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uralservicesnetwork-my.sharepoint.com/personal/richard_inman_sparse_gov_uk/Documents/RSN Shared Documents/12. Work areas/Daniel Worth/Cloud Folder/240920/"/>
    </mc:Choice>
  </mc:AlternateContent>
  <xr:revisionPtr revIDLastSave="2" documentId="8_{544DC471-5750-41B5-B133-CC5548CB4DB5}" xr6:coauthVersionLast="45" xr6:coauthVersionMax="45" xr10:uidLastSave="{0B152126-79FA-4EAA-829F-3614370575AD}"/>
  <workbookProtection workbookAlgorithmName="SHA-512" workbookHashValue="eI8/vW25GRlClR+Y1fFHcitlyJ6n/ewf5lfT0JAAoMNSqAWUxyUc+cPAoVayoKKFpLrQPJjwrShqcXpZM5IhWQ==" workbookSaltValue="fWzz9kZdykKU+sVZD5I4KQ==" workbookSpinCount="100000" lockStructure="1"/>
  <bookViews>
    <workbookView xWindow="-108" yWindow="-108" windowWidth="23256" windowHeight="12576" firstSheet="5" activeTab="5" xr2:uid="{00000000-000D-0000-FFFF-FFFF00000000}"/>
  </bookViews>
  <sheets>
    <sheet name="Data (2)" sheetId="3" state="veryHidden" r:id="rId1"/>
    <sheet name="Data" sheetId="1" state="veryHidden" r:id="rId2"/>
    <sheet name="classifications" sheetId="2" state="veryHidden" r:id="rId3"/>
    <sheet name="members" sheetId="4" state="veryHidden" r:id="rId4"/>
    <sheet name="class" sheetId="5" state="veryHidden" r:id="rId5"/>
    <sheet name="front sheet" sheetId="6" r:id="rId6"/>
  </sheets>
  <definedNames>
    <definedName name="members">members!$A$1:$A$117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6" l="1"/>
  <c r="K8" i="6"/>
  <c r="K7" i="6"/>
  <c r="N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Z406" i="3" l="1"/>
  <c r="Y406" i="3"/>
  <c r="AA406" i="3" s="1"/>
  <c r="Z405" i="3"/>
  <c r="Y405" i="3"/>
  <c r="AA405" i="3" s="1"/>
  <c r="Z404" i="3"/>
  <c r="Y404" i="3"/>
  <c r="AA404" i="3" s="1"/>
  <c r="Y11" i="3"/>
  <c r="Z11" i="3"/>
  <c r="AA11" i="3"/>
  <c r="AB11" i="3"/>
  <c r="Y12" i="3"/>
  <c r="Z12" i="3"/>
  <c r="AA12" i="3"/>
  <c r="AB12" i="3"/>
  <c r="Y13" i="3"/>
  <c r="Z13" i="3"/>
  <c r="AA13" i="3"/>
  <c r="AB13" i="3"/>
  <c r="Y14" i="3"/>
  <c r="Z14" i="3"/>
  <c r="AA14" i="3"/>
  <c r="AB14" i="3"/>
  <c r="Y15" i="3"/>
  <c r="Z15" i="3"/>
  <c r="AA15" i="3"/>
  <c r="AB15" i="3"/>
  <c r="Y16" i="3"/>
  <c r="Z16" i="3"/>
  <c r="AA16" i="3"/>
  <c r="AB16" i="3"/>
  <c r="Y17" i="3"/>
  <c r="Z17" i="3"/>
  <c r="AA17" i="3"/>
  <c r="AB17" i="3"/>
  <c r="Y18" i="3"/>
  <c r="Z18" i="3"/>
  <c r="AA18" i="3"/>
  <c r="AB18" i="3"/>
  <c r="Y19" i="3"/>
  <c r="Z19" i="3"/>
  <c r="AA19" i="3"/>
  <c r="AB19" i="3"/>
  <c r="Y20" i="3"/>
  <c r="Z20" i="3"/>
  <c r="AA20" i="3"/>
  <c r="AB20" i="3"/>
  <c r="Y21" i="3"/>
  <c r="Z21" i="3"/>
  <c r="AA21" i="3"/>
  <c r="AB21" i="3"/>
  <c r="Y22" i="3"/>
  <c r="Z22" i="3"/>
  <c r="AA22" i="3"/>
  <c r="AB22" i="3"/>
  <c r="Y23" i="3"/>
  <c r="Z23" i="3"/>
  <c r="AA23" i="3"/>
  <c r="AB23" i="3"/>
  <c r="Y24" i="3"/>
  <c r="Z24" i="3"/>
  <c r="AA24" i="3"/>
  <c r="AB24" i="3"/>
  <c r="Y25" i="3"/>
  <c r="Z25" i="3"/>
  <c r="AA25" i="3"/>
  <c r="AB25" i="3"/>
  <c r="Y26" i="3"/>
  <c r="Z26" i="3"/>
  <c r="AA26" i="3"/>
  <c r="AB26" i="3"/>
  <c r="Y27" i="3"/>
  <c r="Z27" i="3"/>
  <c r="AA27" i="3"/>
  <c r="AB27" i="3"/>
  <c r="Y28" i="3"/>
  <c r="Z28" i="3"/>
  <c r="AA28" i="3"/>
  <c r="AB28" i="3"/>
  <c r="Y29" i="3"/>
  <c r="Z29" i="3"/>
  <c r="AA29" i="3"/>
  <c r="AB29" i="3"/>
  <c r="Y30" i="3"/>
  <c r="Z30" i="3"/>
  <c r="AA30" i="3"/>
  <c r="AB30" i="3"/>
  <c r="Y31" i="3"/>
  <c r="Z31" i="3"/>
  <c r="AA31" i="3"/>
  <c r="AB31" i="3"/>
  <c r="Y32" i="3"/>
  <c r="Z32" i="3"/>
  <c r="AA32" i="3"/>
  <c r="AB32" i="3"/>
  <c r="Y33" i="3"/>
  <c r="Z33" i="3"/>
  <c r="AA33" i="3"/>
  <c r="AB33" i="3"/>
  <c r="Y34" i="3"/>
  <c r="Z34" i="3"/>
  <c r="AA34" i="3"/>
  <c r="AB34" i="3"/>
  <c r="Y35" i="3"/>
  <c r="Z35" i="3"/>
  <c r="AA35" i="3"/>
  <c r="AB35" i="3"/>
  <c r="Y36" i="3"/>
  <c r="Z36" i="3"/>
  <c r="AA36" i="3"/>
  <c r="AB36" i="3"/>
  <c r="Y37" i="3"/>
  <c r="Z37" i="3"/>
  <c r="AA37" i="3"/>
  <c r="AB37" i="3"/>
  <c r="Y38" i="3"/>
  <c r="Z38" i="3"/>
  <c r="AA38" i="3"/>
  <c r="AB38" i="3"/>
  <c r="Y39" i="3"/>
  <c r="Z39" i="3"/>
  <c r="AA39" i="3"/>
  <c r="AB39" i="3"/>
  <c r="Y40" i="3"/>
  <c r="Z40" i="3"/>
  <c r="AA40" i="3"/>
  <c r="AB40" i="3"/>
  <c r="Y41" i="3"/>
  <c r="Z41" i="3"/>
  <c r="AA41" i="3"/>
  <c r="AB41" i="3"/>
  <c r="Y42" i="3"/>
  <c r="Z42" i="3"/>
  <c r="AA42" i="3"/>
  <c r="AB42" i="3"/>
  <c r="Y43" i="3"/>
  <c r="Z43" i="3"/>
  <c r="AA43" i="3"/>
  <c r="AB43" i="3"/>
  <c r="Y44" i="3"/>
  <c r="Z44" i="3"/>
  <c r="AA44" i="3"/>
  <c r="AB44" i="3"/>
  <c r="Y45" i="3"/>
  <c r="Z45" i="3"/>
  <c r="AA45" i="3"/>
  <c r="AB45" i="3"/>
  <c r="Y46" i="3"/>
  <c r="Z46" i="3"/>
  <c r="AA46" i="3"/>
  <c r="AB46" i="3"/>
  <c r="Y47" i="3"/>
  <c r="Z47" i="3"/>
  <c r="AA47" i="3"/>
  <c r="AB47" i="3"/>
  <c r="Y48" i="3"/>
  <c r="Z48" i="3"/>
  <c r="AA48" i="3"/>
  <c r="AB48" i="3"/>
  <c r="Y49" i="3"/>
  <c r="Z49" i="3"/>
  <c r="AA49" i="3"/>
  <c r="AB49" i="3"/>
  <c r="Y50" i="3"/>
  <c r="Z50" i="3"/>
  <c r="AA50" i="3"/>
  <c r="AB50" i="3"/>
  <c r="Y51" i="3"/>
  <c r="Z51" i="3"/>
  <c r="AA51" i="3"/>
  <c r="AB51" i="3"/>
  <c r="Y52" i="3"/>
  <c r="Z52" i="3"/>
  <c r="AA52" i="3"/>
  <c r="AB52" i="3"/>
  <c r="Y53" i="3"/>
  <c r="Z53" i="3"/>
  <c r="AA53" i="3"/>
  <c r="AB53" i="3"/>
  <c r="Y54" i="3"/>
  <c r="Z54" i="3"/>
  <c r="AA54" i="3"/>
  <c r="AB54" i="3"/>
  <c r="Y55" i="3"/>
  <c r="Z55" i="3"/>
  <c r="AA55" i="3"/>
  <c r="AB55" i="3"/>
  <c r="Y56" i="3"/>
  <c r="Z56" i="3"/>
  <c r="AA56" i="3"/>
  <c r="AB56" i="3"/>
  <c r="Y57" i="3"/>
  <c r="Z57" i="3"/>
  <c r="AA57" i="3"/>
  <c r="AB57" i="3"/>
  <c r="Y58" i="3"/>
  <c r="Z58" i="3"/>
  <c r="AA58" i="3"/>
  <c r="AB58" i="3"/>
  <c r="Y59" i="3"/>
  <c r="Z59" i="3"/>
  <c r="AA59" i="3"/>
  <c r="AB59" i="3"/>
  <c r="Y60" i="3"/>
  <c r="Z60" i="3"/>
  <c r="AA60" i="3"/>
  <c r="AB60" i="3"/>
  <c r="Y61" i="3"/>
  <c r="Z61" i="3"/>
  <c r="AA61" i="3"/>
  <c r="AB61" i="3"/>
  <c r="Y62" i="3"/>
  <c r="Z62" i="3"/>
  <c r="AA62" i="3"/>
  <c r="AB62" i="3"/>
  <c r="Y63" i="3"/>
  <c r="Z63" i="3"/>
  <c r="AA63" i="3"/>
  <c r="AB63" i="3"/>
  <c r="Y64" i="3"/>
  <c r="Z64" i="3"/>
  <c r="AA64" i="3"/>
  <c r="AB64" i="3"/>
  <c r="Y65" i="3"/>
  <c r="Z65" i="3"/>
  <c r="AA65" i="3"/>
  <c r="AB65" i="3"/>
  <c r="Y66" i="3"/>
  <c r="Z66" i="3"/>
  <c r="AA66" i="3"/>
  <c r="AB66" i="3"/>
  <c r="Y67" i="3"/>
  <c r="Z67" i="3"/>
  <c r="AA67" i="3"/>
  <c r="AB67" i="3"/>
  <c r="Y68" i="3"/>
  <c r="Z68" i="3"/>
  <c r="AA68" i="3"/>
  <c r="AB68" i="3"/>
  <c r="Y69" i="3"/>
  <c r="Z69" i="3"/>
  <c r="AA69" i="3"/>
  <c r="AB69" i="3"/>
  <c r="Y70" i="3"/>
  <c r="Z70" i="3"/>
  <c r="AA70" i="3"/>
  <c r="AB70" i="3"/>
  <c r="Y71" i="3"/>
  <c r="Z71" i="3"/>
  <c r="AA71" i="3"/>
  <c r="AB71" i="3"/>
  <c r="Y72" i="3"/>
  <c r="Z72" i="3"/>
  <c r="AA72" i="3"/>
  <c r="AB72" i="3"/>
  <c r="Y73" i="3"/>
  <c r="Z73" i="3"/>
  <c r="AA73" i="3"/>
  <c r="AB73" i="3"/>
  <c r="Y74" i="3"/>
  <c r="Z74" i="3"/>
  <c r="AA74" i="3"/>
  <c r="AB74" i="3"/>
  <c r="Y75" i="3"/>
  <c r="Z75" i="3"/>
  <c r="AA75" i="3"/>
  <c r="AB75" i="3"/>
  <c r="Y76" i="3"/>
  <c r="Z76" i="3"/>
  <c r="AA76" i="3"/>
  <c r="AB76" i="3"/>
  <c r="Y77" i="3"/>
  <c r="Z77" i="3"/>
  <c r="AA77" i="3"/>
  <c r="AB77" i="3"/>
  <c r="Y78" i="3"/>
  <c r="Z78" i="3"/>
  <c r="AA78" i="3"/>
  <c r="AB78" i="3"/>
  <c r="Y79" i="3"/>
  <c r="Z79" i="3"/>
  <c r="AA79" i="3"/>
  <c r="AB79" i="3"/>
  <c r="Y80" i="3"/>
  <c r="Z80" i="3"/>
  <c r="AA80" i="3"/>
  <c r="AB80" i="3"/>
  <c r="Y81" i="3"/>
  <c r="Z81" i="3"/>
  <c r="AA81" i="3"/>
  <c r="AB81" i="3"/>
  <c r="Y82" i="3"/>
  <c r="Z82" i="3"/>
  <c r="AA82" i="3"/>
  <c r="AB82" i="3"/>
  <c r="Y83" i="3"/>
  <c r="Z83" i="3"/>
  <c r="AA83" i="3"/>
  <c r="AB83" i="3"/>
  <c r="Y84" i="3"/>
  <c r="Z84" i="3"/>
  <c r="AA84" i="3"/>
  <c r="AB84" i="3"/>
  <c r="Y85" i="3"/>
  <c r="Z85" i="3"/>
  <c r="AA85" i="3"/>
  <c r="AB85" i="3"/>
  <c r="Y86" i="3"/>
  <c r="Z86" i="3"/>
  <c r="AA86" i="3"/>
  <c r="AB86" i="3"/>
  <c r="Y87" i="3"/>
  <c r="Z87" i="3"/>
  <c r="AA87" i="3"/>
  <c r="AB87" i="3"/>
  <c r="Y88" i="3"/>
  <c r="Z88" i="3"/>
  <c r="AA88" i="3"/>
  <c r="AB88" i="3"/>
  <c r="Y89" i="3"/>
  <c r="Z89" i="3"/>
  <c r="AA89" i="3"/>
  <c r="AB89" i="3"/>
  <c r="Y90" i="3"/>
  <c r="Z90" i="3"/>
  <c r="AA90" i="3"/>
  <c r="AB90" i="3"/>
  <c r="Y91" i="3"/>
  <c r="Z91" i="3"/>
  <c r="AA91" i="3"/>
  <c r="AB91" i="3"/>
  <c r="Y92" i="3"/>
  <c r="Z92" i="3"/>
  <c r="AA92" i="3"/>
  <c r="AB92" i="3"/>
  <c r="Y93" i="3"/>
  <c r="Z93" i="3"/>
  <c r="AA93" i="3"/>
  <c r="AB93" i="3"/>
  <c r="Y94" i="3"/>
  <c r="Z94" i="3"/>
  <c r="AA94" i="3"/>
  <c r="AB94" i="3"/>
  <c r="Y95" i="3"/>
  <c r="Z95" i="3"/>
  <c r="AA95" i="3"/>
  <c r="AB95" i="3"/>
  <c r="Y96" i="3"/>
  <c r="Z96" i="3"/>
  <c r="AA96" i="3"/>
  <c r="AB96" i="3"/>
  <c r="Y97" i="3"/>
  <c r="Z97" i="3"/>
  <c r="AA97" i="3"/>
  <c r="AB97" i="3"/>
  <c r="Y98" i="3"/>
  <c r="Z98" i="3"/>
  <c r="AA98" i="3"/>
  <c r="AB98" i="3"/>
  <c r="Y99" i="3"/>
  <c r="Z99" i="3"/>
  <c r="AA99" i="3"/>
  <c r="AB99" i="3"/>
  <c r="Y100" i="3"/>
  <c r="Z100" i="3"/>
  <c r="AA100" i="3"/>
  <c r="AB100" i="3"/>
  <c r="Y101" i="3"/>
  <c r="Z101" i="3"/>
  <c r="AA101" i="3"/>
  <c r="AB101" i="3"/>
  <c r="Y102" i="3"/>
  <c r="Z102" i="3"/>
  <c r="AA102" i="3"/>
  <c r="AB102" i="3"/>
  <c r="Y103" i="3"/>
  <c r="Z103" i="3"/>
  <c r="AA103" i="3"/>
  <c r="AB103" i="3"/>
  <c r="Y104" i="3"/>
  <c r="Z104" i="3"/>
  <c r="AA104" i="3"/>
  <c r="AB104" i="3"/>
  <c r="Y105" i="3"/>
  <c r="Z105" i="3"/>
  <c r="AA105" i="3"/>
  <c r="AB105" i="3"/>
  <c r="Y106" i="3"/>
  <c r="Z106" i="3"/>
  <c r="AA106" i="3"/>
  <c r="AB106" i="3"/>
  <c r="Y107" i="3"/>
  <c r="Z107" i="3"/>
  <c r="AA107" i="3"/>
  <c r="AB107" i="3"/>
  <c r="Y108" i="3"/>
  <c r="Z108" i="3"/>
  <c r="AA108" i="3"/>
  <c r="AB108" i="3"/>
  <c r="Y109" i="3"/>
  <c r="Z109" i="3"/>
  <c r="AA109" i="3"/>
  <c r="AB109" i="3"/>
  <c r="Y110" i="3"/>
  <c r="Z110" i="3"/>
  <c r="AA110" i="3"/>
  <c r="AB110" i="3"/>
  <c r="Y111" i="3"/>
  <c r="Z111" i="3"/>
  <c r="AA111" i="3"/>
  <c r="AB111" i="3"/>
  <c r="Y112" i="3"/>
  <c r="Z112" i="3"/>
  <c r="AA112" i="3"/>
  <c r="AB112" i="3"/>
  <c r="Y113" i="3"/>
  <c r="Z113" i="3"/>
  <c r="AA113" i="3"/>
  <c r="AB113" i="3"/>
  <c r="Y114" i="3"/>
  <c r="Z114" i="3"/>
  <c r="AA114" i="3"/>
  <c r="AB114" i="3"/>
  <c r="Y115" i="3"/>
  <c r="Z115" i="3"/>
  <c r="AA115" i="3"/>
  <c r="AB115" i="3"/>
  <c r="Y116" i="3"/>
  <c r="Z116" i="3"/>
  <c r="AA116" i="3"/>
  <c r="AB116" i="3"/>
  <c r="Y117" i="3"/>
  <c r="Z117" i="3"/>
  <c r="AA117" i="3"/>
  <c r="AB117" i="3"/>
  <c r="Y118" i="3"/>
  <c r="Z118" i="3"/>
  <c r="AA118" i="3"/>
  <c r="AB118" i="3"/>
  <c r="Y119" i="3"/>
  <c r="Z119" i="3"/>
  <c r="AA119" i="3"/>
  <c r="AB119" i="3"/>
  <c r="Y120" i="3"/>
  <c r="Z120" i="3"/>
  <c r="AA120" i="3"/>
  <c r="AB120" i="3"/>
  <c r="Y121" i="3"/>
  <c r="Z121" i="3"/>
  <c r="AA121" i="3"/>
  <c r="AB121" i="3"/>
  <c r="Y122" i="3"/>
  <c r="Z122" i="3"/>
  <c r="AA122" i="3"/>
  <c r="AB122" i="3"/>
  <c r="Y123" i="3"/>
  <c r="Z123" i="3"/>
  <c r="AA123" i="3"/>
  <c r="AB123" i="3"/>
  <c r="Y124" i="3"/>
  <c r="Z124" i="3"/>
  <c r="AA124" i="3"/>
  <c r="AB124" i="3"/>
  <c r="Y125" i="3"/>
  <c r="Z125" i="3"/>
  <c r="AA125" i="3"/>
  <c r="AB125" i="3"/>
  <c r="Y126" i="3"/>
  <c r="Z126" i="3"/>
  <c r="AA126" i="3"/>
  <c r="AB126" i="3"/>
  <c r="Y127" i="3"/>
  <c r="Z127" i="3"/>
  <c r="AA127" i="3"/>
  <c r="AB127" i="3"/>
  <c r="Y128" i="3"/>
  <c r="Z128" i="3"/>
  <c r="AA128" i="3"/>
  <c r="AB128" i="3"/>
  <c r="Y129" i="3"/>
  <c r="Z129" i="3"/>
  <c r="AA129" i="3"/>
  <c r="AB129" i="3"/>
  <c r="Y130" i="3"/>
  <c r="Z130" i="3"/>
  <c r="AA130" i="3"/>
  <c r="AB130" i="3"/>
  <c r="Y131" i="3"/>
  <c r="Z131" i="3"/>
  <c r="AA131" i="3"/>
  <c r="AB131" i="3"/>
  <c r="Y132" i="3"/>
  <c r="Z132" i="3"/>
  <c r="AA132" i="3"/>
  <c r="AB132" i="3"/>
  <c r="Y133" i="3"/>
  <c r="Z133" i="3"/>
  <c r="AA133" i="3"/>
  <c r="AB133" i="3"/>
  <c r="Y134" i="3"/>
  <c r="Z134" i="3"/>
  <c r="AA134" i="3"/>
  <c r="AB134" i="3"/>
  <c r="Y135" i="3"/>
  <c r="Z135" i="3"/>
  <c r="AA135" i="3"/>
  <c r="AB135" i="3"/>
  <c r="Y136" i="3"/>
  <c r="Z136" i="3"/>
  <c r="AA136" i="3"/>
  <c r="AB136" i="3"/>
  <c r="Y137" i="3"/>
  <c r="Z137" i="3"/>
  <c r="AA137" i="3"/>
  <c r="AB137" i="3"/>
  <c r="Y138" i="3"/>
  <c r="Z138" i="3"/>
  <c r="AA138" i="3"/>
  <c r="AB138" i="3"/>
  <c r="Y139" i="3"/>
  <c r="Z139" i="3"/>
  <c r="AA139" i="3"/>
  <c r="AB139" i="3"/>
  <c r="Y140" i="3"/>
  <c r="Z140" i="3"/>
  <c r="AA140" i="3"/>
  <c r="AB140" i="3"/>
  <c r="Y141" i="3"/>
  <c r="Z141" i="3"/>
  <c r="AA141" i="3"/>
  <c r="AB141" i="3"/>
  <c r="Y142" i="3"/>
  <c r="Z142" i="3"/>
  <c r="AA142" i="3"/>
  <c r="AB142" i="3"/>
  <c r="Y143" i="3"/>
  <c r="Z143" i="3"/>
  <c r="AA143" i="3"/>
  <c r="AB143" i="3"/>
  <c r="Y144" i="3"/>
  <c r="Z144" i="3"/>
  <c r="AA144" i="3"/>
  <c r="AB144" i="3"/>
  <c r="Y145" i="3"/>
  <c r="Z145" i="3"/>
  <c r="AA145" i="3"/>
  <c r="AB145" i="3"/>
  <c r="Y146" i="3"/>
  <c r="Z146" i="3"/>
  <c r="AA146" i="3"/>
  <c r="AB146" i="3"/>
  <c r="Y147" i="3"/>
  <c r="Z147" i="3"/>
  <c r="AA147" i="3"/>
  <c r="AB147" i="3"/>
  <c r="Y148" i="3"/>
  <c r="Z148" i="3"/>
  <c r="AA148" i="3"/>
  <c r="AB148" i="3"/>
  <c r="Y149" i="3"/>
  <c r="Z149" i="3"/>
  <c r="AA149" i="3"/>
  <c r="AB149" i="3"/>
  <c r="Y150" i="3"/>
  <c r="Z150" i="3"/>
  <c r="AA150" i="3"/>
  <c r="AB150" i="3"/>
  <c r="Y151" i="3"/>
  <c r="Z151" i="3"/>
  <c r="AA151" i="3"/>
  <c r="AB151" i="3"/>
  <c r="Y152" i="3"/>
  <c r="Z152" i="3"/>
  <c r="AA152" i="3"/>
  <c r="AB152" i="3"/>
  <c r="Y153" i="3"/>
  <c r="Z153" i="3"/>
  <c r="AA153" i="3"/>
  <c r="AB153" i="3"/>
  <c r="Y154" i="3"/>
  <c r="Z154" i="3"/>
  <c r="AA154" i="3"/>
  <c r="AB154" i="3"/>
  <c r="Y155" i="3"/>
  <c r="Z155" i="3"/>
  <c r="AA155" i="3"/>
  <c r="AB155" i="3"/>
  <c r="Y156" i="3"/>
  <c r="Z156" i="3"/>
  <c r="AA156" i="3"/>
  <c r="AB156" i="3"/>
  <c r="Y157" i="3"/>
  <c r="Z157" i="3"/>
  <c r="AA157" i="3"/>
  <c r="AB157" i="3"/>
  <c r="Y158" i="3"/>
  <c r="Z158" i="3"/>
  <c r="AA158" i="3"/>
  <c r="AB158" i="3"/>
  <c r="Y159" i="3"/>
  <c r="Z159" i="3"/>
  <c r="AA159" i="3"/>
  <c r="AB159" i="3"/>
  <c r="Y160" i="3"/>
  <c r="Z160" i="3"/>
  <c r="AA160" i="3"/>
  <c r="AB160" i="3"/>
  <c r="Y161" i="3"/>
  <c r="Z161" i="3"/>
  <c r="AA161" i="3"/>
  <c r="AB161" i="3"/>
  <c r="Y162" i="3"/>
  <c r="Z162" i="3"/>
  <c r="AA162" i="3"/>
  <c r="AB162" i="3"/>
  <c r="Y163" i="3"/>
  <c r="Z163" i="3"/>
  <c r="AA163" i="3"/>
  <c r="AB163" i="3"/>
  <c r="Y164" i="3"/>
  <c r="Z164" i="3"/>
  <c r="AA164" i="3"/>
  <c r="AB164" i="3"/>
  <c r="Y165" i="3"/>
  <c r="Z165" i="3"/>
  <c r="AA165" i="3"/>
  <c r="AB165" i="3"/>
  <c r="Y166" i="3"/>
  <c r="Z166" i="3"/>
  <c r="AA166" i="3"/>
  <c r="AB166" i="3"/>
  <c r="Y167" i="3"/>
  <c r="Z167" i="3"/>
  <c r="AA167" i="3"/>
  <c r="AB167" i="3"/>
  <c r="Y168" i="3"/>
  <c r="Z168" i="3"/>
  <c r="AA168" i="3"/>
  <c r="AB168" i="3"/>
  <c r="Y169" i="3"/>
  <c r="Z169" i="3"/>
  <c r="AA169" i="3"/>
  <c r="AB169" i="3"/>
  <c r="Y170" i="3"/>
  <c r="Z170" i="3"/>
  <c r="AA170" i="3"/>
  <c r="AB170" i="3"/>
  <c r="Y171" i="3"/>
  <c r="Z171" i="3"/>
  <c r="AA171" i="3"/>
  <c r="AB171" i="3"/>
  <c r="Y172" i="3"/>
  <c r="Z172" i="3"/>
  <c r="AA172" i="3"/>
  <c r="AB172" i="3"/>
  <c r="Y173" i="3"/>
  <c r="Z173" i="3"/>
  <c r="AA173" i="3"/>
  <c r="AB173" i="3"/>
  <c r="Y174" i="3"/>
  <c r="Z174" i="3"/>
  <c r="AA174" i="3"/>
  <c r="AB174" i="3"/>
  <c r="Y175" i="3"/>
  <c r="Z175" i="3"/>
  <c r="AA175" i="3"/>
  <c r="AB175" i="3"/>
  <c r="Y176" i="3"/>
  <c r="Z176" i="3"/>
  <c r="AA176" i="3"/>
  <c r="AB176" i="3"/>
  <c r="Y177" i="3"/>
  <c r="Z177" i="3"/>
  <c r="AA177" i="3"/>
  <c r="AB177" i="3"/>
  <c r="Y178" i="3"/>
  <c r="Z178" i="3"/>
  <c r="AA178" i="3"/>
  <c r="AB178" i="3"/>
  <c r="Y179" i="3"/>
  <c r="Z179" i="3"/>
  <c r="AA179" i="3"/>
  <c r="AB179" i="3"/>
  <c r="Y180" i="3"/>
  <c r="Z180" i="3"/>
  <c r="AA180" i="3"/>
  <c r="AB180" i="3"/>
  <c r="Y181" i="3"/>
  <c r="Z181" i="3"/>
  <c r="AA181" i="3"/>
  <c r="AB181" i="3"/>
  <c r="Y182" i="3"/>
  <c r="Z182" i="3"/>
  <c r="AA182" i="3"/>
  <c r="AB182" i="3"/>
  <c r="Y183" i="3"/>
  <c r="Z183" i="3"/>
  <c r="AA183" i="3"/>
  <c r="AB183" i="3"/>
  <c r="Y184" i="3"/>
  <c r="Z184" i="3"/>
  <c r="AA184" i="3"/>
  <c r="AB184" i="3"/>
  <c r="Y185" i="3"/>
  <c r="Z185" i="3"/>
  <c r="AA185" i="3"/>
  <c r="AB185" i="3"/>
  <c r="Y186" i="3"/>
  <c r="Z186" i="3"/>
  <c r="AA186" i="3"/>
  <c r="AB186" i="3"/>
  <c r="Y187" i="3"/>
  <c r="Z187" i="3"/>
  <c r="AA187" i="3"/>
  <c r="AB187" i="3"/>
  <c r="Y188" i="3"/>
  <c r="Z188" i="3"/>
  <c r="AA188" i="3"/>
  <c r="AB188" i="3"/>
  <c r="Y189" i="3"/>
  <c r="Z189" i="3"/>
  <c r="AA189" i="3"/>
  <c r="AB189" i="3"/>
  <c r="Y190" i="3"/>
  <c r="Z190" i="3"/>
  <c r="AA190" i="3"/>
  <c r="AB190" i="3"/>
  <c r="Y191" i="3"/>
  <c r="Z191" i="3"/>
  <c r="AA191" i="3"/>
  <c r="AB191" i="3"/>
  <c r="Y192" i="3"/>
  <c r="Z192" i="3"/>
  <c r="AA192" i="3"/>
  <c r="AB192" i="3"/>
  <c r="Y193" i="3"/>
  <c r="Z193" i="3"/>
  <c r="AA193" i="3"/>
  <c r="AB193" i="3"/>
  <c r="Y194" i="3"/>
  <c r="Z194" i="3"/>
  <c r="AA194" i="3"/>
  <c r="AB194" i="3"/>
  <c r="Y195" i="3"/>
  <c r="Z195" i="3"/>
  <c r="AA195" i="3"/>
  <c r="AB195" i="3"/>
  <c r="Y196" i="3"/>
  <c r="Z196" i="3"/>
  <c r="AA196" i="3"/>
  <c r="AB196" i="3"/>
  <c r="Y197" i="3"/>
  <c r="Z197" i="3"/>
  <c r="AA197" i="3"/>
  <c r="AB197" i="3"/>
  <c r="Y198" i="3"/>
  <c r="Z198" i="3"/>
  <c r="AA198" i="3"/>
  <c r="AB198" i="3"/>
  <c r="Y199" i="3"/>
  <c r="Z199" i="3"/>
  <c r="AA199" i="3"/>
  <c r="AB199" i="3"/>
  <c r="Y200" i="3"/>
  <c r="Z200" i="3"/>
  <c r="AA200" i="3"/>
  <c r="AB200" i="3"/>
  <c r="Y201" i="3"/>
  <c r="Z201" i="3"/>
  <c r="AA201" i="3"/>
  <c r="AB201" i="3"/>
  <c r="Y202" i="3"/>
  <c r="Z202" i="3"/>
  <c r="AA202" i="3"/>
  <c r="AB202" i="3"/>
  <c r="Y203" i="3"/>
  <c r="Z203" i="3"/>
  <c r="AA203" i="3"/>
  <c r="AB203" i="3"/>
  <c r="Y204" i="3"/>
  <c r="Z204" i="3"/>
  <c r="AA204" i="3"/>
  <c r="AB204" i="3"/>
  <c r="Y205" i="3"/>
  <c r="Z205" i="3"/>
  <c r="AA205" i="3"/>
  <c r="AB205" i="3"/>
  <c r="Y206" i="3"/>
  <c r="Z206" i="3"/>
  <c r="AA206" i="3"/>
  <c r="AB206" i="3"/>
  <c r="Y207" i="3"/>
  <c r="Z207" i="3"/>
  <c r="AA207" i="3"/>
  <c r="AB207" i="3"/>
  <c r="Y208" i="3"/>
  <c r="Z208" i="3"/>
  <c r="AA208" i="3"/>
  <c r="AB208" i="3"/>
  <c r="Y209" i="3"/>
  <c r="Z209" i="3"/>
  <c r="AA209" i="3"/>
  <c r="AB209" i="3"/>
  <c r="Y210" i="3"/>
  <c r="Z210" i="3"/>
  <c r="AA210" i="3"/>
  <c r="AB210" i="3"/>
  <c r="Y211" i="3"/>
  <c r="Z211" i="3"/>
  <c r="AA211" i="3"/>
  <c r="AB211" i="3"/>
  <c r="Y212" i="3"/>
  <c r="Z212" i="3"/>
  <c r="AA212" i="3"/>
  <c r="AB212" i="3"/>
  <c r="Y213" i="3"/>
  <c r="Z213" i="3"/>
  <c r="AA213" i="3"/>
  <c r="AB213" i="3"/>
  <c r="Y214" i="3"/>
  <c r="Z214" i="3"/>
  <c r="AA214" i="3"/>
  <c r="AB214" i="3"/>
  <c r="Y215" i="3"/>
  <c r="Z215" i="3"/>
  <c r="AA215" i="3"/>
  <c r="AB215" i="3"/>
  <c r="Y216" i="3"/>
  <c r="Z216" i="3"/>
  <c r="AA216" i="3"/>
  <c r="AB216" i="3"/>
  <c r="Y217" i="3"/>
  <c r="Z217" i="3"/>
  <c r="AA217" i="3"/>
  <c r="AB217" i="3"/>
  <c r="Y218" i="3"/>
  <c r="Z218" i="3"/>
  <c r="AA218" i="3"/>
  <c r="AB218" i="3"/>
  <c r="Y219" i="3"/>
  <c r="Z219" i="3"/>
  <c r="AA219" i="3"/>
  <c r="AB219" i="3"/>
  <c r="Y220" i="3"/>
  <c r="Z220" i="3"/>
  <c r="AA220" i="3"/>
  <c r="AB220" i="3"/>
  <c r="Y221" i="3"/>
  <c r="Z221" i="3"/>
  <c r="AA221" i="3"/>
  <c r="AB221" i="3"/>
  <c r="Y222" i="3"/>
  <c r="Z222" i="3"/>
  <c r="AA222" i="3"/>
  <c r="AB222" i="3"/>
  <c r="Y223" i="3"/>
  <c r="Z223" i="3"/>
  <c r="AA223" i="3"/>
  <c r="AB223" i="3"/>
  <c r="Y224" i="3"/>
  <c r="Z224" i="3"/>
  <c r="AA224" i="3"/>
  <c r="AB224" i="3"/>
  <c r="Y225" i="3"/>
  <c r="Z225" i="3"/>
  <c r="AA225" i="3"/>
  <c r="AB225" i="3"/>
  <c r="Y226" i="3"/>
  <c r="Z226" i="3"/>
  <c r="AA226" i="3"/>
  <c r="AB226" i="3"/>
  <c r="Y227" i="3"/>
  <c r="Z227" i="3"/>
  <c r="AA227" i="3"/>
  <c r="AB227" i="3"/>
  <c r="Y228" i="3"/>
  <c r="Z228" i="3"/>
  <c r="AA228" i="3"/>
  <c r="AB228" i="3"/>
  <c r="Y229" i="3"/>
  <c r="Z229" i="3"/>
  <c r="AA229" i="3"/>
  <c r="AB229" i="3"/>
  <c r="Y230" i="3"/>
  <c r="Z230" i="3"/>
  <c r="AA230" i="3"/>
  <c r="AB230" i="3"/>
  <c r="Y231" i="3"/>
  <c r="Z231" i="3"/>
  <c r="AA231" i="3"/>
  <c r="AB231" i="3"/>
  <c r="Y232" i="3"/>
  <c r="Z232" i="3"/>
  <c r="AA232" i="3"/>
  <c r="AB232" i="3"/>
  <c r="Y233" i="3"/>
  <c r="Z233" i="3"/>
  <c r="AA233" i="3"/>
  <c r="AB233" i="3"/>
  <c r="Y234" i="3"/>
  <c r="Z234" i="3"/>
  <c r="AA234" i="3"/>
  <c r="AB234" i="3"/>
  <c r="Y235" i="3"/>
  <c r="Z235" i="3"/>
  <c r="AA235" i="3"/>
  <c r="AB235" i="3"/>
  <c r="Y236" i="3"/>
  <c r="Z236" i="3"/>
  <c r="AA236" i="3"/>
  <c r="AB236" i="3"/>
  <c r="Y237" i="3"/>
  <c r="Z237" i="3"/>
  <c r="AA237" i="3"/>
  <c r="AB237" i="3"/>
  <c r="Y238" i="3"/>
  <c r="Z238" i="3"/>
  <c r="AA238" i="3"/>
  <c r="AB238" i="3"/>
  <c r="Y239" i="3"/>
  <c r="Z239" i="3"/>
  <c r="AA239" i="3"/>
  <c r="AB239" i="3"/>
  <c r="Y240" i="3"/>
  <c r="Z240" i="3"/>
  <c r="AA240" i="3"/>
  <c r="AB240" i="3"/>
  <c r="Y241" i="3"/>
  <c r="Z241" i="3"/>
  <c r="AA241" i="3"/>
  <c r="AB241" i="3"/>
  <c r="Y242" i="3"/>
  <c r="Z242" i="3"/>
  <c r="AA242" i="3"/>
  <c r="AB242" i="3"/>
  <c r="Y243" i="3"/>
  <c r="Z243" i="3"/>
  <c r="AA243" i="3"/>
  <c r="AB243" i="3"/>
  <c r="Y244" i="3"/>
  <c r="Z244" i="3"/>
  <c r="AA244" i="3"/>
  <c r="AB244" i="3"/>
  <c r="Y245" i="3"/>
  <c r="Z245" i="3"/>
  <c r="AA245" i="3"/>
  <c r="AB245" i="3"/>
  <c r="Y246" i="3"/>
  <c r="Z246" i="3"/>
  <c r="AA246" i="3"/>
  <c r="AB246" i="3"/>
  <c r="Y247" i="3"/>
  <c r="Z247" i="3"/>
  <c r="AA247" i="3"/>
  <c r="AB247" i="3"/>
  <c r="Y248" i="3"/>
  <c r="Z248" i="3"/>
  <c r="AA248" i="3"/>
  <c r="AB248" i="3"/>
  <c r="Y249" i="3"/>
  <c r="Z249" i="3"/>
  <c r="AA249" i="3"/>
  <c r="AB249" i="3"/>
  <c r="Y250" i="3"/>
  <c r="Z250" i="3"/>
  <c r="AA250" i="3"/>
  <c r="AB250" i="3"/>
  <c r="Y251" i="3"/>
  <c r="Z251" i="3"/>
  <c r="AA251" i="3"/>
  <c r="AB251" i="3"/>
  <c r="Y252" i="3"/>
  <c r="Z252" i="3"/>
  <c r="AA252" i="3"/>
  <c r="AB252" i="3"/>
  <c r="Y253" i="3"/>
  <c r="Z253" i="3"/>
  <c r="AA253" i="3"/>
  <c r="AB253" i="3"/>
  <c r="Y254" i="3"/>
  <c r="Z254" i="3"/>
  <c r="AA254" i="3"/>
  <c r="AB254" i="3"/>
  <c r="Y255" i="3"/>
  <c r="Z255" i="3"/>
  <c r="AA255" i="3"/>
  <c r="AB255" i="3"/>
  <c r="Y256" i="3"/>
  <c r="Z256" i="3"/>
  <c r="AA256" i="3"/>
  <c r="AB256" i="3"/>
  <c r="Y257" i="3"/>
  <c r="Z257" i="3"/>
  <c r="AA257" i="3"/>
  <c r="AB257" i="3"/>
  <c r="Y258" i="3"/>
  <c r="Z258" i="3"/>
  <c r="AA258" i="3"/>
  <c r="AB258" i="3"/>
  <c r="Y259" i="3"/>
  <c r="Z259" i="3"/>
  <c r="AA259" i="3"/>
  <c r="AB259" i="3"/>
  <c r="Y260" i="3"/>
  <c r="Z260" i="3"/>
  <c r="AA260" i="3"/>
  <c r="AB260" i="3"/>
  <c r="Y261" i="3"/>
  <c r="Z261" i="3"/>
  <c r="AA261" i="3"/>
  <c r="AB261" i="3"/>
  <c r="Y262" i="3"/>
  <c r="Z262" i="3"/>
  <c r="AA262" i="3"/>
  <c r="AB262" i="3"/>
  <c r="Y263" i="3"/>
  <c r="Z263" i="3"/>
  <c r="AA263" i="3"/>
  <c r="AB263" i="3"/>
  <c r="Y264" i="3"/>
  <c r="Z264" i="3"/>
  <c r="AA264" i="3"/>
  <c r="AB264" i="3"/>
  <c r="Y265" i="3"/>
  <c r="Z265" i="3"/>
  <c r="AA265" i="3"/>
  <c r="AB265" i="3"/>
  <c r="Y266" i="3"/>
  <c r="Z266" i="3"/>
  <c r="AA266" i="3"/>
  <c r="AB266" i="3"/>
  <c r="Y267" i="3"/>
  <c r="Z267" i="3"/>
  <c r="AA267" i="3"/>
  <c r="AB267" i="3"/>
  <c r="Y268" i="3"/>
  <c r="Z268" i="3"/>
  <c r="AA268" i="3"/>
  <c r="AB268" i="3"/>
  <c r="Y269" i="3"/>
  <c r="Z269" i="3"/>
  <c r="AA269" i="3"/>
  <c r="AB269" i="3"/>
  <c r="Y270" i="3"/>
  <c r="Z270" i="3"/>
  <c r="AA270" i="3"/>
  <c r="AB270" i="3"/>
  <c r="Y271" i="3"/>
  <c r="Z271" i="3"/>
  <c r="AA271" i="3"/>
  <c r="AB271" i="3"/>
  <c r="Y272" i="3"/>
  <c r="Z272" i="3"/>
  <c r="AA272" i="3"/>
  <c r="AB272" i="3"/>
  <c r="Y273" i="3"/>
  <c r="Z273" i="3"/>
  <c r="AA273" i="3"/>
  <c r="AB273" i="3"/>
  <c r="Y274" i="3"/>
  <c r="Z274" i="3"/>
  <c r="AA274" i="3"/>
  <c r="AB274" i="3"/>
  <c r="Y275" i="3"/>
  <c r="Z275" i="3"/>
  <c r="AA275" i="3"/>
  <c r="AB275" i="3"/>
  <c r="Y276" i="3"/>
  <c r="Z276" i="3"/>
  <c r="AA276" i="3"/>
  <c r="AB276" i="3"/>
  <c r="Y277" i="3"/>
  <c r="Z277" i="3"/>
  <c r="AA277" i="3"/>
  <c r="AB277" i="3"/>
  <c r="Y278" i="3"/>
  <c r="Z278" i="3"/>
  <c r="AA278" i="3"/>
  <c r="AB278" i="3"/>
  <c r="Y279" i="3"/>
  <c r="Z279" i="3"/>
  <c r="AA279" i="3"/>
  <c r="AB279" i="3"/>
  <c r="Y280" i="3"/>
  <c r="Z280" i="3"/>
  <c r="AA280" i="3"/>
  <c r="AB280" i="3"/>
  <c r="Y281" i="3"/>
  <c r="Z281" i="3"/>
  <c r="AA281" i="3"/>
  <c r="AB281" i="3"/>
  <c r="Y282" i="3"/>
  <c r="Z282" i="3"/>
  <c r="AA282" i="3"/>
  <c r="AB282" i="3"/>
  <c r="Y283" i="3"/>
  <c r="Z283" i="3"/>
  <c r="AA283" i="3"/>
  <c r="AB283" i="3"/>
  <c r="Y284" i="3"/>
  <c r="Z284" i="3"/>
  <c r="AA284" i="3"/>
  <c r="AB284" i="3"/>
  <c r="Y285" i="3"/>
  <c r="Z285" i="3"/>
  <c r="AA285" i="3"/>
  <c r="AB285" i="3"/>
  <c r="Y286" i="3"/>
  <c r="Z286" i="3"/>
  <c r="AA286" i="3"/>
  <c r="AB286" i="3"/>
  <c r="Y287" i="3"/>
  <c r="Z287" i="3"/>
  <c r="AA287" i="3"/>
  <c r="AB287" i="3"/>
  <c r="Y288" i="3"/>
  <c r="Z288" i="3"/>
  <c r="AA288" i="3"/>
  <c r="AB288" i="3"/>
  <c r="Y289" i="3"/>
  <c r="Z289" i="3"/>
  <c r="AA289" i="3"/>
  <c r="AB289" i="3"/>
  <c r="Y290" i="3"/>
  <c r="Z290" i="3"/>
  <c r="AA290" i="3"/>
  <c r="AB290" i="3"/>
  <c r="Y291" i="3"/>
  <c r="Z291" i="3"/>
  <c r="AA291" i="3"/>
  <c r="AB291" i="3"/>
  <c r="Y292" i="3"/>
  <c r="Z292" i="3"/>
  <c r="AA292" i="3"/>
  <c r="AB292" i="3"/>
  <c r="Y293" i="3"/>
  <c r="Z293" i="3"/>
  <c r="AA293" i="3"/>
  <c r="AB293" i="3"/>
  <c r="Y294" i="3"/>
  <c r="Z294" i="3"/>
  <c r="AA294" i="3"/>
  <c r="AB294" i="3"/>
  <c r="Y295" i="3"/>
  <c r="Z295" i="3"/>
  <c r="AA295" i="3"/>
  <c r="AB295" i="3"/>
  <c r="Y296" i="3"/>
  <c r="Z296" i="3"/>
  <c r="AA296" i="3"/>
  <c r="AB296" i="3"/>
  <c r="Y297" i="3"/>
  <c r="Z297" i="3"/>
  <c r="AA297" i="3"/>
  <c r="AB297" i="3"/>
  <c r="Y298" i="3"/>
  <c r="Z298" i="3"/>
  <c r="AA298" i="3"/>
  <c r="AB298" i="3"/>
  <c r="Y299" i="3"/>
  <c r="Z299" i="3"/>
  <c r="AA299" i="3"/>
  <c r="AB299" i="3"/>
  <c r="Y300" i="3"/>
  <c r="Z300" i="3"/>
  <c r="AA300" i="3"/>
  <c r="AB300" i="3"/>
  <c r="Y301" i="3"/>
  <c r="Z301" i="3"/>
  <c r="AA301" i="3"/>
  <c r="AB301" i="3"/>
  <c r="Y302" i="3"/>
  <c r="Z302" i="3"/>
  <c r="AA302" i="3"/>
  <c r="AB302" i="3"/>
  <c r="Y303" i="3"/>
  <c r="Z303" i="3"/>
  <c r="AA303" i="3"/>
  <c r="AB303" i="3"/>
  <c r="Y304" i="3"/>
  <c r="Z304" i="3"/>
  <c r="AA304" i="3"/>
  <c r="AB304" i="3"/>
  <c r="Y305" i="3"/>
  <c r="Z305" i="3"/>
  <c r="AA305" i="3"/>
  <c r="AB305" i="3"/>
  <c r="Y306" i="3"/>
  <c r="Z306" i="3"/>
  <c r="AA306" i="3"/>
  <c r="AB306" i="3"/>
  <c r="Y307" i="3"/>
  <c r="Z307" i="3"/>
  <c r="AA307" i="3"/>
  <c r="AB307" i="3"/>
  <c r="Y308" i="3"/>
  <c r="Z308" i="3"/>
  <c r="AA308" i="3"/>
  <c r="AB308" i="3"/>
  <c r="Y309" i="3"/>
  <c r="Z309" i="3"/>
  <c r="AA309" i="3"/>
  <c r="AB309" i="3"/>
  <c r="Y310" i="3"/>
  <c r="Z310" i="3"/>
  <c r="AA310" i="3"/>
  <c r="AB310" i="3"/>
  <c r="Y311" i="3"/>
  <c r="Z311" i="3"/>
  <c r="AA311" i="3"/>
  <c r="AB311" i="3"/>
  <c r="Y312" i="3"/>
  <c r="Z312" i="3"/>
  <c r="AA312" i="3"/>
  <c r="AB312" i="3"/>
  <c r="Y313" i="3"/>
  <c r="Z313" i="3"/>
  <c r="AA313" i="3"/>
  <c r="AB313" i="3"/>
  <c r="Y314" i="3"/>
  <c r="Z314" i="3"/>
  <c r="AA314" i="3"/>
  <c r="AB314" i="3"/>
  <c r="Y315" i="3"/>
  <c r="Z315" i="3"/>
  <c r="AA315" i="3"/>
  <c r="AB315" i="3"/>
  <c r="Y316" i="3"/>
  <c r="Z316" i="3"/>
  <c r="AA316" i="3"/>
  <c r="AB316" i="3"/>
  <c r="Y317" i="3"/>
  <c r="Z317" i="3"/>
  <c r="AA317" i="3"/>
  <c r="AB317" i="3"/>
  <c r="Y318" i="3"/>
  <c r="Z318" i="3"/>
  <c r="AA318" i="3"/>
  <c r="AB318" i="3"/>
  <c r="Y319" i="3"/>
  <c r="Z319" i="3"/>
  <c r="AA319" i="3"/>
  <c r="AB319" i="3"/>
  <c r="Y320" i="3"/>
  <c r="Z320" i="3"/>
  <c r="AA320" i="3"/>
  <c r="AB320" i="3"/>
  <c r="Y321" i="3"/>
  <c r="Z321" i="3"/>
  <c r="AA321" i="3"/>
  <c r="AB321" i="3"/>
  <c r="Y322" i="3"/>
  <c r="Z322" i="3"/>
  <c r="AA322" i="3"/>
  <c r="AB322" i="3"/>
  <c r="Y323" i="3"/>
  <c r="Z323" i="3"/>
  <c r="AA323" i="3"/>
  <c r="AB323" i="3"/>
  <c r="Y324" i="3"/>
  <c r="Z324" i="3"/>
  <c r="AA324" i="3"/>
  <c r="AB324" i="3"/>
  <c r="Y325" i="3"/>
  <c r="Z325" i="3"/>
  <c r="AA325" i="3"/>
  <c r="AB325" i="3"/>
  <c r="Y326" i="3"/>
  <c r="Z326" i="3"/>
  <c r="AA326" i="3"/>
  <c r="AB326" i="3"/>
  <c r="Y327" i="3"/>
  <c r="Z327" i="3"/>
  <c r="AA327" i="3"/>
  <c r="AB327" i="3"/>
  <c r="Y328" i="3"/>
  <c r="Z328" i="3"/>
  <c r="AA328" i="3"/>
  <c r="AB328" i="3"/>
  <c r="Y329" i="3"/>
  <c r="Z329" i="3"/>
  <c r="AA329" i="3"/>
  <c r="AB329" i="3"/>
  <c r="Y330" i="3"/>
  <c r="Z330" i="3"/>
  <c r="AA330" i="3"/>
  <c r="AB330" i="3"/>
  <c r="Y331" i="3"/>
  <c r="Z331" i="3"/>
  <c r="AA331" i="3"/>
  <c r="AB331" i="3"/>
  <c r="Y332" i="3"/>
  <c r="Z332" i="3"/>
  <c r="AA332" i="3"/>
  <c r="AB332" i="3"/>
  <c r="Y333" i="3"/>
  <c r="Z333" i="3"/>
  <c r="AA333" i="3"/>
  <c r="AB333" i="3"/>
  <c r="Y334" i="3"/>
  <c r="Z334" i="3"/>
  <c r="AA334" i="3"/>
  <c r="AB334" i="3"/>
  <c r="Y335" i="3"/>
  <c r="Z335" i="3"/>
  <c r="AA335" i="3"/>
  <c r="AB335" i="3"/>
  <c r="Y336" i="3"/>
  <c r="Z336" i="3"/>
  <c r="AA336" i="3"/>
  <c r="AB336" i="3"/>
  <c r="Y337" i="3"/>
  <c r="Z337" i="3"/>
  <c r="AA337" i="3"/>
  <c r="AB337" i="3"/>
  <c r="Y338" i="3"/>
  <c r="Z338" i="3"/>
  <c r="AA338" i="3"/>
  <c r="AB338" i="3"/>
  <c r="Y339" i="3"/>
  <c r="Z339" i="3"/>
  <c r="AA339" i="3"/>
  <c r="AB339" i="3"/>
  <c r="Y340" i="3"/>
  <c r="Z340" i="3"/>
  <c r="AA340" i="3"/>
  <c r="AB340" i="3"/>
  <c r="Y341" i="3"/>
  <c r="Z341" i="3"/>
  <c r="AA341" i="3"/>
  <c r="AB341" i="3"/>
  <c r="Y342" i="3"/>
  <c r="Z342" i="3"/>
  <c r="AA342" i="3"/>
  <c r="AB342" i="3"/>
  <c r="Y343" i="3"/>
  <c r="Z343" i="3"/>
  <c r="AA343" i="3"/>
  <c r="AB343" i="3"/>
  <c r="Y344" i="3"/>
  <c r="Z344" i="3"/>
  <c r="AA344" i="3"/>
  <c r="AB344" i="3"/>
  <c r="Y345" i="3"/>
  <c r="Z345" i="3"/>
  <c r="AA345" i="3"/>
  <c r="AB345" i="3"/>
  <c r="Y346" i="3"/>
  <c r="Z346" i="3"/>
  <c r="AA346" i="3"/>
  <c r="AB346" i="3"/>
  <c r="Y347" i="3"/>
  <c r="Z347" i="3"/>
  <c r="AA347" i="3"/>
  <c r="AB347" i="3"/>
  <c r="Y348" i="3"/>
  <c r="Z348" i="3"/>
  <c r="AA348" i="3"/>
  <c r="AB348" i="3"/>
  <c r="Y349" i="3"/>
  <c r="Z349" i="3"/>
  <c r="AA349" i="3"/>
  <c r="AB349" i="3"/>
  <c r="Y350" i="3"/>
  <c r="Z350" i="3"/>
  <c r="AA350" i="3"/>
  <c r="AB350" i="3"/>
  <c r="Y351" i="3"/>
  <c r="Z351" i="3"/>
  <c r="AA351" i="3"/>
  <c r="AB351" i="3"/>
  <c r="Y352" i="3"/>
  <c r="Z352" i="3"/>
  <c r="AA352" i="3"/>
  <c r="AB352" i="3"/>
  <c r="Y353" i="3"/>
  <c r="Z353" i="3"/>
  <c r="AA353" i="3"/>
  <c r="AB353" i="3"/>
  <c r="Y354" i="3"/>
  <c r="Z354" i="3"/>
  <c r="AA354" i="3"/>
  <c r="AB354" i="3"/>
  <c r="Y355" i="3"/>
  <c r="Z355" i="3"/>
  <c r="AA355" i="3"/>
  <c r="AB355" i="3"/>
  <c r="Y356" i="3"/>
  <c r="Z356" i="3"/>
  <c r="AA356" i="3"/>
  <c r="AB356" i="3"/>
  <c r="Y357" i="3"/>
  <c r="Z357" i="3"/>
  <c r="AA357" i="3"/>
  <c r="AB357" i="3"/>
  <c r="Y358" i="3"/>
  <c r="Z358" i="3"/>
  <c r="AA358" i="3"/>
  <c r="AB358" i="3"/>
  <c r="Y359" i="3"/>
  <c r="Z359" i="3"/>
  <c r="AA359" i="3"/>
  <c r="AB359" i="3"/>
  <c r="Y360" i="3"/>
  <c r="Z360" i="3"/>
  <c r="AA360" i="3"/>
  <c r="AB360" i="3"/>
  <c r="Y361" i="3"/>
  <c r="Z361" i="3"/>
  <c r="AA361" i="3"/>
  <c r="AB361" i="3"/>
  <c r="Y362" i="3"/>
  <c r="Z362" i="3"/>
  <c r="AA362" i="3"/>
  <c r="AB362" i="3"/>
  <c r="Y363" i="3"/>
  <c r="Z363" i="3"/>
  <c r="AA363" i="3"/>
  <c r="AB363" i="3"/>
  <c r="Y364" i="3"/>
  <c r="Z364" i="3"/>
  <c r="AA364" i="3"/>
  <c r="AB364" i="3"/>
  <c r="Y365" i="3"/>
  <c r="Z365" i="3"/>
  <c r="AA365" i="3"/>
  <c r="AB365" i="3"/>
  <c r="Y366" i="3"/>
  <c r="Z366" i="3"/>
  <c r="AA366" i="3"/>
  <c r="AB366" i="3"/>
  <c r="Y367" i="3"/>
  <c r="Z367" i="3"/>
  <c r="AA367" i="3"/>
  <c r="AB367" i="3"/>
  <c r="Y368" i="3"/>
  <c r="Z368" i="3"/>
  <c r="AA368" i="3"/>
  <c r="AB368" i="3"/>
  <c r="Y369" i="3"/>
  <c r="Z369" i="3"/>
  <c r="AA369" i="3"/>
  <c r="AB369" i="3"/>
  <c r="Y370" i="3"/>
  <c r="Z370" i="3"/>
  <c r="AA370" i="3"/>
  <c r="AB370" i="3"/>
  <c r="Y371" i="3"/>
  <c r="Z371" i="3"/>
  <c r="AA371" i="3"/>
  <c r="AB371" i="3"/>
  <c r="Y372" i="3"/>
  <c r="Z372" i="3"/>
  <c r="AA372" i="3"/>
  <c r="AB372" i="3"/>
  <c r="Y373" i="3"/>
  <c r="Z373" i="3"/>
  <c r="AA373" i="3"/>
  <c r="AB373" i="3"/>
  <c r="Y374" i="3"/>
  <c r="Z374" i="3"/>
  <c r="AA374" i="3"/>
  <c r="AB374" i="3"/>
  <c r="Y375" i="3"/>
  <c r="Z375" i="3"/>
  <c r="AA375" i="3"/>
  <c r="AB375" i="3"/>
  <c r="Y376" i="3"/>
  <c r="Z376" i="3"/>
  <c r="AA376" i="3"/>
  <c r="AB376" i="3"/>
  <c r="Y377" i="3"/>
  <c r="Z377" i="3"/>
  <c r="AA377" i="3"/>
  <c r="AB377" i="3"/>
  <c r="Y378" i="3"/>
  <c r="Z378" i="3"/>
  <c r="AA378" i="3"/>
  <c r="AB378" i="3"/>
  <c r="Y379" i="3"/>
  <c r="Z379" i="3"/>
  <c r="AA379" i="3"/>
  <c r="AB379" i="3"/>
  <c r="Y380" i="3"/>
  <c r="Z380" i="3"/>
  <c r="AA380" i="3"/>
  <c r="AB380" i="3"/>
  <c r="Y381" i="3"/>
  <c r="Z381" i="3"/>
  <c r="AA381" i="3"/>
  <c r="AB381" i="3"/>
  <c r="Y382" i="3"/>
  <c r="Z382" i="3"/>
  <c r="AA382" i="3"/>
  <c r="AB382" i="3"/>
  <c r="Y383" i="3"/>
  <c r="Z383" i="3"/>
  <c r="AA383" i="3"/>
  <c r="AB383" i="3"/>
  <c r="Y384" i="3"/>
  <c r="Z384" i="3"/>
  <c r="AA384" i="3"/>
  <c r="AB384" i="3"/>
  <c r="Y385" i="3"/>
  <c r="Z385" i="3"/>
  <c r="AA385" i="3"/>
  <c r="AB385" i="3"/>
  <c r="Y386" i="3"/>
  <c r="Z386" i="3"/>
  <c r="AA386" i="3"/>
  <c r="AB386" i="3"/>
  <c r="Y387" i="3"/>
  <c r="Z387" i="3"/>
  <c r="AA387" i="3"/>
  <c r="AB387" i="3"/>
  <c r="Y388" i="3"/>
  <c r="Z388" i="3"/>
  <c r="AA388" i="3"/>
  <c r="AB388" i="3"/>
  <c r="Y389" i="3"/>
  <c r="Z389" i="3"/>
  <c r="AA389" i="3"/>
  <c r="AB389" i="3"/>
  <c r="Y390" i="3"/>
  <c r="Z390" i="3"/>
  <c r="AA390" i="3"/>
  <c r="AB390" i="3"/>
  <c r="Y391" i="3"/>
  <c r="Z391" i="3"/>
  <c r="AA391" i="3"/>
  <c r="AB391" i="3"/>
  <c r="Y392" i="3"/>
  <c r="Z392" i="3"/>
  <c r="AA392" i="3"/>
  <c r="AB392" i="3"/>
  <c r="Y393" i="3"/>
  <c r="Z393" i="3"/>
  <c r="AA393" i="3"/>
  <c r="AB393" i="3"/>
  <c r="Y394" i="3"/>
  <c r="Z394" i="3"/>
  <c r="AA394" i="3"/>
  <c r="AB394" i="3"/>
  <c r="Y395" i="3"/>
  <c r="Z395" i="3"/>
  <c r="AA395" i="3"/>
  <c r="AB395" i="3"/>
  <c r="Y396" i="3"/>
  <c r="Z396" i="3"/>
  <c r="AA396" i="3"/>
  <c r="AB396" i="3"/>
  <c r="Y397" i="3"/>
  <c r="Z397" i="3"/>
  <c r="AA397" i="3"/>
  <c r="AB397" i="3"/>
  <c r="Y398" i="3"/>
  <c r="Z398" i="3"/>
  <c r="AA398" i="3"/>
  <c r="AB398" i="3"/>
  <c r="Y399" i="3"/>
  <c r="Z399" i="3"/>
  <c r="AA399" i="3"/>
  <c r="AB399" i="3"/>
  <c r="Y400" i="3"/>
  <c r="Z400" i="3"/>
  <c r="AA400" i="3"/>
  <c r="AB400" i="3"/>
  <c r="Y401" i="3"/>
  <c r="Z401" i="3"/>
  <c r="AA401" i="3"/>
  <c r="AB401" i="3"/>
  <c r="Y402" i="3"/>
  <c r="Z402" i="3"/>
  <c r="AA402" i="3"/>
  <c r="AB402" i="3"/>
  <c r="Z10" i="3"/>
  <c r="AA10" i="3"/>
  <c r="AB10" i="3"/>
  <c r="Y10" i="3"/>
  <c r="C9" i="5"/>
  <c r="B9" i="6"/>
  <c r="B11" i="3" l="1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B80" i="3"/>
  <c r="C80" i="3"/>
  <c r="B81" i="3"/>
  <c r="C81" i="3"/>
  <c r="B82" i="3"/>
  <c r="C82" i="3"/>
  <c r="B83" i="3"/>
  <c r="C83" i="3"/>
  <c r="B84" i="3"/>
  <c r="C84" i="3"/>
  <c r="B85" i="3"/>
  <c r="C85" i="3"/>
  <c r="B86" i="3"/>
  <c r="C86" i="3"/>
  <c r="B87" i="3"/>
  <c r="C87" i="3"/>
  <c r="B88" i="3"/>
  <c r="C88" i="3"/>
  <c r="B89" i="3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B110" i="3"/>
  <c r="C110" i="3"/>
  <c r="B111" i="3"/>
  <c r="C111" i="3"/>
  <c r="B112" i="3"/>
  <c r="C112" i="3"/>
  <c r="B113" i="3"/>
  <c r="C113" i="3"/>
  <c r="B114" i="3"/>
  <c r="C114" i="3"/>
  <c r="B115" i="3"/>
  <c r="C115" i="3"/>
  <c r="B116" i="3"/>
  <c r="C116" i="3"/>
  <c r="B117" i="3"/>
  <c r="C117" i="3"/>
  <c r="B118" i="3"/>
  <c r="C118" i="3"/>
  <c r="B119" i="3"/>
  <c r="C119" i="3"/>
  <c r="B120" i="3"/>
  <c r="C120" i="3"/>
  <c r="B121" i="3"/>
  <c r="C121" i="3"/>
  <c r="B122" i="3"/>
  <c r="C122" i="3"/>
  <c r="B123" i="3"/>
  <c r="C123" i="3"/>
  <c r="B124" i="3"/>
  <c r="C124" i="3"/>
  <c r="B125" i="3"/>
  <c r="C125" i="3"/>
  <c r="B126" i="3"/>
  <c r="C126" i="3"/>
  <c r="B127" i="3"/>
  <c r="C127" i="3"/>
  <c r="B128" i="3"/>
  <c r="C128" i="3"/>
  <c r="B129" i="3"/>
  <c r="C129" i="3"/>
  <c r="B130" i="3"/>
  <c r="C130" i="3"/>
  <c r="B131" i="3"/>
  <c r="C131" i="3"/>
  <c r="B132" i="3"/>
  <c r="C132" i="3"/>
  <c r="B133" i="3"/>
  <c r="C133" i="3"/>
  <c r="B134" i="3"/>
  <c r="C134" i="3"/>
  <c r="B135" i="3"/>
  <c r="C135" i="3"/>
  <c r="B136" i="3"/>
  <c r="C136" i="3"/>
  <c r="B137" i="3"/>
  <c r="C137" i="3"/>
  <c r="B138" i="3"/>
  <c r="C138" i="3"/>
  <c r="B139" i="3"/>
  <c r="C139" i="3"/>
  <c r="B140" i="3"/>
  <c r="C140" i="3"/>
  <c r="B141" i="3"/>
  <c r="C141" i="3"/>
  <c r="B142" i="3"/>
  <c r="C142" i="3"/>
  <c r="B143" i="3"/>
  <c r="C143" i="3"/>
  <c r="B144" i="3"/>
  <c r="C144" i="3"/>
  <c r="B145" i="3"/>
  <c r="C145" i="3"/>
  <c r="B146" i="3"/>
  <c r="C146" i="3"/>
  <c r="B147" i="3"/>
  <c r="C147" i="3"/>
  <c r="B148" i="3"/>
  <c r="C148" i="3"/>
  <c r="B149" i="3"/>
  <c r="C149" i="3"/>
  <c r="B150" i="3"/>
  <c r="C150" i="3"/>
  <c r="B151" i="3"/>
  <c r="C151" i="3"/>
  <c r="B152" i="3"/>
  <c r="C152" i="3"/>
  <c r="B153" i="3"/>
  <c r="C153" i="3"/>
  <c r="B154" i="3"/>
  <c r="C154" i="3"/>
  <c r="B155" i="3"/>
  <c r="C155" i="3"/>
  <c r="B156" i="3"/>
  <c r="C156" i="3"/>
  <c r="B157" i="3"/>
  <c r="C157" i="3"/>
  <c r="B158" i="3"/>
  <c r="C158" i="3"/>
  <c r="B159" i="3"/>
  <c r="C159" i="3"/>
  <c r="B160" i="3"/>
  <c r="C160" i="3"/>
  <c r="B161" i="3"/>
  <c r="C161" i="3"/>
  <c r="B162" i="3"/>
  <c r="C162" i="3"/>
  <c r="B163" i="3"/>
  <c r="C163" i="3"/>
  <c r="B164" i="3"/>
  <c r="C164" i="3"/>
  <c r="B165" i="3"/>
  <c r="C165" i="3"/>
  <c r="B166" i="3"/>
  <c r="C166" i="3"/>
  <c r="B167" i="3"/>
  <c r="C167" i="3"/>
  <c r="B168" i="3"/>
  <c r="C168" i="3"/>
  <c r="B169" i="3"/>
  <c r="C169" i="3"/>
  <c r="B170" i="3"/>
  <c r="C170" i="3"/>
  <c r="B171" i="3"/>
  <c r="C171" i="3"/>
  <c r="B172" i="3"/>
  <c r="C172" i="3"/>
  <c r="B173" i="3"/>
  <c r="C173" i="3"/>
  <c r="B174" i="3"/>
  <c r="C174" i="3"/>
  <c r="B175" i="3"/>
  <c r="C175" i="3"/>
  <c r="B176" i="3"/>
  <c r="C176" i="3"/>
  <c r="B177" i="3"/>
  <c r="C177" i="3"/>
  <c r="B178" i="3"/>
  <c r="C178" i="3"/>
  <c r="B179" i="3"/>
  <c r="C179" i="3"/>
  <c r="B180" i="3"/>
  <c r="C180" i="3"/>
  <c r="B181" i="3"/>
  <c r="C181" i="3"/>
  <c r="B182" i="3"/>
  <c r="C182" i="3"/>
  <c r="B183" i="3"/>
  <c r="C183" i="3"/>
  <c r="B184" i="3"/>
  <c r="C184" i="3"/>
  <c r="B185" i="3"/>
  <c r="C185" i="3"/>
  <c r="B186" i="3"/>
  <c r="C186" i="3"/>
  <c r="B187" i="3"/>
  <c r="C187" i="3"/>
  <c r="B188" i="3"/>
  <c r="C188" i="3"/>
  <c r="B189" i="3"/>
  <c r="C189" i="3"/>
  <c r="B190" i="3"/>
  <c r="C190" i="3"/>
  <c r="B191" i="3"/>
  <c r="C191" i="3"/>
  <c r="B192" i="3"/>
  <c r="C192" i="3"/>
  <c r="B193" i="3"/>
  <c r="C193" i="3"/>
  <c r="B194" i="3"/>
  <c r="C194" i="3"/>
  <c r="B195" i="3"/>
  <c r="C195" i="3"/>
  <c r="B196" i="3"/>
  <c r="C196" i="3"/>
  <c r="B197" i="3"/>
  <c r="C197" i="3"/>
  <c r="B198" i="3"/>
  <c r="C198" i="3"/>
  <c r="B199" i="3"/>
  <c r="C199" i="3"/>
  <c r="B200" i="3"/>
  <c r="C200" i="3"/>
  <c r="B201" i="3"/>
  <c r="C201" i="3"/>
  <c r="B202" i="3"/>
  <c r="C202" i="3"/>
  <c r="B203" i="3"/>
  <c r="C203" i="3"/>
  <c r="B204" i="3"/>
  <c r="C204" i="3"/>
  <c r="B205" i="3"/>
  <c r="C205" i="3"/>
  <c r="B206" i="3"/>
  <c r="C206" i="3"/>
  <c r="B207" i="3"/>
  <c r="C207" i="3"/>
  <c r="B208" i="3"/>
  <c r="C208" i="3"/>
  <c r="B209" i="3"/>
  <c r="C209" i="3"/>
  <c r="B210" i="3"/>
  <c r="C210" i="3"/>
  <c r="B211" i="3"/>
  <c r="C211" i="3"/>
  <c r="B212" i="3"/>
  <c r="C212" i="3"/>
  <c r="B213" i="3"/>
  <c r="C213" i="3"/>
  <c r="B214" i="3"/>
  <c r="C214" i="3"/>
  <c r="B215" i="3"/>
  <c r="C215" i="3"/>
  <c r="B216" i="3"/>
  <c r="C216" i="3"/>
  <c r="B217" i="3"/>
  <c r="C217" i="3"/>
  <c r="B218" i="3"/>
  <c r="C218" i="3"/>
  <c r="B219" i="3"/>
  <c r="C219" i="3"/>
  <c r="B220" i="3"/>
  <c r="C220" i="3"/>
  <c r="B221" i="3"/>
  <c r="C221" i="3"/>
  <c r="B222" i="3"/>
  <c r="C222" i="3"/>
  <c r="B223" i="3"/>
  <c r="C223" i="3"/>
  <c r="B224" i="3"/>
  <c r="C224" i="3"/>
  <c r="B225" i="3"/>
  <c r="C225" i="3"/>
  <c r="B226" i="3"/>
  <c r="C226" i="3"/>
  <c r="B227" i="3"/>
  <c r="C227" i="3"/>
  <c r="B228" i="3"/>
  <c r="C228" i="3"/>
  <c r="B229" i="3"/>
  <c r="C229" i="3"/>
  <c r="B230" i="3"/>
  <c r="C230" i="3"/>
  <c r="B231" i="3"/>
  <c r="C231" i="3"/>
  <c r="B232" i="3"/>
  <c r="C232" i="3"/>
  <c r="B233" i="3"/>
  <c r="C233" i="3"/>
  <c r="B234" i="3"/>
  <c r="C234" i="3"/>
  <c r="B235" i="3"/>
  <c r="C235" i="3"/>
  <c r="B236" i="3"/>
  <c r="C236" i="3"/>
  <c r="B237" i="3"/>
  <c r="C237" i="3"/>
  <c r="B238" i="3"/>
  <c r="C238" i="3"/>
  <c r="B239" i="3"/>
  <c r="C239" i="3"/>
  <c r="B240" i="3"/>
  <c r="C240" i="3"/>
  <c r="B241" i="3"/>
  <c r="C241" i="3"/>
  <c r="B242" i="3"/>
  <c r="C242" i="3"/>
  <c r="B243" i="3"/>
  <c r="C243" i="3"/>
  <c r="B244" i="3"/>
  <c r="C244" i="3"/>
  <c r="B245" i="3"/>
  <c r="C245" i="3"/>
  <c r="B246" i="3"/>
  <c r="C246" i="3"/>
  <c r="B247" i="3"/>
  <c r="C247" i="3"/>
  <c r="B248" i="3"/>
  <c r="C248" i="3"/>
  <c r="B249" i="3"/>
  <c r="C249" i="3"/>
  <c r="B250" i="3"/>
  <c r="C250" i="3"/>
  <c r="B251" i="3"/>
  <c r="C251" i="3"/>
  <c r="B252" i="3"/>
  <c r="C252" i="3"/>
  <c r="B253" i="3"/>
  <c r="C253" i="3"/>
  <c r="B254" i="3"/>
  <c r="C254" i="3"/>
  <c r="B255" i="3"/>
  <c r="C255" i="3"/>
  <c r="B256" i="3"/>
  <c r="C256" i="3"/>
  <c r="B257" i="3"/>
  <c r="C257" i="3"/>
  <c r="B258" i="3"/>
  <c r="C258" i="3"/>
  <c r="B259" i="3"/>
  <c r="C259" i="3"/>
  <c r="B260" i="3"/>
  <c r="C260" i="3"/>
  <c r="B261" i="3"/>
  <c r="C261" i="3"/>
  <c r="B262" i="3"/>
  <c r="C262" i="3"/>
  <c r="B263" i="3"/>
  <c r="C263" i="3"/>
  <c r="B264" i="3"/>
  <c r="C264" i="3"/>
  <c r="B265" i="3"/>
  <c r="C265" i="3"/>
  <c r="B266" i="3"/>
  <c r="C266" i="3"/>
  <c r="B267" i="3"/>
  <c r="C267" i="3"/>
  <c r="B268" i="3"/>
  <c r="C268" i="3"/>
  <c r="B269" i="3"/>
  <c r="C269" i="3"/>
  <c r="B270" i="3"/>
  <c r="C270" i="3"/>
  <c r="B271" i="3"/>
  <c r="C271" i="3"/>
  <c r="B272" i="3"/>
  <c r="C272" i="3"/>
  <c r="B273" i="3"/>
  <c r="C273" i="3"/>
  <c r="B274" i="3"/>
  <c r="C274" i="3"/>
  <c r="B275" i="3"/>
  <c r="C275" i="3"/>
  <c r="B276" i="3"/>
  <c r="C276" i="3"/>
  <c r="B277" i="3"/>
  <c r="C277" i="3"/>
  <c r="B278" i="3"/>
  <c r="C278" i="3"/>
  <c r="B279" i="3"/>
  <c r="C279" i="3"/>
  <c r="B280" i="3"/>
  <c r="C280" i="3"/>
  <c r="B281" i="3"/>
  <c r="C281" i="3"/>
  <c r="B282" i="3"/>
  <c r="C282" i="3"/>
  <c r="B283" i="3"/>
  <c r="C283" i="3"/>
  <c r="B284" i="3"/>
  <c r="C284" i="3"/>
  <c r="B285" i="3"/>
  <c r="C285" i="3"/>
  <c r="B286" i="3"/>
  <c r="C286" i="3"/>
  <c r="B287" i="3"/>
  <c r="C287" i="3"/>
  <c r="B288" i="3"/>
  <c r="C288" i="3"/>
  <c r="B289" i="3"/>
  <c r="C289" i="3"/>
  <c r="B290" i="3"/>
  <c r="C290" i="3"/>
  <c r="B291" i="3"/>
  <c r="C291" i="3"/>
  <c r="B292" i="3"/>
  <c r="C292" i="3"/>
  <c r="B293" i="3"/>
  <c r="C293" i="3"/>
  <c r="B294" i="3"/>
  <c r="C294" i="3"/>
  <c r="B295" i="3"/>
  <c r="C295" i="3"/>
  <c r="B296" i="3"/>
  <c r="C296" i="3"/>
  <c r="B297" i="3"/>
  <c r="C297" i="3"/>
  <c r="B298" i="3"/>
  <c r="C298" i="3"/>
  <c r="B299" i="3"/>
  <c r="C299" i="3"/>
  <c r="B300" i="3"/>
  <c r="C300" i="3"/>
  <c r="B301" i="3"/>
  <c r="C301" i="3"/>
  <c r="B302" i="3"/>
  <c r="C302" i="3"/>
  <c r="B303" i="3"/>
  <c r="C303" i="3"/>
  <c r="B304" i="3"/>
  <c r="C304" i="3"/>
  <c r="B305" i="3"/>
  <c r="C305" i="3"/>
  <c r="B306" i="3"/>
  <c r="C306" i="3"/>
  <c r="B307" i="3"/>
  <c r="C307" i="3"/>
  <c r="B308" i="3"/>
  <c r="C308" i="3"/>
  <c r="B309" i="3"/>
  <c r="C309" i="3"/>
  <c r="B310" i="3"/>
  <c r="C310" i="3"/>
  <c r="B311" i="3"/>
  <c r="C311" i="3"/>
  <c r="B312" i="3"/>
  <c r="C312" i="3"/>
  <c r="B313" i="3"/>
  <c r="C313" i="3"/>
  <c r="B314" i="3"/>
  <c r="C314" i="3"/>
  <c r="B315" i="3"/>
  <c r="C315" i="3"/>
  <c r="B316" i="3"/>
  <c r="C316" i="3"/>
  <c r="B317" i="3"/>
  <c r="C317" i="3"/>
  <c r="B318" i="3"/>
  <c r="C318" i="3"/>
  <c r="B319" i="3"/>
  <c r="C319" i="3"/>
  <c r="B320" i="3"/>
  <c r="C320" i="3"/>
  <c r="B321" i="3"/>
  <c r="C321" i="3"/>
  <c r="B322" i="3"/>
  <c r="C322" i="3"/>
  <c r="B323" i="3"/>
  <c r="C323" i="3"/>
  <c r="B324" i="3"/>
  <c r="C324" i="3"/>
  <c r="B325" i="3"/>
  <c r="C325" i="3"/>
  <c r="B326" i="3"/>
  <c r="C326" i="3"/>
  <c r="B327" i="3"/>
  <c r="C327" i="3"/>
  <c r="B328" i="3"/>
  <c r="C328" i="3"/>
  <c r="B329" i="3"/>
  <c r="C329" i="3"/>
  <c r="B330" i="3"/>
  <c r="C330" i="3"/>
  <c r="B331" i="3"/>
  <c r="C331" i="3"/>
  <c r="B332" i="3"/>
  <c r="C332" i="3"/>
  <c r="B333" i="3"/>
  <c r="C333" i="3"/>
  <c r="B334" i="3"/>
  <c r="C334" i="3"/>
  <c r="B335" i="3"/>
  <c r="C335" i="3"/>
  <c r="B336" i="3"/>
  <c r="C336" i="3"/>
  <c r="B337" i="3"/>
  <c r="C337" i="3"/>
  <c r="B338" i="3"/>
  <c r="C338" i="3"/>
  <c r="B339" i="3"/>
  <c r="C339" i="3"/>
  <c r="B340" i="3"/>
  <c r="C340" i="3"/>
  <c r="B341" i="3"/>
  <c r="C341" i="3"/>
  <c r="B342" i="3"/>
  <c r="C342" i="3"/>
  <c r="B343" i="3"/>
  <c r="C343" i="3"/>
  <c r="B344" i="3"/>
  <c r="C344" i="3"/>
  <c r="B345" i="3"/>
  <c r="C345" i="3"/>
  <c r="B346" i="3"/>
  <c r="C346" i="3"/>
  <c r="B347" i="3"/>
  <c r="C347" i="3"/>
  <c r="B348" i="3"/>
  <c r="C348" i="3"/>
  <c r="B349" i="3"/>
  <c r="C349" i="3"/>
  <c r="B350" i="3"/>
  <c r="C350" i="3"/>
  <c r="B351" i="3"/>
  <c r="C351" i="3"/>
  <c r="B352" i="3"/>
  <c r="C352" i="3"/>
  <c r="B353" i="3"/>
  <c r="C353" i="3"/>
  <c r="B354" i="3"/>
  <c r="C354" i="3"/>
  <c r="B355" i="3"/>
  <c r="C355" i="3"/>
  <c r="B356" i="3"/>
  <c r="C356" i="3"/>
  <c r="B357" i="3"/>
  <c r="C357" i="3"/>
  <c r="B358" i="3"/>
  <c r="C358" i="3"/>
  <c r="B359" i="3"/>
  <c r="C359" i="3"/>
  <c r="B360" i="3"/>
  <c r="C360" i="3"/>
  <c r="B361" i="3"/>
  <c r="C361" i="3"/>
  <c r="B362" i="3"/>
  <c r="C362" i="3"/>
  <c r="B363" i="3"/>
  <c r="C363" i="3"/>
  <c r="B364" i="3"/>
  <c r="C364" i="3"/>
  <c r="B365" i="3"/>
  <c r="C365" i="3"/>
  <c r="B366" i="3"/>
  <c r="C366" i="3"/>
  <c r="B367" i="3"/>
  <c r="C367" i="3"/>
  <c r="B368" i="3"/>
  <c r="C368" i="3"/>
  <c r="B369" i="3"/>
  <c r="C369" i="3"/>
  <c r="B370" i="3"/>
  <c r="C370" i="3"/>
  <c r="B371" i="3"/>
  <c r="C371" i="3"/>
  <c r="B372" i="3"/>
  <c r="C372" i="3"/>
  <c r="B373" i="3"/>
  <c r="C373" i="3"/>
  <c r="B374" i="3"/>
  <c r="C374" i="3"/>
  <c r="B375" i="3"/>
  <c r="C375" i="3"/>
  <c r="B376" i="3"/>
  <c r="C376" i="3"/>
  <c r="B377" i="3"/>
  <c r="C377" i="3"/>
  <c r="B378" i="3"/>
  <c r="C378" i="3"/>
  <c r="B379" i="3"/>
  <c r="C379" i="3"/>
  <c r="B380" i="3"/>
  <c r="C380" i="3"/>
  <c r="B381" i="3"/>
  <c r="C381" i="3"/>
  <c r="B382" i="3"/>
  <c r="C382" i="3"/>
  <c r="B383" i="3"/>
  <c r="C383" i="3"/>
  <c r="B384" i="3"/>
  <c r="C384" i="3"/>
  <c r="B385" i="3"/>
  <c r="C385" i="3"/>
  <c r="B386" i="3"/>
  <c r="C386" i="3"/>
  <c r="B387" i="3"/>
  <c r="C387" i="3"/>
  <c r="B388" i="3"/>
  <c r="C388" i="3"/>
  <c r="B389" i="3"/>
  <c r="C389" i="3"/>
  <c r="B390" i="3"/>
  <c r="C390" i="3"/>
  <c r="B391" i="3"/>
  <c r="C391" i="3"/>
  <c r="B392" i="3"/>
  <c r="C392" i="3"/>
  <c r="B393" i="3"/>
  <c r="C393" i="3"/>
  <c r="B394" i="3"/>
  <c r="C394" i="3"/>
  <c r="B395" i="3"/>
  <c r="C395" i="3"/>
  <c r="B396" i="3"/>
  <c r="C396" i="3"/>
  <c r="B397" i="3"/>
  <c r="C397" i="3"/>
  <c r="B398" i="3"/>
  <c r="C398" i="3"/>
  <c r="B399" i="3"/>
  <c r="C399" i="3"/>
  <c r="B400" i="3"/>
  <c r="C400" i="3"/>
  <c r="B401" i="3"/>
  <c r="C401" i="3"/>
  <c r="B402" i="3"/>
  <c r="C402" i="3"/>
  <c r="C10" i="3"/>
  <c r="B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R251" i="3"/>
  <c r="S251" i="3"/>
  <c r="T251" i="3"/>
  <c r="U251" i="3"/>
  <c r="V251" i="3"/>
  <c r="W251" i="3"/>
  <c r="X251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R252" i="3"/>
  <c r="S252" i="3"/>
  <c r="T252" i="3"/>
  <c r="U252" i="3"/>
  <c r="V252" i="3"/>
  <c r="W252" i="3"/>
  <c r="X252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R253" i="3"/>
  <c r="S253" i="3"/>
  <c r="T253" i="3"/>
  <c r="U253" i="3"/>
  <c r="V253" i="3"/>
  <c r="W253" i="3"/>
  <c r="X253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R254" i="3"/>
  <c r="S254" i="3"/>
  <c r="T254" i="3"/>
  <c r="U254" i="3"/>
  <c r="V254" i="3"/>
  <c r="W254" i="3"/>
  <c r="X254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R255" i="3"/>
  <c r="S255" i="3"/>
  <c r="T255" i="3"/>
  <c r="U255" i="3"/>
  <c r="V255" i="3"/>
  <c r="W255" i="3"/>
  <c r="X255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R256" i="3"/>
  <c r="S256" i="3"/>
  <c r="T256" i="3"/>
  <c r="U256" i="3"/>
  <c r="V256" i="3"/>
  <c r="W256" i="3"/>
  <c r="X256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R257" i="3"/>
  <c r="S257" i="3"/>
  <c r="T257" i="3"/>
  <c r="U257" i="3"/>
  <c r="V257" i="3"/>
  <c r="W257" i="3"/>
  <c r="X257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R258" i="3"/>
  <c r="S258" i="3"/>
  <c r="T258" i="3"/>
  <c r="U258" i="3"/>
  <c r="V258" i="3"/>
  <c r="W258" i="3"/>
  <c r="X258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R259" i="3"/>
  <c r="S259" i="3"/>
  <c r="T259" i="3"/>
  <c r="U259" i="3"/>
  <c r="V259" i="3"/>
  <c r="W259" i="3"/>
  <c r="X259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R260" i="3"/>
  <c r="S260" i="3"/>
  <c r="T260" i="3"/>
  <c r="U260" i="3"/>
  <c r="V260" i="3"/>
  <c r="W260" i="3"/>
  <c r="X260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R261" i="3"/>
  <c r="S261" i="3"/>
  <c r="T261" i="3"/>
  <c r="U261" i="3"/>
  <c r="V261" i="3"/>
  <c r="W261" i="3"/>
  <c r="X261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R262" i="3"/>
  <c r="S262" i="3"/>
  <c r="T262" i="3"/>
  <c r="U262" i="3"/>
  <c r="V262" i="3"/>
  <c r="W262" i="3"/>
  <c r="X262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R263" i="3"/>
  <c r="S263" i="3"/>
  <c r="T263" i="3"/>
  <c r="U263" i="3"/>
  <c r="V263" i="3"/>
  <c r="W263" i="3"/>
  <c r="X263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R264" i="3"/>
  <c r="S264" i="3"/>
  <c r="T264" i="3"/>
  <c r="U264" i="3"/>
  <c r="V264" i="3"/>
  <c r="W264" i="3"/>
  <c r="X264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R265" i="3"/>
  <c r="S265" i="3"/>
  <c r="T265" i="3"/>
  <c r="U265" i="3"/>
  <c r="V265" i="3"/>
  <c r="W265" i="3"/>
  <c r="X265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R266" i="3"/>
  <c r="S266" i="3"/>
  <c r="T266" i="3"/>
  <c r="U266" i="3"/>
  <c r="V266" i="3"/>
  <c r="W266" i="3"/>
  <c r="X266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R267" i="3"/>
  <c r="S267" i="3"/>
  <c r="T267" i="3"/>
  <c r="U267" i="3"/>
  <c r="V267" i="3"/>
  <c r="W267" i="3"/>
  <c r="X267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R268" i="3"/>
  <c r="S268" i="3"/>
  <c r="T268" i="3"/>
  <c r="U268" i="3"/>
  <c r="V268" i="3"/>
  <c r="W268" i="3"/>
  <c r="X268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R269" i="3"/>
  <c r="S269" i="3"/>
  <c r="T269" i="3"/>
  <c r="U269" i="3"/>
  <c r="V269" i="3"/>
  <c r="W269" i="3"/>
  <c r="X269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R270" i="3"/>
  <c r="S270" i="3"/>
  <c r="T270" i="3"/>
  <c r="U270" i="3"/>
  <c r="V270" i="3"/>
  <c r="W270" i="3"/>
  <c r="X270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R271" i="3"/>
  <c r="S271" i="3"/>
  <c r="T271" i="3"/>
  <c r="U271" i="3"/>
  <c r="V271" i="3"/>
  <c r="W271" i="3"/>
  <c r="X271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R272" i="3"/>
  <c r="S272" i="3"/>
  <c r="T272" i="3"/>
  <c r="U272" i="3"/>
  <c r="V272" i="3"/>
  <c r="W272" i="3"/>
  <c r="X272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R273" i="3"/>
  <c r="S273" i="3"/>
  <c r="T273" i="3"/>
  <c r="U273" i="3"/>
  <c r="V273" i="3"/>
  <c r="W273" i="3"/>
  <c r="X273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R274" i="3"/>
  <c r="S274" i="3"/>
  <c r="T274" i="3"/>
  <c r="U274" i="3"/>
  <c r="V274" i="3"/>
  <c r="W274" i="3"/>
  <c r="X274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R275" i="3"/>
  <c r="S275" i="3"/>
  <c r="T275" i="3"/>
  <c r="U275" i="3"/>
  <c r="V275" i="3"/>
  <c r="W275" i="3"/>
  <c r="X275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R276" i="3"/>
  <c r="S276" i="3"/>
  <c r="T276" i="3"/>
  <c r="U276" i="3"/>
  <c r="V276" i="3"/>
  <c r="W276" i="3"/>
  <c r="X276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R277" i="3"/>
  <c r="S277" i="3"/>
  <c r="T277" i="3"/>
  <c r="U277" i="3"/>
  <c r="V277" i="3"/>
  <c r="W277" i="3"/>
  <c r="X277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R278" i="3"/>
  <c r="S278" i="3"/>
  <c r="T278" i="3"/>
  <c r="U278" i="3"/>
  <c r="V278" i="3"/>
  <c r="W278" i="3"/>
  <c r="X278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R279" i="3"/>
  <c r="S279" i="3"/>
  <c r="T279" i="3"/>
  <c r="U279" i="3"/>
  <c r="V279" i="3"/>
  <c r="W279" i="3"/>
  <c r="X279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R280" i="3"/>
  <c r="S280" i="3"/>
  <c r="T280" i="3"/>
  <c r="U280" i="3"/>
  <c r="V280" i="3"/>
  <c r="W280" i="3"/>
  <c r="X280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R281" i="3"/>
  <c r="S281" i="3"/>
  <c r="T281" i="3"/>
  <c r="U281" i="3"/>
  <c r="V281" i="3"/>
  <c r="W281" i="3"/>
  <c r="X281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R282" i="3"/>
  <c r="S282" i="3"/>
  <c r="T282" i="3"/>
  <c r="U282" i="3"/>
  <c r="V282" i="3"/>
  <c r="W282" i="3"/>
  <c r="X282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R283" i="3"/>
  <c r="S283" i="3"/>
  <c r="T283" i="3"/>
  <c r="U283" i="3"/>
  <c r="V283" i="3"/>
  <c r="W283" i="3"/>
  <c r="X283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R284" i="3"/>
  <c r="S284" i="3"/>
  <c r="T284" i="3"/>
  <c r="U284" i="3"/>
  <c r="V284" i="3"/>
  <c r="W284" i="3"/>
  <c r="X284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R285" i="3"/>
  <c r="S285" i="3"/>
  <c r="T285" i="3"/>
  <c r="U285" i="3"/>
  <c r="V285" i="3"/>
  <c r="W285" i="3"/>
  <c r="X285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R286" i="3"/>
  <c r="S286" i="3"/>
  <c r="T286" i="3"/>
  <c r="U286" i="3"/>
  <c r="V286" i="3"/>
  <c r="W286" i="3"/>
  <c r="X286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R287" i="3"/>
  <c r="S287" i="3"/>
  <c r="T287" i="3"/>
  <c r="U287" i="3"/>
  <c r="V287" i="3"/>
  <c r="W287" i="3"/>
  <c r="X287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R288" i="3"/>
  <c r="S288" i="3"/>
  <c r="T288" i="3"/>
  <c r="U288" i="3"/>
  <c r="V288" i="3"/>
  <c r="W288" i="3"/>
  <c r="X288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R289" i="3"/>
  <c r="S289" i="3"/>
  <c r="T289" i="3"/>
  <c r="U289" i="3"/>
  <c r="V289" i="3"/>
  <c r="W289" i="3"/>
  <c r="X289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R290" i="3"/>
  <c r="S290" i="3"/>
  <c r="T290" i="3"/>
  <c r="U290" i="3"/>
  <c r="V290" i="3"/>
  <c r="W290" i="3"/>
  <c r="X290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R291" i="3"/>
  <c r="S291" i="3"/>
  <c r="T291" i="3"/>
  <c r="U291" i="3"/>
  <c r="V291" i="3"/>
  <c r="W291" i="3"/>
  <c r="X291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R292" i="3"/>
  <c r="S292" i="3"/>
  <c r="T292" i="3"/>
  <c r="U292" i="3"/>
  <c r="V292" i="3"/>
  <c r="W292" i="3"/>
  <c r="X292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R293" i="3"/>
  <c r="S293" i="3"/>
  <c r="T293" i="3"/>
  <c r="U293" i="3"/>
  <c r="V293" i="3"/>
  <c r="W293" i="3"/>
  <c r="X293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R294" i="3"/>
  <c r="S294" i="3"/>
  <c r="T294" i="3"/>
  <c r="U294" i="3"/>
  <c r="V294" i="3"/>
  <c r="W294" i="3"/>
  <c r="X294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R295" i="3"/>
  <c r="S295" i="3"/>
  <c r="T295" i="3"/>
  <c r="U295" i="3"/>
  <c r="V295" i="3"/>
  <c r="W295" i="3"/>
  <c r="X295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R296" i="3"/>
  <c r="S296" i="3"/>
  <c r="T296" i="3"/>
  <c r="U296" i="3"/>
  <c r="V296" i="3"/>
  <c r="W296" i="3"/>
  <c r="X296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R297" i="3"/>
  <c r="S297" i="3"/>
  <c r="T297" i="3"/>
  <c r="U297" i="3"/>
  <c r="V297" i="3"/>
  <c r="W297" i="3"/>
  <c r="X297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R298" i="3"/>
  <c r="S298" i="3"/>
  <c r="T298" i="3"/>
  <c r="U298" i="3"/>
  <c r="V298" i="3"/>
  <c r="W298" i="3"/>
  <c r="X298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R299" i="3"/>
  <c r="S299" i="3"/>
  <c r="T299" i="3"/>
  <c r="U299" i="3"/>
  <c r="V299" i="3"/>
  <c r="W299" i="3"/>
  <c r="X299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R300" i="3"/>
  <c r="S300" i="3"/>
  <c r="T300" i="3"/>
  <c r="U300" i="3"/>
  <c r="V300" i="3"/>
  <c r="W300" i="3"/>
  <c r="X300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R301" i="3"/>
  <c r="S301" i="3"/>
  <c r="T301" i="3"/>
  <c r="U301" i="3"/>
  <c r="V301" i="3"/>
  <c r="W301" i="3"/>
  <c r="X301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R302" i="3"/>
  <c r="S302" i="3"/>
  <c r="T302" i="3"/>
  <c r="U302" i="3"/>
  <c r="V302" i="3"/>
  <c r="W302" i="3"/>
  <c r="X302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R303" i="3"/>
  <c r="S303" i="3"/>
  <c r="T303" i="3"/>
  <c r="U303" i="3"/>
  <c r="V303" i="3"/>
  <c r="W303" i="3"/>
  <c r="X303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R304" i="3"/>
  <c r="S304" i="3"/>
  <c r="T304" i="3"/>
  <c r="U304" i="3"/>
  <c r="V304" i="3"/>
  <c r="W304" i="3"/>
  <c r="X304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R305" i="3"/>
  <c r="S305" i="3"/>
  <c r="T305" i="3"/>
  <c r="U305" i="3"/>
  <c r="V305" i="3"/>
  <c r="W305" i="3"/>
  <c r="X305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R306" i="3"/>
  <c r="S306" i="3"/>
  <c r="T306" i="3"/>
  <c r="U306" i="3"/>
  <c r="V306" i="3"/>
  <c r="W306" i="3"/>
  <c r="X306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R307" i="3"/>
  <c r="S307" i="3"/>
  <c r="T307" i="3"/>
  <c r="U307" i="3"/>
  <c r="V307" i="3"/>
  <c r="W307" i="3"/>
  <c r="X307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R308" i="3"/>
  <c r="S308" i="3"/>
  <c r="T308" i="3"/>
  <c r="U308" i="3"/>
  <c r="V308" i="3"/>
  <c r="W308" i="3"/>
  <c r="X308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R309" i="3"/>
  <c r="S309" i="3"/>
  <c r="T309" i="3"/>
  <c r="U309" i="3"/>
  <c r="V309" i="3"/>
  <c r="W309" i="3"/>
  <c r="X309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R310" i="3"/>
  <c r="S310" i="3"/>
  <c r="T310" i="3"/>
  <c r="U310" i="3"/>
  <c r="V310" i="3"/>
  <c r="W310" i="3"/>
  <c r="X310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R311" i="3"/>
  <c r="S311" i="3"/>
  <c r="T311" i="3"/>
  <c r="U311" i="3"/>
  <c r="V311" i="3"/>
  <c r="W311" i="3"/>
  <c r="X311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R312" i="3"/>
  <c r="S312" i="3"/>
  <c r="T312" i="3"/>
  <c r="U312" i="3"/>
  <c r="V312" i="3"/>
  <c r="W312" i="3"/>
  <c r="X312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R313" i="3"/>
  <c r="S313" i="3"/>
  <c r="T313" i="3"/>
  <c r="U313" i="3"/>
  <c r="V313" i="3"/>
  <c r="W313" i="3"/>
  <c r="X313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R314" i="3"/>
  <c r="S314" i="3"/>
  <c r="T314" i="3"/>
  <c r="U314" i="3"/>
  <c r="V314" i="3"/>
  <c r="W314" i="3"/>
  <c r="X314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R315" i="3"/>
  <c r="S315" i="3"/>
  <c r="T315" i="3"/>
  <c r="U315" i="3"/>
  <c r="V315" i="3"/>
  <c r="W315" i="3"/>
  <c r="X315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R316" i="3"/>
  <c r="S316" i="3"/>
  <c r="T316" i="3"/>
  <c r="U316" i="3"/>
  <c r="V316" i="3"/>
  <c r="W316" i="3"/>
  <c r="X316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R317" i="3"/>
  <c r="S317" i="3"/>
  <c r="T317" i="3"/>
  <c r="U317" i="3"/>
  <c r="V317" i="3"/>
  <c r="W317" i="3"/>
  <c r="X317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R318" i="3"/>
  <c r="S318" i="3"/>
  <c r="T318" i="3"/>
  <c r="U318" i="3"/>
  <c r="V318" i="3"/>
  <c r="W318" i="3"/>
  <c r="X318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R319" i="3"/>
  <c r="S319" i="3"/>
  <c r="T319" i="3"/>
  <c r="U319" i="3"/>
  <c r="V319" i="3"/>
  <c r="W319" i="3"/>
  <c r="X319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R320" i="3"/>
  <c r="S320" i="3"/>
  <c r="T320" i="3"/>
  <c r="U320" i="3"/>
  <c r="V320" i="3"/>
  <c r="W320" i="3"/>
  <c r="X320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R321" i="3"/>
  <c r="S321" i="3"/>
  <c r="T321" i="3"/>
  <c r="U321" i="3"/>
  <c r="V321" i="3"/>
  <c r="W321" i="3"/>
  <c r="X321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R322" i="3"/>
  <c r="S322" i="3"/>
  <c r="T322" i="3"/>
  <c r="U322" i="3"/>
  <c r="V322" i="3"/>
  <c r="W322" i="3"/>
  <c r="X322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R323" i="3"/>
  <c r="S323" i="3"/>
  <c r="T323" i="3"/>
  <c r="U323" i="3"/>
  <c r="V323" i="3"/>
  <c r="W323" i="3"/>
  <c r="X323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R324" i="3"/>
  <c r="S324" i="3"/>
  <c r="T324" i="3"/>
  <c r="U324" i="3"/>
  <c r="V324" i="3"/>
  <c r="W324" i="3"/>
  <c r="X324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R325" i="3"/>
  <c r="S325" i="3"/>
  <c r="T325" i="3"/>
  <c r="U325" i="3"/>
  <c r="V325" i="3"/>
  <c r="W325" i="3"/>
  <c r="X325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R326" i="3"/>
  <c r="S326" i="3"/>
  <c r="T326" i="3"/>
  <c r="U326" i="3"/>
  <c r="V326" i="3"/>
  <c r="W326" i="3"/>
  <c r="X326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R327" i="3"/>
  <c r="S327" i="3"/>
  <c r="T327" i="3"/>
  <c r="U327" i="3"/>
  <c r="V327" i="3"/>
  <c r="W327" i="3"/>
  <c r="X327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R328" i="3"/>
  <c r="S328" i="3"/>
  <c r="T328" i="3"/>
  <c r="U328" i="3"/>
  <c r="V328" i="3"/>
  <c r="W328" i="3"/>
  <c r="X328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R329" i="3"/>
  <c r="S329" i="3"/>
  <c r="T329" i="3"/>
  <c r="U329" i="3"/>
  <c r="V329" i="3"/>
  <c r="W329" i="3"/>
  <c r="X329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R330" i="3"/>
  <c r="S330" i="3"/>
  <c r="T330" i="3"/>
  <c r="U330" i="3"/>
  <c r="V330" i="3"/>
  <c r="W330" i="3"/>
  <c r="X330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R331" i="3"/>
  <c r="S331" i="3"/>
  <c r="T331" i="3"/>
  <c r="U331" i="3"/>
  <c r="V331" i="3"/>
  <c r="W331" i="3"/>
  <c r="X331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R332" i="3"/>
  <c r="S332" i="3"/>
  <c r="T332" i="3"/>
  <c r="U332" i="3"/>
  <c r="V332" i="3"/>
  <c r="W332" i="3"/>
  <c r="X332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R333" i="3"/>
  <c r="S333" i="3"/>
  <c r="T333" i="3"/>
  <c r="U333" i="3"/>
  <c r="V333" i="3"/>
  <c r="W333" i="3"/>
  <c r="X333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R334" i="3"/>
  <c r="S334" i="3"/>
  <c r="T334" i="3"/>
  <c r="U334" i="3"/>
  <c r="V334" i="3"/>
  <c r="W334" i="3"/>
  <c r="X334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R335" i="3"/>
  <c r="S335" i="3"/>
  <c r="T335" i="3"/>
  <c r="U335" i="3"/>
  <c r="V335" i="3"/>
  <c r="W335" i="3"/>
  <c r="X335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R336" i="3"/>
  <c r="S336" i="3"/>
  <c r="T336" i="3"/>
  <c r="U336" i="3"/>
  <c r="V336" i="3"/>
  <c r="W336" i="3"/>
  <c r="X336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R337" i="3"/>
  <c r="S337" i="3"/>
  <c r="T337" i="3"/>
  <c r="U337" i="3"/>
  <c r="V337" i="3"/>
  <c r="W337" i="3"/>
  <c r="X337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R338" i="3"/>
  <c r="S338" i="3"/>
  <c r="T338" i="3"/>
  <c r="U338" i="3"/>
  <c r="V338" i="3"/>
  <c r="W338" i="3"/>
  <c r="X338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R339" i="3"/>
  <c r="S339" i="3"/>
  <c r="T339" i="3"/>
  <c r="U339" i="3"/>
  <c r="V339" i="3"/>
  <c r="W339" i="3"/>
  <c r="X339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R340" i="3"/>
  <c r="S340" i="3"/>
  <c r="T340" i="3"/>
  <c r="U340" i="3"/>
  <c r="V340" i="3"/>
  <c r="W340" i="3"/>
  <c r="X340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R341" i="3"/>
  <c r="S341" i="3"/>
  <c r="T341" i="3"/>
  <c r="U341" i="3"/>
  <c r="V341" i="3"/>
  <c r="W341" i="3"/>
  <c r="X341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R342" i="3"/>
  <c r="S342" i="3"/>
  <c r="T342" i="3"/>
  <c r="U342" i="3"/>
  <c r="V342" i="3"/>
  <c r="W342" i="3"/>
  <c r="X342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R343" i="3"/>
  <c r="S343" i="3"/>
  <c r="T343" i="3"/>
  <c r="U343" i="3"/>
  <c r="V343" i="3"/>
  <c r="W343" i="3"/>
  <c r="X343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R344" i="3"/>
  <c r="S344" i="3"/>
  <c r="T344" i="3"/>
  <c r="U344" i="3"/>
  <c r="V344" i="3"/>
  <c r="W344" i="3"/>
  <c r="X344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R345" i="3"/>
  <c r="S345" i="3"/>
  <c r="T345" i="3"/>
  <c r="U345" i="3"/>
  <c r="V345" i="3"/>
  <c r="W345" i="3"/>
  <c r="X345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R346" i="3"/>
  <c r="S346" i="3"/>
  <c r="T346" i="3"/>
  <c r="U346" i="3"/>
  <c r="V346" i="3"/>
  <c r="W346" i="3"/>
  <c r="X346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R347" i="3"/>
  <c r="S347" i="3"/>
  <c r="T347" i="3"/>
  <c r="U347" i="3"/>
  <c r="V347" i="3"/>
  <c r="W347" i="3"/>
  <c r="X347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R348" i="3"/>
  <c r="S348" i="3"/>
  <c r="T348" i="3"/>
  <c r="U348" i="3"/>
  <c r="V348" i="3"/>
  <c r="W348" i="3"/>
  <c r="X348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R349" i="3"/>
  <c r="S349" i="3"/>
  <c r="T349" i="3"/>
  <c r="U349" i="3"/>
  <c r="V349" i="3"/>
  <c r="W349" i="3"/>
  <c r="X349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R350" i="3"/>
  <c r="S350" i="3"/>
  <c r="T350" i="3"/>
  <c r="U350" i="3"/>
  <c r="V350" i="3"/>
  <c r="W350" i="3"/>
  <c r="X350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R351" i="3"/>
  <c r="S351" i="3"/>
  <c r="T351" i="3"/>
  <c r="U351" i="3"/>
  <c r="V351" i="3"/>
  <c r="W351" i="3"/>
  <c r="X351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R352" i="3"/>
  <c r="S352" i="3"/>
  <c r="T352" i="3"/>
  <c r="U352" i="3"/>
  <c r="V352" i="3"/>
  <c r="W352" i="3"/>
  <c r="X352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R353" i="3"/>
  <c r="S353" i="3"/>
  <c r="T353" i="3"/>
  <c r="U353" i="3"/>
  <c r="V353" i="3"/>
  <c r="W353" i="3"/>
  <c r="X353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R354" i="3"/>
  <c r="S354" i="3"/>
  <c r="T354" i="3"/>
  <c r="U354" i="3"/>
  <c r="V354" i="3"/>
  <c r="W354" i="3"/>
  <c r="X354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R355" i="3"/>
  <c r="S355" i="3"/>
  <c r="T355" i="3"/>
  <c r="U355" i="3"/>
  <c r="V355" i="3"/>
  <c r="W355" i="3"/>
  <c r="X355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R356" i="3"/>
  <c r="S356" i="3"/>
  <c r="T356" i="3"/>
  <c r="U356" i="3"/>
  <c r="V356" i="3"/>
  <c r="W356" i="3"/>
  <c r="X356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R357" i="3"/>
  <c r="S357" i="3"/>
  <c r="T357" i="3"/>
  <c r="U357" i="3"/>
  <c r="V357" i="3"/>
  <c r="W357" i="3"/>
  <c r="X357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R358" i="3"/>
  <c r="S358" i="3"/>
  <c r="T358" i="3"/>
  <c r="U358" i="3"/>
  <c r="V358" i="3"/>
  <c r="W358" i="3"/>
  <c r="X358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R359" i="3"/>
  <c r="S359" i="3"/>
  <c r="T359" i="3"/>
  <c r="U359" i="3"/>
  <c r="V359" i="3"/>
  <c r="W359" i="3"/>
  <c r="X359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R360" i="3"/>
  <c r="S360" i="3"/>
  <c r="T360" i="3"/>
  <c r="U360" i="3"/>
  <c r="V360" i="3"/>
  <c r="W360" i="3"/>
  <c r="X360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R361" i="3"/>
  <c r="S361" i="3"/>
  <c r="T361" i="3"/>
  <c r="U361" i="3"/>
  <c r="V361" i="3"/>
  <c r="W361" i="3"/>
  <c r="X361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R362" i="3"/>
  <c r="S362" i="3"/>
  <c r="T362" i="3"/>
  <c r="U362" i="3"/>
  <c r="V362" i="3"/>
  <c r="W362" i="3"/>
  <c r="X362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R363" i="3"/>
  <c r="S363" i="3"/>
  <c r="T363" i="3"/>
  <c r="U363" i="3"/>
  <c r="V363" i="3"/>
  <c r="W363" i="3"/>
  <c r="X363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R364" i="3"/>
  <c r="S364" i="3"/>
  <c r="T364" i="3"/>
  <c r="U364" i="3"/>
  <c r="V364" i="3"/>
  <c r="W364" i="3"/>
  <c r="X364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R365" i="3"/>
  <c r="S365" i="3"/>
  <c r="T365" i="3"/>
  <c r="U365" i="3"/>
  <c r="V365" i="3"/>
  <c r="W365" i="3"/>
  <c r="X365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R366" i="3"/>
  <c r="S366" i="3"/>
  <c r="T366" i="3"/>
  <c r="U366" i="3"/>
  <c r="V366" i="3"/>
  <c r="W366" i="3"/>
  <c r="X366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R367" i="3"/>
  <c r="S367" i="3"/>
  <c r="T367" i="3"/>
  <c r="U367" i="3"/>
  <c r="V367" i="3"/>
  <c r="W367" i="3"/>
  <c r="X367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R368" i="3"/>
  <c r="S368" i="3"/>
  <c r="T368" i="3"/>
  <c r="U368" i="3"/>
  <c r="V368" i="3"/>
  <c r="W368" i="3"/>
  <c r="X368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R369" i="3"/>
  <c r="S369" i="3"/>
  <c r="T369" i="3"/>
  <c r="U369" i="3"/>
  <c r="V369" i="3"/>
  <c r="W369" i="3"/>
  <c r="X369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R370" i="3"/>
  <c r="S370" i="3"/>
  <c r="T370" i="3"/>
  <c r="U370" i="3"/>
  <c r="V370" i="3"/>
  <c r="W370" i="3"/>
  <c r="X370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R371" i="3"/>
  <c r="S371" i="3"/>
  <c r="T371" i="3"/>
  <c r="U371" i="3"/>
  <c r="V371" i="3"/>
  <c r="W371" i="3"/>
  <c r="X371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R372" i="3"/>
  <c r="S372" i="3"/>
  <c r="T372" i="3"/>
  <c r="U372" i="3"/>
  <c r="V372" i="3"/>
  <c r="W372" i="3"/>
  <c r="X372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R373" i="3"/>
  <c r="S373" i="3"/>
  <c r="T373" i="3"/>
  <c r="U373" i="3"/>
  <c r="V373" i="3"/>
  <c r="W373" i="3"/>
  <c r="X373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R374" i="3"/>
  <c r="S374" i="3"/>
  <c r="T374" i="3"/>
  <c r="U374" i="3"/>
  <c r="V374" i="3"/>
  <c r="W374" i="3"/>
  <c r="X374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R375" i="3"/>
  <c r="S375" i="3"/>
  <c r="T375" i="3"/>
  <c r="U375" i="3"/>
  <c r="V375" i="3"/>
  <c r="W375" i="3"/>
  <c r="X375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R376" i="3"/>
  <c r="S376" i="3"/>
  <c r="T376" i="3"/>
  <c r="U376" i="3"/>
  <c r="V376" i="3"/>
  <c r="W376" i="3"/>
  <c r="X376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R377" i="3"/>
  <c r="S377" i="3"/>
  <c r="T377" i="3"/>
  <c r="U377" i="3"/>
  <c r="V377" i="3"/>
  <c r="W377" i="3"/>
  <c r="X377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R378" i="3"/>
  <c r="S378" i="3"/>
  <c r="T378" i="3"/>
  <c r="U378" i="3"/>
  <c r="V378" i="3"/>
  <c r="W378" i="3"/>
  <c r="X378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R379" i="3"/>
  <c r="S379" i="3"/>
  <c r="T379" i="3"/>
  <c r="U379" i="3"/>
  <c r="V379" i="3"/>
  <c r="W379" i="3"/>
  <c r="X379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R380" i="3"/>
  <c r="S380" i="3"/>
  <c r="T380" i="3"/>
  <c r="U380" i="3"/>
  <c r="V380" i="3"/>
  <c r="W380" i="3"/>
  <c r="X380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R381" i="3"/>
  <c r="S381" i="3"/>
  <c r="T381" i="3"/>
  <c r="U381" i="3"/>
  <c r="V381" i="3"/>
  <c r="W381" i="3"/>
  <c r="X381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R382" i="3"/>
  <c r="S382" i="3"/>
  <c r="T382" i="3"/>
  <c r="U382" i="3"/>
  <c r="V382" i="3"/>
  <c r="W382" i="3"/>
  <c r="X382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R383" i="3"/>
  <c r="S383" i="3"/>
  <c r="T383" i="3"/>
  <c r="U383" i="3"/>
  <c r="V383" i="3"/>
  <c r="W383" i="3"/>
  <c r="X383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R384" i="3"/>
  <c r="S384" i="3"/>
  <c r="T384" i="3"/>
  <c r="U384" i="3"/>
  <c r="V384" i="3"/>
  <c r="W384" i="3"/>
  <c r="X384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R385" i="3"/>
  <c r="S385" i="3"/>
  <c r="T385" i="3"/>
  <c r="U385" i="3"/>
  <c r="V385" i="3"/>
  <c r="W385" i="3"/>
  <c r="X385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R386" i="3"/>
  <c r="S386" i="3"/>
  <c r="T386" i="3"/>
  <c r="U386" i="3"/>
  <c r="V386" i="3"/>
  <c r="W386" i="3"/>
  <c r="X386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R387" i="3"/>
  <c r="S387" i="3"/>
  <c r="T387" i="3"/>
  <c r="U387" i="3"/>
  <c r="V387" i="3"/>
  <c r="W387" i="3"/>
  <c r="X387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R388" i="3"/>
  <c r="S388" i="3"/>
  <c r="T388" i="3"/>
  <c r="U388" i="3"/>
  <c r="V388" i="3"/>
  <c r="W388" i="3"/>
  <c r="X388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R389" i="3"/>
  <c r="S389" i="3"/>
  <c r="T389" i="3"/>
  <c r="U389" i="3"/>
  <c r="V389" i="3"/>
  <c r="W389" i="3"/>
  <c r="X389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R390" i="3"/>
  <c r="S390" i="3"/>
  <c r="T390" i="3"/>
  <c r="U390" i="3"/>
  <c r="V390" i="3"/>
  <c r="W390" i="3"/>
  <c r="X390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R391" i="3"/>
  <c r="S391" i="3"/>
  <c r="T391" i="3"/>
  <c r="U391" i="3"/>
  <c r="V391" i="3"/>
  <c r="W391" i="3"/>
  <c r="X391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R392" i="3"/>
  <c r="S392" i="3"/>
  <c r="T392" i="3"/>
  <c r="U392" i="3"/>
  <c r="V392" i="3"/>
  <c r="W392" i="3"/>
  <c r="X392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R393" i="3"/>
  <c r="S393" i="3"/>
  <c r="T393" i="3"/>
  <c r="U393" i="3"/>
  <c r="V393" i="3"/>
  <c r="W393" i="3"/>
  <c r="X393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R394" i="3"/>
  <c r="S394" i="3"/>
  <c r="T394" i="3"/>
  <c r="U394" i="3"/>
  <c r="V394" i="3"/>
  <c r="W394" i="3"/>
  <c r="X394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R395" i="3"/>
  <c r="S395" i="3"/>
  <c r="T395" i="3"/>
  <c r="U395" i="3"/>
  <c r="V395" i="3"/>
  <c r="W395" i="3"/>
  <c r="X395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R396" i="3"/>
  <c r="S396" i="3"/>
  <c r="T396" i="3"/>
  <c r="U396" i="3"/>
  <c r="V396" i="3"/>
  <c r="W396" i="3"/>
  <c r="X396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R397" i="3"/>
  <c r="S397" i="3"/>
  <c r="T397" i="3"/>
  <c r="U397" i="3"/>
  <c r="V397" i="3"/>
  <c r="W397" i="3"/>
  <c r="X397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R398" i="3"/>
  <c r="S398" i="3"/>
  <c r="T398" i="3"/>
  <c r="U398" i="3"/>
  <c r="V398" i="3"/>
  <c r="W398" i="3"/>
  <c r="X398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R399" i="3"/>
  <c r="S399" i="3"/>
  <c r="T399" i="3"/>
  <c r="U399" i="3"/>
  <c r="V399" i="3"/>
  <c r="W399" i="3"/>
  <c r="X399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R400" i="3"/>
  <c r="S400" i="3"/>
  <c r="T400" i="3"/>
  <c r="U400" i="3"/>
  <c r="V400" i="3"/>
  <c r="W400" i="3"/>
  <c r="X400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R401" i="3"/>
  <c r="S401" i="3"/>
  <c r="T401" i="3"/>
  <c r="U401" i="3"/>
  <c r="V401" i="3"/>
  <c r="W401" i="3"/>
  <c r="X401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R402" i="3"/>
  <c r="S402" i="3"/>
  <c r="T402" i="3"/>
  <c r="U402" i="3"/>
  <c r="V402" i="3"/>
  <c r="W402" i="3"/>
  <c r="X402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E10" i="3"/>
  <c r="C455" i="5"/>
  <c r="C454" i="5"/>
  <c r="C453" i="5"/>
  <c r="C452" i="5"/>
  <c r="C451" i="5"/>
  <c r="C450" i="5"/>
  <c r="C449" i="5"/>
  <c r="C441" i="5"/>
  <c r="C440" i="5"/>
  <c r="C439" i="5"/>
  <c r="C438" i="5"/>
  <c r="C437" i="5"/>
  <c r="C436" i="5"/>
  <c r="C435" i="5"/>
  <c r="C434" i="5"/>
  <c r="C432" i="5"/>
  <c r="C431" i="5"/>
  <c r="C430" i="5"/>
  <c r="C429" i="5"/>
  <c r="C428" i="5"/>
  <c r="C427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2" i="5"/>
  <c r="C411" i="5"/>
  <c r="C410" i="5"/>
  <c r="C409" i="5"/>
  <c r="C408" i="5"/>
  <c r="C407" i="5"/>
  <c r="C406" i="5"/>
  <c r="C405" i="5"/>
  <c r="C404" i="5"/>
  <c r="C403" i="5"/>
  <c r="C401" i="5"/>
  <c r="C400" i="5"/>
  <c r="C399" i="5"/>
  <c r="C398" i="5"/>
  <c r="C397" i="5"/>
  <c r="C396" i="5"/>
  <c r="C395" i="5"/>
  <c r="C394" i="5"/>
  <c r="C393" i="5"/>
  <c r="C391" i="5"/>
  <c r="C389" i="5"/>
  <c r="C388" i="5"/>
  <c r="C387" i="5"/>
  <c r="C386" i="5"/>
  <c r="C377" i="5"/>
  <c r="C376" i="5"/>
  <c r="C375" i="5"/>
  <c r="C374" i="5"/>
  <c r="C373" i="5"/>
  <c r="C372" i="5"/>
  <c r="C370" i="5"/>
  <c r="C369" i="5"/>
  <c r="C368" i="5"/>
  <c r="C367" i="5"/>
  <c r="C366" i="5"/>
  <c r="C365" i="5"/>
  <c r="C364" i="5"/>
  <c r="C363" i="5"/>
  <c r="C361" i="5"/>
  <c r="C360" i="5"/>
  <c r="C359" i="5"/>
  <c r="C358" i="5"/>
  <c r="C357" i="5"/>
  <c r="C356" i="5"/>
  <c r="C355" i="5"/>
  <c r="C354" i="5"/>
  <c r="C344" i="5"/>
  <c r="C343" i="5"/>
  <c r="C342" i="5"/>
  <c r="C341" i="5"/>
  <c r="C340" i="5"/>
  <c r="C339" i="5"/>
  <c r="C338" i="5"/>
  <c r="C337" i="5"/>
  <c r="C335" i="5"/>
  <c r="C334" i="5"/>
  <c r="C333" i="5"/>
  <c r="C332" i="5"/>
  <c r="C331" i="5"/>
  <c r="C330" i="5"/>
  <c r="C329" i="5"/>
  <c r="C328" i="5"/>
  <c r="C326" i="5"/>
  <c r="C325" i="5"/>
  <c r="C324" i="5"/>
  <c r="C323" i="5"/>
  <c r="C322" i="5"/>
  <c r="C321" i="5"/>
  <c r="C320" i="5"/>
  <c r="C319" i="5"/>
  <c r="C317" i="5"/>
  <c r="C316" i="5"/>
  <c r="C315" i="5"/>
  <c r="C314" i="5"/>
  <c r="C313" i="5"/>
  <c r="C312" i="5"/>
  <c r="C311" i="5"/>
  <c r="C310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0" i="5"/>
  <c r="C279" i="5"/>
  <c r="C278" i="5"/>
  <c r="C277" i="5"/>
  <c r="C276" i="5"/>
  <c r="C275" i="5"/>
  <c r="C274" i="5"/>
  <c r="C273" i="5"/>
  <c r="C272" i="5"/>
  <c r="C271" i="5"/>
  <c r="C270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5" i="5"/>
  <c r="C254" i="5"/>
  <c r="C253" i="5"/>
  <c r="C252" i="5"/>
  <c r="C251" i="5"/>
  <c r="C250" i="5"/>
  <c r="C249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3" i="5"/>
  <c r="C232" i="5"/>
  <c r="C231" i="5"/>
  <c r="C230" i="5"/>
  <c r="C229" i="5"/>
  <c r="C228" i="5"/>
  <c r="C209" i="5"/>
  <c r="C208" i="5"/>
  <c r="C207" i="5"/>
  <c r="C206" i="5"/>
  <c r="C205" i="5"/>
  <c r="C204" i="5"/>
  <c r="C203" i="5"/>
  <c r="C202" i="5"/>
  <c r="C201" i="5"/>
  <c r="C199" i="5"/>
  <c r="C198" i="5"/>
  <c r="C197" i="5"/>
  <c r="C196" i="5"/>
  <c r="C195" i="5"/>
  <c r="C194" i="5"/>
  <c r="C193" i="5"/>
  <c r="C192" i="5"/>
  <c r="C191" i="5"/>
  <c r="C189" i="5"/>
  <c r="C188" i="5"/>
  <c r="C187" i="5"/>
  <c r="C186" i="5"/>
  <c r="C185" i="5"/>
  <c r="C184" i="5"/>
  <c r="C183" i="5"/>
  <c r="C164" i="5"/>
  <c r="C163" i="5"/>
  <c r="C162" i="5"/>
  <c r="C161" i="5"/>
  <c r="C160" i="5"/>
  <c r="C159" i="5"/>
  <c r="C144" i="5"/>
  <c r="C143" i="5"/>
  <c r="C142" i="5"/>
  <c r="C141" i="5"/>
  <c r="C140" i="5"/>
  <c r="C137" i="5"/>
  <c r="C136" i="5"/>
  <c r="C135" i="5"/>
  <c r="C134" i="5"/>
  <c r="C133" i="5"/>
  <c r="C132" i="5"/>
  <c r="C131" i="5"/>
  <c r="C128" i="5"/>
  <c r="C127" i="5"/>
  <c r="C126" i="5"/>
  <c r="C125" i="5"/>
  <c r="C124" i="5"/>
  <c r="C121" i="5"/>
  <c r="C120" i="5"/>
  <c r="C119" i="5"/>
  <c r="C118" i="5"/>
  <c r="C115" i="5"/>
  <c r="C114" i="5"/>
  <c r="C113" i="5"/>
  <c r="C112" i="5"/>
  <c r="C111" i="5"/>
  <c r="C108" i="5"/>
  <c r="C107" i="5"/>
  <c r="C106" i="5"/>
  <c r="C105" i="5"/>
  <c r="C104" i="5"/>
  <c r="C103" i="5"/>
  <c r="C102" i="5"/>
  <c r="C101" i="5"/>
  <c r="C100" i="5"/>
  <c r="C99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D2" i="4" l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" i="4"/>
  <c r="N1" i="4"/>
  <c r="E5" i="6" l="1"/>
  <c r="K5" i="6" s="1"/>
  <c r="I5" i="6" l="1"/>
  <c r="J5" i="6"/>
  <c r="H5" i="6"/>
  <c r="F5" i="6"/>
  <c r="G5" i="6"/>
  <c r="D11" i="3" l="1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10" i="3"/>
  <c r="B7" i="6" l="1"/>
  <c r="E6" i="6" l="1"/>
  <c r="A422" i="3"/>
  <c r="Z422" i="3" l="1"/>
  <c r="Y422" i="3"/>
  <c r="U405" i="3"/>
  <c r="R422" i="3"/>
  <c r="Q422" i="3"/>
  <c r="U422" i="3"/>
  <c r="N422" i="3"/>
  <c r="I422" i="3"/>
  <c r="M422" i="3"/>
  <c r="J422" i="3"/>
  <c r="V422" i="3"/>
  <c r="F422" i="3"/>
  <c r="E422" i="3"/>
  <c r="E406" i="3"/>
  <c r="F404" i="3"/>
  <c r="I404" i="3"/>
  <c r="I406" i="3"/>
  <c r="M405" i="3"/>
  <c r="Q404" i="3"/>
  <c r="Q406" i="3"/>
  <c r="V404" i="3"/>
  <c r="V406" i="3"/>
  <c r="E404" i="3"/>
  <c r="F405" i="3"/>
  <c r="J405" i="3"/>
  <c r="N404" i="3"/>
  <c r="N406" i="3"/>
  <c r="R405" i="3"/>
  <c r="U404" i="3"/>
  <c r="U406" i="3"/>
  <c r="F406" i="3"/>
  <c r="I405" i="3"/>
  <c r="M404" i="3"/>
  <c r="M406" i="3"/>
  <c r="Q405" i="3"/>
  <c r="V405" i="3"/>
  <c r="E405" i="3"/>
  <c r="J404" i="3"/>
  <c r="J406" i="3"/>
  <c r="N405" i="3"/>
  <c r="R404" i="3"/>
  <c r="R406" i="3"/>
  <c r="AA422" i="3" l="1"/>
  <c r="K6" i="6" s="1"/>
  <c r="S405" i="3"/>
  <c r="I8" i="6" s="1"/>
  <c r="G404" i="3"/>
  <c r="F7" i="6" s="1"/>
  <c r="W405" i="3"/>
  <c r="J8" i="6" s="1"/>
  <c r="G405" i="3"/>
  <c r="F8" i="6" s="1"/>
  <c r="W406" i="3"/>
  <c r="J9" i="6" s="1"/>
  <c r="O404" i="3"/>
  <c r="H7" i="6" s="1"/>
  <c r="O422" i="3"/>
  <c r="H6" i="6" s="1"/>
  <c r="O406" i="3"/>
  <c r="H9" i="6" s="1"/>
  <c r="W404" i="3"/>
  <c r="J7" i="6" s="1"/>
  <c r="K405" i="3"/>
  <c r="G8" i="6" s="1"/>
  <c r="G422" i="3"/>
  <c r="F6" i="6" s="1"/>
  <c r="S422" i="3"/>
  <c r="I6" i="6" s="1"/>
  <c r="W422" i="3"/>
  <c r="J6" i="6" s="1"/>
  <c r="K422" i="3"/>
  <c r="G6" i="6" s="1"/>
  <c r="O405" i="3"/>
  <c r="H8" i="6" s="1"/>
  <c r="G406" i="3"/>
  <c r="F9" i="6" s="1"/>
  <c r="S404" i="3"/>
  <c r="I7" i="6" s="1"/>
  <c r="S406" i="3"/>
  <c r="I9" i="6" s="1"/>
  <c r="K404" i="3"/>
  <c r="G7" i="6" s="1"/>
  <c r="K406" i="3"/>
  <c r="G9" i="6" s="1"/>
</calcChain>
</file>

<file path=xl/sharedStrings.xml><?xml version="1.0" encoding="utf-8"?>
<sst xmlns="http://schemas.openxmlformats.org/spreadsheetml/2006/main" count="4565" uniqueCount="492">
  <si>
    <t>annual population survey</t>
  </si>
  <si>
    <t>ONS Crown Copyright Reserved [from Nomis on 20 July 2017]</t>
  </si>
  <si>
    <t>confidence</t>
  </si>
  <si>
    <t>95% confidence interval of percent figure (+/-)</t>
  </si>
  <si>
    <t>variable</t>
  </si>
  <si>
    <t>Apr 2014-Mar 2015</t>
  </si>
  <si>
    <t>Apr 2015-Mar 2016</t>
  </si>
  <si>
    <t>Apr 2016-Mar 2017</t>
  </si>
  <si>
    <t>Area</t>
  </si>
  <si>
    <t>numerator</t>
  </si>
  <si>
    <t>denominator</t>
  </si>
  <si>
    <t>percent</t>
  </si>
  <si>
    <t>conf</t>
  </si>
  <si>
    <t>!</t>
  </si>
  <si>
    <t>-</t>
  </si>
  <si>
    <t>*</t>
  </si>
  <si>
    <t>#</t>
  </si>
  <si>
    <t># These figures are suppressed as statistically unreliable.</t>
  </si>
  <si>
    <t>! Estimate and confidence interval not available since the group sample size is zero or disclosive (0-2).</t>
  </si>
  <si>
    <t>* Estimate and confidence interval unreliable since the group sample size is small (3-9).</t>
  </si>
  <si>
    <t>- These figures are missing.</t>
  </si>
  <si>
    <t>20/07/2016 Data has been reweighted in line with the latest ONS estimates.</t>
  </si>
  <si>
    <t>% all who received job rel. train in last 4 wks -employees &amp; self emp. aged 16-64</t>
  </si>
  <si>
    <t>England</t>
  </si>
  <si>
    <t>Darlington</t>
  </si>
  <si>
    <t>Hartlepool</t>
  </si>
  <si>
    <t>Middlesbrough</t>
  </si>
  <si>
    <t>Northumberland</t>
  </si>
  <si>
    <t>Redcar and Cleveland</t>
  </si>
  <si>
    <t>Stockton-on-Tees</t>
  </si>
  <si>
    <t>Gateshead</t>
  </si>
  <si>
    <t>Newcastle upon Tyne</t>
  </si>
  <si>
    <t>North Tyneside</t>
  </si>
  <si>
    <t>South Tyneside</t>
  </si>
  <si>
    <t>Sunderland</t>
  </si>
  <si>
    <t>Blackburn with Darwen</t>
  </si>
  <si>
    <t>Blackpool</t>
  </si>
  <si>
    <t>Cheshire East</t>
  </si>
  <si>
    <t>Cheshire West and Chester</t>
  </si>
  <si>
    <t>Halton</t>
  </si>
  <si>
    <t>Warrington</t>
  </si>
  <si>
    <t>Cumbria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</si>
  <si>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</si>
  <si>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</si>
  <si>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</si>
  <si>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</si>
  <si>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</si>
  <si>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</si>
  <si>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</si>
  <si>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</si>
  <si>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</si>
  <si>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</si>
  <si>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Lancashire</t>
  </si>
  <si>
    <t>Knowsley</t>
  </si>
  <si>
    <t>Liverpool</t>
  </si>
  <si>
    <t>Sefton</t>
  </si>
  <si>
    <t>Wirral</t>
  </si>
  <si>
    <t>East Riding of Yorkshire</t>
  </si>
  <si>
    <t>North East Lincolnshire</t>
  </si>
  <si>
    <t>North Lincolnshire</t>
  </si>
  <si>
    <t>York</t>
  </si>
  <si>
    <t>North Yorkshire</t>
  </si>
  <si>
    <t>Barnsley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</si>
  <si>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</si>
  <si>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</si>
  <si>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</si>
  <si>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</si>
  <si>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</si>
  <si>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</si>
  <si>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</si>
  <si>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</si>
  <si>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Derby</t>
  </si>
  <si>
    <t>Leicester</t>
  </si>
  <si>
    <t>Nottingham</t>
  </si>
  <si>
    <t>Rutland</t>
  </si>
  <si>
    <t>Derbyshire</t>
  </si>
  <si>
    <t>Leicestershire</t>
  </si>
  <si>
    <t>Lincolnshire</t>
  </si>
  <si>
    <t>Northamptonshire</t>
  </si>
  <si>
    <t>Nottinghamshire</t>
  </si>
  <si>
    <t>Shropshire</t>
  </si>
  <si>
    <t>Stoke-on-Trent</t>
  </si>
  <si>
    <t>Telford and Wrekin</t>
  </si>
  <si>
    <t>Staffordshire</t>
  </si>
  <si>
    <t>Warwickshire</t>
  </si>
  <si>
    <t>Birmingham</t>
  </si>
  <si>
    <t>Coventry</t>
  </si>
  <si>
    <t>Dudley</t>
  </si>
  <si>
    <t>Sandwell</t>
  </si>
  <si>
    <t>Solihull</t>
  </si>
  <si>
    <t>Walsall</t>
  </si>
  <si>
    <t>Wolverhampton</t>
  </si>
  <si>
    <t>Worcestershire</t>
  </si>
  <si>
    <t>Bedford</t>
  </si>
  <si>
    <t>Central Bedfordshire</t>
  </si>
  <si>
    <t>Luton</t>
  </si>
  <si>
    <t>Peterborough</t>
  </si>
  <si>
    <t>Thurrock</t>
  </si>
  <si>
    <t>Cambridgeshire</t>
  </si>
  <si>
    <t>Essex</t>
  </si>
  <si>
    <t>Hertfordshire</t>
  </si>
  <si>
    <t>Norfolk</t>
  </si>
  <si>
    <t>Suffolk</t>
  </si>
  <si>
    <t>Camden</t>
  </si>
  <si>
    <t>City of London</t>
  </si>
  <si>
    <t>Hackney</t>
  </si>
  <si>
    <t>Hammersmith and Fulham</t>
  </si>
  <si>
    <t>Haringey</t>
  </si>
  <si>
    <t>Islington</t>
  </si>
  <si>
    <t>Kensington and Chelsea</t>
  </si>
  <si>
    <t>Lambeth</t>
  </si>
  <si>
    <t>Lewisham</t>
  </si>
  <si>
    <t>Newham</t>
  </si>
  <si>
    <t>Southwark</t>
  </si>
  <si>
    <t>Tower Hamlets</t>
  </si>
  <si>
    <t>Wandsworth</t>
  </si>
  <si>
    <t>Westminster</t>
  </si>
  <si>
    <t>Barking and Dagenham</t>
  </si>
  <si>
    <t>Barnet</t>
  </si>
  <si>
    <t>Bexley</t>
  </si>
  <si>
    <t>Brent</t>
  </si>
  <si>
    <t>Bromley</t>
  </si>
  <si>
    <t>Croydon</t>
  </si>
  <si>
    <t>Ealing</t>
  </si>
  <si>
    <t>Enfield</t>
  </si>
  <si>
    <t>Greenwich</t>
  </si>
  <si>
    <t>Harrow</t>
  </si>
  <si>
    <t>Havering</t>
  </si>
  <si>
    <t>Hillingdon</t>
  </si>
  <si>
    <t>Hounslow</t>
  </si>
  <si>
    <t>Kingston upon Thames</t>
  </si>
  <si>
    <t>Merton</t>
  </si>
  <si>
    <t>Redbridge</t>
  </si>
  <si>
    <t>Richmond upon Thames</t>
  </si>
  <si>
    <t>Sutton</t>
  </si>
  <si>
    <t>Waltham Forest</t>
  </si>
  <si>
    <t>Bracknell Forest</t>
  </si>
  <si>
    <t>Brighton and Hove</t>
  </si>
  <si>
    <t>Isle of Wight</t>
  </si>
  <si>
    <t>Medway</t>
  </si>
  <si>
    <t>Milton Keynes</t>
  </si>
  <si>
    <t>Portsmouth</t>
  </si>
  <si>
    <t>Reading</t>
  </si>
  <si>
    <t>Slough</t>
  </si>
  <si>
    <t>Southampton</t>
  </si>
  <si>
    <t>West Berkshire</t>
  </si>
  <si>
    <t>Windsor and Maidenhead</t>
  </si>
  <si>
    <t>Wokingham</t>
  </si>
  <si>
    <t>Buckinghamshire</t>
  </si>
  <si>
    <t>East Sussex</t>
  </si>
  <si>
    <t>Hampshire</t>
  </si>
  <si>
    <t>Kent</t>
  </si>
  <si>
    <t>Oxfordshire</t>
  </si>
  <si>
    <t>Surrey</t>
  </si>
  <si>
    <t>West Sussex</t>
  </si>
  <si>
    <t>Bath and North East Somerset</t>
  </si>
  <si>
    <t>Bournemouth</t>
  </si>
  <si>
    <t>Cornwall</t>
  </si>
  <si>
    <t>Isles of Scilly</t>
  </si>
  <si>
    <t>North Somerset</t>
  </si>
  <si>
    <t>Plymouth</t>
  </si>
  <si>
    <t>Poole</t>
  </si>
  <si>
    <t>South Gloucestershire</t>
  </si>
  <si>
    <t>Swindon</t>
  </si>
  <si>
    <t>Torbay</t>
  </si>
  <si>
    <t>Wiltshire</t>
  </si>
  <si>
    <t>Devon</t>
  </si>
  <si>
    <t>Dorset</t>
  </si>
  <si>
    <t>Gloucestershire</t>
  </si>
  <si>
    <t>Somerset</t>
  </si>
  <si>
    <t>Anglesey</t>
  </si>
  <si>
    <t>Gwynedd</t>
  </si>
  <si>
    <t>Conwy</t>
  </si>
  <si>
    <t>Denbighshire</t>
  </si>
  <si>
    <t>Flintshire</t>
  </si>
  <si>
    <t>Wrexham</t>
  </si>
  <si>
    <t>Powys</t>
  </si>
  <si>
    <t>Ceredigion</t>
  </si>
  <si>
    <t>Pembrokeshire</t>
  </si>
  <si>
    <t>Carmarthenshire</t>
  </si>
  <si>
    <t>Swansea</t>
  </si>
  <si>
    <t>Neath Port Talbot</t>
  </si>
  <si>
    <t>Bridgend</t>
  </si>
  <si>
    <t>The Vale of Glamorgan</t>
  </si>
  <si>
    <t>Cardiff</t>
  </si>
  <si>
    <t>Rhondda, Cynon, Taff</t>
  </si>
  <si>
    <t>Merthyr Tydfil</t>
  </si>
  <si>
    <t>Caerphilly</t>
  </si>
  <si>
    <t>Blaenau Gwent</t>
  </si>
  <si>
    <t>Torfaen</t>
  </si>
  <si>
    <t>Monmouthshire</t>
  </si>
  <si>
    <t>Newport</t>
  </si>
  <si>
    <t>Aberdeen City</t>
  </si>
  <si>
    <t>Aberdeenshire</t>
  </si>
  <si>
    <t>Angus</t>
  </si>
  <si>
    <t>Argyll and Bute</t>
  </si>
  <si>
    <t>Clackmannanshire</t>
  </si>
  <si>
    <t>Dumfries and Galloway</t>
  </si>
  <si>
    <t>Dundee City</t>
  </si>
  <si>
    <t>East Ayrshire</t>
  </si>
  <si>
    <t>East Dunbartonshire</t>
  </si>
  <si>
    <t>East Lothian</t>
  </si>
  <si>
    <t>East Renfrewshire</t>
  </si>
  <si>
    <t>Edinburgh, City of</t>
  </si>
  <si>
    <t>Eilean Siar</t>
  </si>
  <si>
    <t>Falkirk</t>
  </si>
  <si>
    <t>Fife</t>
  </si>
  <si>
    <t>Glasgow City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</si>
  <si>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</si>
  <si>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</si>
  <si>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</si>
  <si>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</si>
  <si>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</si>
  <si>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</si>
  <si>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</si>
  <si>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</si>
  <si>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</si>
  <si>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</si>
  <si>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</si>
  <si>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</si>
  <si>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</si>
  <si>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</si>
  <si>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</si>
  <si>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</si>
  <si>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Allerdale</t>
  </si>
  <si>
    <t>Barrow-in-Furness</t>
  </si>
  <si>
    <t>Carlisle</t>
  </si>
  <si>
    <t>Copeland</t>
  </si>
  <si>
    <t>Eden</t>
  </si>
  <si>
    <t>South Lakeland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</si>
  <si>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</si>
  <si>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</si>
  <si>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</si>
  <si>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</si>
  <si>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</si>
  <si>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</si>
  <si>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</si>
  <si>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</si>
  <si>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</si>
  <si>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</si>
  <si>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</si>
  <si>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</si>
  <si>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Craven</t>
  </si>
  <si>
    <t>Hambleton</t>
  </si>
  <si>
    <t>Harrogate</t>
  </si>
  <si>
    <t>Richmondshire</t>
  </si>
  <si>
    <t>Ryedale</t>
  </si>
  <si>
    <t>Scarborough</t>
  </si>
  <si>
    <t>Selby</t>
  </si>
  <si>
    <t>Amber Valley</t>
  </si>
  <si>
    <t>Bolsover</t>
  </si>
  <si>
    <t>Chesterfield</t>
  </si>
  <si>
    <t>Derbyshire Dales</t>
  </si>
  <si>
    <t>Erewash</t>
  </si>
  <si>
    <t>High Peak</t>
  </si>
  <si>
    <t>North East Derbyshire</t>
  </si>
  <si>
    <t>South Derbyshire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</si>
  <si>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</si>
  <si>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</si>
  <si>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</si>
  <si>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</si>
  <si>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</si>
  <si>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</si>
  <si>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</si>
  <si>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</si>
  <si>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</si>
  <si>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</si>
  <si>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</si>
  <si>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</si>
  <si>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</si>
  <si>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</si>
  <si>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Corby</t>
  </si>
  <si>
    <t>Daventry</t>
  </si>
  <si>
    <t>East Northamptonshire</t>
  </si>
  <si>
    <t>Kettering</t>
  </si>
  <si>
    <t>Northampton</t>
  </si>
  <si>
    <t>South Northamptonshire</t>
  </si>
  <si>
    <t>Wellingborough</t>
  </si>
  <si>
    <t>Ashfield</t>
  </si>
  <si>
    <t>Bassetlaw</t>
  </si>
  <si>
    <t>Broxtowe</t>
  </si>
  <si>
    <t>Gedling</t>
  </si>
  <si>
    <t>Mansfield</t>
  </si>
  <si>
    <t>Newark and Sherwood</t>
  </si>
  <si>
    <t>Rushcliffe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</si>
  <si>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</si>
  <si>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</si>
  <si>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</si>
  <si>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</si>
  <si>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</si>
  <si>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</si>
  <si>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</si>
  <si>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</si>
  <si>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North Warwickshire</t>
  </si>
  <si>
    <t>Nuneaton and Bedworth</t>
  </si>
  <si>
    <t>Rugby</t>
  </si>
  <si>
    <t>Stratford-on-Avon</t>
  </si>
  <si>
    <t>Warwick</t>
  </si>
  <si>
    <t>Bromsgrove</t>
  </si>
  <si>
    <t>Malvern Hills</t>
  </si>
  <si>
    <t>Redditch</t>
  </si>
  <si>
    <t>Worcester</t>
  </si>
  <si>
    <t>Wychavon</t>
  </si>
  <si>
    <t>Wyre Forest</t>
  </si>
  <si>
    <t>Cambridge</t>
  </si>
  <si>
    <t>East Cambridgeshire</t>
  </si>
  <si>
    <t>Fenland</t>
  </si>
  <si>
    <t>Huntingdonshire</t>
  </si>
  <si>
    <t>South Cambridgeshire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</si>
  <si>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</si>
  <si>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</si>
  <si>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</si>
  <si>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</si>
  <si>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</si>
  <si>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</si>
  <si>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</si>
  <si>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</si>
  <si>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</si>
  <si>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</si>
  <si>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</si>
  <si>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</si>
  <si>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</si>
  <si>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</si>
  <si>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</si>
  <si>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</si>
  <si>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</si>
  <si>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</si>
  <si>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</si>
  <si>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</si>
  <si>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</si>
  <si>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</si>
  <si>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Breckland</t>
  </si>
  <si>
    <t>Broadland</t>
  </si>
  <si>
    <t>Great Yarmouth</t>
  </si>
  <si>
    <t>North Norfolk</t>
  </si>
  <si>
    <t>Norwich</t>
  </si>
  <si>
    <t>South Norfolk</t>
  </si>
  <si>
    <t>Babergh</t>
  </si>
  <si>
    <t>Forest Heath</t>
  </si>
  <si>
    <t>Ipswich</t>
  </si>
  <si>
    <t>Mid Suffolk</t>
  </si>
  <si>
    <t>St Edmundsbury</t>
  </si>
  <si>
    <t>Suffolk Coastal</t>
  </si>
  <si>
    <t>Waveney</t>
  </si>
  <si>
    <t>Aylesbury Vale</t>
  </si>
  <si>
    <t>Chiltern</t>
  </si>
  <si>
    <t>South Bucks</t>
  </si>
  <si>
    <t>Wycombe</t>
  </si>
  <si>
    <t>Eastbourne</t>
  </si>
  <si>
    <t>Hastings</t>
  </si>
  <si>
    <t>Lewes</t>
  </si>
  <si>
    <t>Rother</t>
  </si>
  <si>
    <t>Wealden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</si>
  <si>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</si>
  <si>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</si>
  <si>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</si>
  <si>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</si>
  <si>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</si>
  <si>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</si>
  <si>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</si>
  <si>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</si>
  <si>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</si>
  <si>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</si>
  <si>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</si>
  <si>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Ashford</t>
  </si>
  <si>
    <t>Canterbury</t>
  </si>
  <si>
    <t>Dartford</t>
  </si>
  <si>
    <t>Dover</t>
  </si>
  <si>
    <t>Gravesham</t>
  </si>
  <si>
    <t>Maidstone</t>
  </si>
  <si>
    <t>Sevenoaks</t>
  </si>
  <si>
    <t>Swale</t>
  </si>
  <si>
    <t>Thanet</t>
  </si>
  <si>
    <t>Tonbridge and Malling</t>
  </si>
  <si>
    <t>Tunbridge Wells</t>
  </si>
  <si>
    <t>Cherwell</t>
  </si>
  <si>
    <t>Oxford</t>
  </si>
  <si>
    <t>South Oxfordshire</t>
  </si>
  <si>
    <t>Vale of White Horse</t>
  </si>
  <si>
    <t>West Oxfordshire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</si>
  <si>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</si>
  <si>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</si>
  <si>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</si>
  <si>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</si>
  <si>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</si>
  <si>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</si>
  <si>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</si>
  <si>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</si>
  <si>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</si>
  <si>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</si>
  <si>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</si>
  <si>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Adur</t>
  </si>
  <si>
    <t>Arun</t>
  </si>
  <si>
    <t>Chichester</t>
  </si>
  <si>
    <t>Crawley</t>
  </si>
  <si>
    <t>Horsham</t>
  </si>
  <si>
    <t>Mid Sussex</t>
  </si>
  <si>
    <t>Worthing</t>
  </si>
  <si>
    <t>East Devon</t>
  </si>
  <si>
    <t>Exeter</t>
  </si>
  <si>
    <t>Mid Devon</t>
  </si>
  <si>
    <t>North Devon</t>
  </si>
  <si>
    <t>South Hams</t>
  </si>
  <si>
    <t>Teignbridge</t>
  </si>
  <si>
    <t>Torridge</t>
  </si>
  <si>
    <t>West Devon</t>
  </si>
  <si>
    <t>Christchurch</t>
  </si>
  <si>
    <t>East Dorset</t>
  </si>
  <si>
    <t>North Dorset</t>
  </si>
  <si>
    <t>Purbeck</t>
  </si>
  <si>
    <t>West Dorset</t>
  </si>
  <si>
    <t>Weymouth and Portland</t>
  </si>
  <si>
    <t>Cheltenham</t>
  </si>
  <si>
    <t>Cotswold</t>
  </si>
  <si>
    <t>Forest of Dean</t>
  </si>
  <si>
    <t>Gloucester</t>
  </si>
  <si>
    <t>Stroud</t>
  </si>
  <si>
    <t>Tewkesbury</t>
  </si>
  <si>
    <t>Mendip</t>
  </si>
  <si>
    <t>Sedgemoor</t>
  </si>
  <si>
    <t>South Somerset</t>
  </si>
  <si>
    <t>Taunton Deane</t>
  </si>
  <si>
    <t>West Somerset</t>
  </si>
  <si>
    <t>LAD11NM</t>
  </si>
  <si>
    <t>RUC11</t>
  </si>
  <si>
    <t>CTYNM</t>
  </si>
  <si>
    <t>Broad_RUC11</t>
  </si>
  <si>
    <t>Urban with Significant Rural (rural including hub towns 26-49%)</t>
  </si>
  <si>
    <t>Urban with Significant Rural</t>
  </si>
  <si>
    <t>Urban with City and Town</t>
  </si>
  <si>
    <t>Predominantly Urban</t>
  </si>
  <si>
    <t xml:space="preserve">Largely Rural (rural including hub towns 50-79%) </t>
  </si>
  <si>
    <t>Predominantly Rural</t>
  </si>
  <si>
    <t>Kingston upon Hull</t>
  </si>
  <si>
    <t xml:space="preserve">Mainly Rural (rural including hub towns &gt;=80%) </t>
  </si>
  <si>
    <t>Urban with Minor Conurbation</t>
  </si>
  <si>
    <t>Herefordshire</t>
  </si>
  <si>
    <t>Bristol</t>
  </si>
  <si>
    <t>Urban with Major Conurbation</t>
  </si>
  <si>
    <t>Southend on Sea</t>
  </si>
  <si>
    <t>Durham</t>
  </si>
  <si>
    <t>King's Lynn and West Norfolk</t>
  </si>
  <si>
    <t>St Helens</t>
  </si>
  <si>
    <t>lower tier</t>
  </si>
  <si>
    <t>UA</t>
  </si>
  <si>
    <t>L</t>
  </si>
  <si>
    <t>MD</t>
  </si>
  <si>
    <t>SC</t>
  </si>
  <si>
    <t>SD</t>
  </si>
  <si>
    <t>London borough</t>
  </si>
  <si>
    <t>Metropolitan district</t>
  </si>
  <si>
    <t>Shire county</t>
  </si>
  <si>
    <t>Shire district</t>
  </si>
  <si>
    <t>Unitary authority</t>
  </si>
  <si>
    <t>Jan 2017-Dec 2017</t>
  </si>
  <si>
    <t>Apr 2017-Mar 2018</t>
  </si>
  <si>
    <t>Folkestone &amp; Hythe</t>
  </si>
  <si>
    <t>East Suffolk</t>
  </si>
  <si>
    <t>Somerset West and Taunton</t>
  </si>
  <si>
    <t>West Suffolk</t>
  </si>
  <si>
    <t>Bournemouth, Christchurch and Poole</t>
  </si>
  <si>
    <t>Apr 2018-Mar 2019</t>
  </si>
  <si>
    <t>Isle of Anglesey</t>
  </si>
  <si>
    <t>Vale of Glamorgan</t>
  </si>
  <si>
    <t>Rhondda Cynon Taff</t>
  </si>
  <si>
    <t>City of Edinburgh</t>
  </si>
  <si>
    <t>Na h-Eileanan Siar</t>
  </si>
  <si>
    <t>LAD16NM</t>
  </si>
  <si>
    <t>CTY16NM</t>
  </si>
  <si>
    <t>Tyne and Wear</t>
  </si>
  <si>
    <t>West Midlands</t>
  </si>
  <si>
    <t>West Yorkshire</t>
  </si>
  <si>
    <t>Inner London</t>
  </si>
  <si>
    <t>Outer London</t>
  </si>
  <si>
    <t>Greater Manchester</t>
  </si>
  <si>
    <t>Merseyside</t>
  </si>
  <si>
    <t>South Yorkshire</t>
  </si>
  <si>
    <t>Unitary Authority</t>
  </si>
  <si>
    <t>London Borough</t>
  </si>
  <si>
    <t>Metropolitan District</t>
  </si>
  <si>
    <t>Shire County</t>
  </si>
  <si>
    <t>Shire District</t>
  </si>
  <si>
    <t>Proportion of employees and self-employed that received job related training in the last 4 weeks</t>
  </si>
  <si>
    <t>Source: Office for National Statistics - Annual Population Survey</t>
  </si>
  <si>
    <t>Local authority selection:</t>
  </si>
  <si>
    <t>Class:</t>
  </si>
  <si>
    <t>Classification:</t>
  </si>
  <si>
    <t>Period covered:</t>
  </si>
  <si>
    <t>Percentage of employees and self-employed that received job related training in last 4 weeks, (employees and self employed aged 16-64)</t>
  </si>
  <si>
    <t>ONS Crown Copyright Reserved [from Nomis on 24 September 2020]</t>
  </si>
  <si>
    <t>Apr 2019-Mar 2020</t>
  </si>
  <si>
    <t>Apr 2014-Mar 2015 to Apr 2019-Mar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</si>
</sst>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7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2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1"/>
      <color rgb="FFF6FEEC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name val="Arial"/>
      <family val="2"/>
    </font>
    <font>
      <b/>
      <sz val="12"/>
      <name val="arial"/>
    </font>
    <font>
      <sz val="10"/>
      <name val="arial"/>
    </font>
    <font>
      <b/>
      <sz val="10"/>
      <name val="arial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6FE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NumberFormat="1" applyFont="1" applyAlignment="1">
      <alignment horizontal="left" vertical="top"/>
    </xf>
    <xf numFmtId="3" fontId="9" fillId="0" borderId="0" xfId="0" applyNumberFormat="1" applyFont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0" fontId="11" fillId="0" borderId="0" xfId="0" applyFont="1"/>
    <xf numFmtId="0" fontId="1" fillId="0" borderId="0" xfId="0" applyNumberFormat="1" applyFont="1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164" fontId="1" fillId="0" borderId="0" xfId="0" applyNumberFormat="1" applyFont="1" applyAlignment="1">
      <alignment horizontal="right" vertical="top"/>
    </xf>
    <xf numFmtId="0" fontId="12" fillId="2" borderId="0" xfId="0" applyFont="1" applyFill="1"/>
    <xf numFmtId="0" fontId="0" fillId="2" borderId="0" xfId="0" applyFill="1"/>
    <xf numFmtId="0" fontId="13" fillId="2" borderId="0" xfId="0" applyFont="1" applyFill="1" applyAlignment="1">
      <alignment horizontal="left"/>
    </xf>
    <xf numFmtId="0" fontId="0" fillId="2" borderId="1" xfId="0" applyFill="1" applyBorder="1"/>
    <xf numFmtId="165" fontId="0" fillId="2" borderId="1" xfId="0" applyNumberFormat="1" applyFill="1" applyBorder="1"/>
    <xf numFmtId="0" fontId="11" fillId="2" borderId="0" xfId="0" applyFont="1" applyFill="1"/>
    <xf numFmtId="0" fontId="16" fillId="2" borderId="3" xfId="0" applyFont="1" applyFill="1" applyBorder="1"/>
    <xf numFmtId="0" fontId="13" fillId="2" borderId="0" xfId="0" applyFont="1" applyFill="1" applyAlignment="1">
      <alignment horizontal="center" vertical="top"/>
    </xf>
    <xf numFmtId="0" fontId="17" fillId="2" borderId="0" xfId="0" applyFont="1" applyFill="1" applyAlignment="1">
      <alignment vertical="top" wrapText="1"/>
    </xf>
    <xf numFmtId="0" fontId="0" fillId="2" borderId="4" xfId="0" applyFill="1" applyBorder="1"/>
    <xf numFmtId="0" fontId="18" fillId="2" borderId="0" xfId="0" applyFont="1" applyFill="1"/>
    <xf numFmtId="0" fontId="19" fillId="2" borderId="1" xfId="0" applyFont="1" applyFill="1" applyBorder="1"/>
    <xf numFmtId="0" fontId="20" fillId="2" borderId="2" xfId="0" applyFont="1" applyFill="1" applyBorder="1" applyAlignment="1">
      <alignment horizontal="center" vertical="center"/>
    </xf>
    <xf numFmtId="0" fontId="15" fillId="2" borderId="0" xfId="1" applyFont="1" applyFill="1" applyAlignment="1" applyProtection="1">
      <alignment horizontal="left" vertical="center" wrapText="1"/>
      <protection locked="0" hidden="1"/>
    </xf>
    <xf numFmtId="0" fontId="22" fillId="2" borderId="1" xfId="0" applyFont="1" applyFill="1" applyBorder="1"/>
    <xf numFmtId="0" fontId="0" fillId="0" borderId="0" xfId="0"/>
    <xf numFmtId="0" fontId="5" fillId="0" borderId="0" xfId="0" applyFont="1" applyAlignment="1">
      <alignment horizontal="center" vertical="center" wrapText="1"/>
    </xf>
    <xf numFmtId="0" fontId="0" fillId="0" borderId="0" xfId="0"/>
    <xf numFmtId="0" fontId="23" fillId="0" borderId="0" xfId="0" applyFont="1" applyAlignment="1">
      <alignment horizontal="left" vertical="center"/>
    </xf>
    <xf numFmtId="0" fontId="24" fillId="0" borderId="0" xfId="0" applyFont="1"/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right" vertical="top"/>
    </xf>
    <xf numFmtId="164" fontId="24" fillId="0" borderId="0" xfId="0" applyNumberFormat="1" applyFont="1" applyAlignment="1">
      <alignment horizontal="right" vertical="top"/>
    </xf>
    <xf numFmtId="0" fontId="21" fillId="2" borderId="1" xfId="0" applyFont="1" applyFill="1" applyBorder="1" applyAlignment="1">
      <alignment horizontal="center"/>
    </xf>
  </cellXfs>
  <cellStyles count="2">
    <cellStyle name="Normal" xfId="0" builtinId="0"/>
    <cellStyle name="Normal 21" xfId="1" xr:uid="{00000000-0005-0000-0000-000001000000}"/>
  </cellStyles>
  <dxfs count="0"/>
  <tableStyles count="0" defaultTableStyle="TableStyleMedium9" defaultPivotStyle="PivotStyleLight16"/>
  <colors>
    <mruColors>
      <color rgb="FFF6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764"/>
  <sheetViews>
    <sheetView topLeftCell="AE410" workbookViewId="0">
      <selection activeCell="Y422" sqref="Y422:AA422"/>
    </sheetView>
  </sheetViews>
  <sheetFormatPr defaultRowHeight="14.4" x14ac:dyDescent="0.3"/>
  <cols>
    <col min="1" max="1" width="25" customWidth="1" collapsed="1"/>
    <col min="2" max="3" width="25" customWidth="1"/>
    <col min="4" max="4" width="25" style="12" customWidth="1"/>
    <col min="5" max="24" width="14" customWidth="1" collapsed="1"/>
    <col min="45" max="45" width="25" style="17" customWidth="1" collapsed="1"/>
    <col min="46" max="46" width="16.88671875" style="17" bestFit="1" customWidth="1"/>
    <col min="47" max="47" width="12.5546875" style="17" bestFit="1" customWidth="1"/>
    <col min="48" max="48" width="7.88671875" style="17" bestFit="1" customWidth="1"/>
    <col min="49" max="49" width="5" style="17" bestFit="1" customWidth="1"/>
    <col min="50" max="50" width="17.44140625" style="17" bestFit="1" customWidth="1"/>
    <col min="51" max="51" width="12.5546875" style="17" bestFit="1" customWidth="1"/>
    <col min="52" max="52" width="7.88671875" style="17" bestFit="1" customWidth="1"/>
    <col min="53" max="53" width="5" style="17" bestFit="1" customWidth="1"/>
  </cols>
  <sheetData>
    <row r="1" spans="1:53" ht="15.6" x14ac:dyDescent="0.3">
      <c r="A1" s="1" t="s">
        <v>0</v>
      </c>
      <c r="B1" s="1"/>
      <c r="C1" s="1"/>
      <c r="D1" s="1"/>
      <c r="AS1"/>
      <c r="AT1"/>
      <c r="AU1"/>
      <c r="AV1"/>
      <c r="AW1"/>
      <c r="AX1"/>
      <c r="AY1"/>
      <c r="AZ1"/>
      <c r="BA1"/>
    </row>
    <row r="2" spans="1:53" x14ac:dyDescent="0.3">
      <c r="A2" s="2" t="s">
        <v>1</v>
      </c>
      <c r="B2" s="2"/>
      <c r="C2" s="2"/>
      <c r="D2" s="2"/>
      <c r="E2">
        <v>2</v>
      </c>
      <c r="F2">
        <v>3</v>
      </c>
      <c r="G2">
        <v>4</v>
      </c>
      <c r="H2">
        <v>5</v>
      </c>
      <c r="I2" s="19">
        <v>6</v>
      </c>
      <c r="J2" s="19">
        <v>7</v>
      </c>
      <c r="K2" s="19">
        <v>8</v>
      </c>
      <c r="L2" s="19">
        <v>9</v>
      </c>
      <c r="M2" s="19">
        <v>10</v>
      </c>
      <c r="N2" s="19">
        <v>11</v>
      </c>
      <c r="O2" s="19">
        <v>12</v>
      </c>
      <c r="P2" s="19">
        <v>13</v>
      </c>
      <c r="Q2" s="19">
        <v>14</v>
      </c>
      <c r="R2" s="19">
        <v>15</v>
      </c>
      <c r="S2" s="19">
        <v>16</v>
      </c>
      <c r="T2" s="19">
        <v>17</v>
      </c>
      <c r="U2" s="19">
        <v>18</v>
      </c>
      <c r="V2" s="19">
        <v>19</v>
      </c>
      <c r="W2" s="19">
        <v>20</v>
      </c>
      <c r="X2" s="19">
        <v>21</v>
      </c>
      <c r="Y2" s="36">
        <v>22</v>
      </c>
      <c r="Z2" s="36">
        <v>23</v>
      </c>
      <c r="AA2" s="36">
        <v>24</v>
      </c>
      <c r="AB2" s="36">
        <v>25</v>
      </c>
      <c r="AS2"/>
      <c r="AT2"/>
      <c r="AU2"/>
      <c r="AV2"/>
      <c r="AW2"/>
      <c r="AX2"/>
      <c r="AY2"/>
      <c r="AZ2"/>
      <c r="BA2"/>
    </row>
    <row r="3" spans="1:53" x14ac:dyDescent="0.3">
      <c r="AS3"/>
      <c r="AT3"/>
      <c r="AU3"/>
      <c r="AV3"/>
      <c r="AW3"/>
      <c r="AX3"/>
      <c r="AY3"/>
      <c r="AZ3"/>
      <c r="BA3"/>
    </row>
    <row r="4" spans="1:53" x14ac:dyDescent="0.3">
      <c r="A4" s="3" t="s">
        <v>2</v>
      </c>
      <c r="B4" s="3"/>
      <c r="C4" s="3"/>
      <c r="D4" s="3"/>
      <c r="E4" s="3" t="s">
        <v>3</v>
      </c>
      <c r="AS4"/>
      <c r="AT4"/>
      <c r="AU4"/>
      <c r="AV4"/>
      <c r="AW4"/>
      <c r="AX4"/>
      <c r="AY4"/>
      <c r="AZ4"/>
      <c r="BA4"/>
    </row>
    <row r="5" spans="1:53" x14ac:dyDescent="0.3">
      <c r="A5" s="3" t="s">
        <v>4</v>
      </c>
      <c r="B5" s="3"/>
      <c r="C5" s="3"/>
      <c r="D5" s="3"/>
      <c r="E5" s="3" t="s">
        <v>22</v>
      </c>
      <c r="AS5"/>
      <c r="AT5"/>
      <c r="AU5"/>
      <c r="AV5"/>
      <c r="AW5"/>
      <c r="AX5"/>
      <c r="AY5"/>
      <c r="AZ5"/>
      <c r="BA5"/>
    </row>
    <row r="6" spans="1:53" x14ac:dyDescent="0.3">
      <c r="A6">
        <v>1</v>
      </c>
      <c r="B6">
        <v>2</v>
      </c>
      <c r="C6">
        <v>3</v>
      </c>
      <c r="D6" s="12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>
        <v>16</v>
      </c>
      <c r="Q6" s="14">
        <v>17</v>
      </c>
      <c r="R6" s="14">
        <v>18</v>
      </c>
      <c r="S6" s="14">
        <v>19</v>
      </c>
      <c r="T6" s="14">
        <v>20</v>
      </c>
      <c r="U6" s="14">
        <v>21</v>
      </c>
      <c r="V6" s="14">
        <v>22</v>
      </c>
      <c r="W6" s="14">
        <v>23</v>
      </c>
      <c r="X6" s="14">
        <v>24</v>
      </c>
      <c r="Y6" s="36">
        <v>25</v>
      </c>
      <c r="Z6" s="36">
        <v>26</v>
      </c>
      <c r="AA6" s="36">
        <v>27</v>
      </c>
      <c r="AB6" s="36">
        <v>28</v>
      </c>
      <c r="AS6"/>
      <c r="AT6"/>
      <c r="AU6"/>
      <c r="AV6"/>
      <c r="AW6"/>
      <c r="AX6"/>
      <c r="AY6"/>
      <c r="AZ6"/>
      <c r="BA6"/>
    </row>
    <row r="7" spans="1:53" ht="21.9" customHeight="1" x14ac:dyDescent="0.3">
      <c r="A7" s="5" t="s">
        <v>8</v>
      </c>
      <c r="B7" s="5"/>
      <c r="C7" s="5"/>
      <c r="D7" s="5"/>
      <c r="E7" s="37" t="s">
        <v>5</v>
      </c>
      <c r="F7" s="37"/>
      <c r="G7" s="37"/>
      <c r="H7" s="37"/>
      <c r="I7" s="37" t="s">
        <v>6</v>
      </c>
      <c r="J7" s="37"/>
      <c r="K7" s="37"/>
      <c r="L7" s="37"/>
      <c r="M7" s="37" t="s">
        <v>7</v>
      </c>
      <c r="N7" s="37"/>
      <c r="O7" s="37"/>
      <c r="P7" s="37"/>
      <c r="Q7" s="37" t="s">
        <v>455</v>
      </c>
      <c r="R7" s="37"/>
      <c r="S7" s="37"/>
      <c r="T7" s="37"/>
      <c r="U7" s="37" t="s">
        <v>461</v>
      </c>
      <c r="V7" s="37"/>
      <c r="W7" s="37"/>
      <c r="X7" s="37"/>
      <c r="Y7" s="37" t="s">
        <v>490</v>
      </c>
      <c r="Z7" s="37"/>
      <c r="AA7" s="37"/>
      <c r="AB7" s="37"/>
      <c r="AS7"/>
      <c r="AT7"/>
      <c r="AU7"/>
      <c r="AV7"/>
      <c r="AW7"/>
      <c r="AX7"/>
      <c r="AY7"/>
      <c r="AZ7"/>
      <c r="BA7"/>
    </row>
    <row r="8" spans="1:53" ht="26.1" customHeight="1" x14ac:dyDescent="0.3">
      <c r="E8" s="4" t="s">
        <v>9</v>
      </c>
      <c r="F8" s="4" t="s">
        <v>10</v>
      </c>
      <c r="G8" s="4" t="s">
        <v>11</v>
      </c>
      <c r="H8" s="4" t="s">
        <v>12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9</v>
      </c>
      <c r="N8" s="4" t="s">
        <v>10</v>
      </c>
      <c r="O8" s="4" t="s">
        <v>11</v>
      </c>
      <c r="P8" s="4" t="s">
        <v>12</v>
      </c>
      <c r="Q8" s="4" t="s">
        <v>9</v>
      </c>
      <c r="R8" s="4" t="s">
        <v>10</v>
      </c>
      <c r="S8" s="4" t="s">
        <v>11</v>
      </c>
      <c r="T8" s="4" t="s">
        <v>12</v>
      </c>
      <c r="U8" s="4" t="s">
        <v>9</v>
      </c>
      <c r="V8" s="4" t="s">
        <v>10</v>
      </c>
      <c r="W8" s="4" t="s">
        <v>11</v>
      </c>
      <c r="X8" s="4" t="s">
        <v>12</v>
      </c>
      <c r="Y8" s="4" t="s">
        <v>9</v>
      </c>
      <c r="Z8" s="4" t="s">
        <v>10</v>
      </c>
      <c r="AA8" s="4" t="s">
        <v>11</v>
      </c>
      <c r="AB8" s="4" t="s">
        <v>12</v>
      </c>
      <c r="AS8"/>
      <c r="AT8"/>
      <c r="AU8"/>
      <c r="AV8"/>
      <c r="AW8"/>
      <c r="AX8"/>
      <c r="AY8"/>
      <c r="AZ8"/>
      <c r="BA8"/>
    </row>
    <row r="9" spans="1:53" x14ac:dyDescent="0.3">
      <c r="A9" s="6"/>
      <c r="B9" s="6"/>
      <c r="C9" s="6"/>
      <c r="D9" s="6"/>
      <c r="E9" s="7"/>
      <c r="F9" s="7"/>
      <c r="G9" s="8"/>
      <c r="H9" s="8"/>
      <c r="I9" s="7"/>
      <c r="J9" s="7"/>
      <c r="K9" s="8"/>
      <c r="L9" s="8"/>
      <c r="M9" s="7"/>
      <c r="N9" s="7"/>
      <c r="O9" s="8"/>
      <c r="P9" s="8"/>
      <c r="Q9" s="7"/>
      <c r="R9" s="7"/>
      <c r="S9" s="8"/>
      <c r="T9" s="8"/>
      <c r="U9" s="7"/>
      <c r="V9" s="7"/>
      <c r="W9" s="8"/>
      <c r="X9" s="8"/>
      <c r="AS9"/>
      <c r="AT9"/>
      <c r="AU9"/>
      <c r="AV9"/>
      <c r="AW9"/>
      <c r="AX9"/>
      <c r="AY9"/>
      <c r="AZ9"/>
      <c r="BA9"/>
    </row>
    <row r="10" spans="1:53" x14ac:dyDescent="0.3">
      <c r="A10" s="10" t="s">
        <v>24</v>
      </c>
      <c r="B10" s="6" t="str">
        <f>IFERROR(VLOOKUP($A10,classifications!$A$3:$C$334,3,FALSE),VLOOKUP($A10,classifications!$I$2:$K$27,3,FALSE))</f>
        <v>Predominantly Urban</v>
      </c>
      <c r="C10" s="6" t="str">
        <f>VLOOKUP($A10,classifications!$A$3:$D$334,4,FALSE)</f>
        <v>lower tier</v>
      </c>
      <c r="D10" s="6" t="str">
        <f>VLOOKUP($A10,class!$A$1:$B$455,2,FALSE)</f>
        <v>Unitary Authority</v>
      </c>
      <c r="E10" s="7">
        <f>VLOOKUP($A10,Data!$A$9:$U$405,E$2,FALSE)</f>
        <v>7300</v>
      </c>
      <c r="F10" s="7">
        <f>VLOOKUP($A10,Data!$A$9:$U$405,F$2,FALSE)</f>
        <v>45800</v>
      </c>
      <c r="G10" s="7">
        <f>VLOOKUP($A10,Data!$A$9:$U$405,G$2,FALSE)</f>
        <v>15.9</v>
      </c>
      <c r="H10" s="7">
        <f>VLOOKUP($A10,Data!$A$9:$U$405,H$2,FALSE)</f>
        <v>2.6</v>
      </c>
      <c r="I10" s="7">
        <f>VLOOKUP($A10,Data!$A$9:$U$405,I$2,FALSE)</f>
        <v>6600</v>
      </c>
      <c r="J10" s="7">
        <f>VLOOKUP($A10,Data!$A$9:$U$405,J$2,FALSE)</f>
        <v>46800</v>
      </c>
      <c r="K10" s="7">
        <f>VLOOKUP($A10,Data!$A$9:$U$405,K$2,FALSE)</f>
        <v>14.1</v>
      </c>
      <c r="L10" s="7">
        <f>VLOOKUP($A10,Data!$A$9:$U$405,L$2,FALSE)</f>
        <v>2.5</v>
      </c>
      <c r="M10" s="7">
        <f>VLOOKUP($A10,Data!$A$9:$U$405,M$2,FALSE)</f>
        <v>5600</v>
      </c>
      <c r="N10" s="7">
        <f>VLOOKUP($A10,Data!$A$9:$U$405,N$2,FALSE)</f>
        <v>48200</v>
      </c>
      <c r="O10" s="7">
        <f>VLOOKUP($A10,Data!$A$9:$U$405,O$2,FALSE)</f>
        <v>11.6</v>
      </c>
      <c r="P10" s="7">
        <f>VLOOKUP($A10,Data!$A$9:$U$405,P$2,FALSE)</f>
        <v>2.5</v>
      </c>
      <c r="Q10" s="7">
        <f>VLOOKUP($A10,Data!$A$9:$U$405,Q$2,FALSE)</f>
        <v>5900</v>
      </c>
      <c r="R10" s="7">
        <f>VLOOKUP($A10,Data!$A$9:$U$405,R$2,FALSE)</f>
        <v>47600</v>
      </c>
      <c r="S10" s="7">
        <f>VLOOKUP($A10,Data!$A$9:$U$405,S$2,FALSE)</f>
        <v>12.4</v>
      </c>
      <c r="T10" s="7">
        <f>VLOOKUP($A10,Data!$A$9:$U$405,T$2,FALSE)</f>
        <v>2.4</v>
      </c>
      <c r="U10" s="7">
        <f>VLOOKUP($A10,Data!$A$9:$U$405,U$2,FALSE)</f>
        <v>6800</v>
      </c>
      <c r="V10" s="7">
        <f>VLOOKUP($A10,Data!$A$9:$U$405,V$2,FALSE)</f>
        <v>47600</v>
      </c>
      <c r="W10" s="7">
        <f>VLOOKUP($A10,Data!$A$9:$U$405,W$2,FALSE)</f>
        <v>14.2</v>
      </c>
      <c r="X10" s="7">
        <f>VLOOKUP($A10,Data!$A$9:$U$405,X$2,FALSE)</f>
        <v>2.6</v>
      </c>
      <c r="Y10" s="7">
        <f>VLOOKUP($A10,Data!$A$9:$Y$405,Y$2,FALSE)</f>
        <v>7900</v>
      </c>
      <c r="Z10" s="7">
        <f>VLOOKUP($A10,Data!$A$9:$Y$405,Z$2,FALSE)</f>
        <v>47100</v>
      </c>
      <c r="AA10" s="7">
        <f>VLOOKUP($A10,Data!$A$9:$Y$405,AA$2,FALSE)</f>
        <v>16.8</v>
      </c>
      <c r="AB10" s="7">
        <f>VLOOKUP($A10,Data!$A$9:$Y$405,AB$2,FALSE)</f>
        <v>2.9</v>
      </c>
      <c r="AS10"/>
      <c r="AT10"/>
      <c r="AU10"/>
      <c r="AV10"/>
      <c r="AW10"/>
      <c r="AX10"/>
      <c r="AY10"/>
      <c r="AZ10"/>
      <c r="BA10"/>
    </row>
    <row r="11" spans="1:53" x14ac:dyDescent="0.3">
      <c r="A11" s="10" t="s">
        <v>440</v>
      </c>
      <c r="B11" s="6" t="str">
        <f>IFERROR(VLOOKUP($A11,classifications!$A$3:$C$334,3,FALSE),VLOOKUP($A11,classifications!$I$2:$K$27,3,FALSE))</f>
        <v>Predominantly Rural</v>
      </c>
      <c r="C11" s="6" t="str">
        <f>VLOOKUP($A11,classifications!$A$3:$D$334,4,FALSE)</f>
        <v>lower tier</v>
      </c>
      <c r="D11" s="6" t="str">
        <f>VLOOKUP($A11,class!$A$1:$B$455,2,FALSE)</f>
        <v>Unitary Authority</v>
      </c>
      <c r="E11" s="7">
        <f>VLOOKUP($A11,Data!$A$9:$U$405,E$2,FALSE)</f>
        <v>28400</v>
      </c>
      <c r="F11" s="7">
        <f>VLOOKUP($A11,Data!$A$9:$U$405,F$2,FALSE)</f>
        <v>220100</v>
      </c>
      <c r="G11" s="7">
        <f>VLOOKUP($A11,Data!$A$9:$U$405,G$2,FALSE)</f>
        <v>12.9</v>
      </c>
      <c r="H11" s="7">
        <f>VLOOKUP($A11,Data!$A$9:$U$405,H$2,FALSE)</f>
        <v>2.5</v>
      </c>
      <c r="I11" s="7">
        <f>VLOOKUP($A11,Data!$A$9:$U$405,I$2,FALSE)</f>
        <v>30800</v>
      </c>
      <c r="J11" s="7">
        <f>VLOOKUP($A11,Data!$A$9:$U$405,J$2,FALSE)</f>
        <v>218700</v>
      </c>
      <c r="K11" s="7">
        <f>VLOOKUP($A11,Data!$A$9:$U$405,K$2,FALSE)</f>
        <v>14.1</v>
      </c>
      <c r="L11" s="7">
        <f>VLOOKUP($A11,Data!$A$9:$U$405,L$2,FALSE)</f>
        <v>2.8</v>
      </c>
      <c r="M11" s="7">
        <f>VLOOKUP($A11,Data!$A$9:$U$405,M$2,FALSE)</f>
        <v>24900</v>
      </c>
      <c r="N11" s="7">
        <f>VLOOKUP($A11,Data!$A$9:$U$405,N$2,FALSE)</f>
        <v>230400</v>
      </c>
      <c r="O11" s="7">
        <f>VLOOKUP($A11,Data!$A$9:$U$405,O$2,FALSE)</f>
        <v>10.8</v>
      </c>
      <c r="P11" s="7">
        <f>VLOOKUP($A11,Data!$A$9:$U$405,P$2,FALSE)</f>
        <v>2.6</v>
      </c>
      <c r="Q11" s="7">
        <f>VLOOKUP($A11,Data!$A$9:$U$405,Q$2,FALSE)</f>
        <v>25700</v>
      </c>
      <c r="R11" s="7">
        <f>VLOOKUP($A11,Data!$A$9:$U$405,R$2,FALSE)</f>
        <v>231100</v>
      </c>
      <c r="S11" s="7">
        <f>VLOOKUP($A11,Data!$A$9:$U$405,S$2,FALSE)</f>
        <v>11.1</v>
      </c>
      <c r="T11" s="7">
        <f>VLOOKUP($A11,Data!$A$9:$U$405,T$2,FALSE)</f>
        <v>2.5</v>
      </c>
      <c r="U11" s="7">
        <f>VLOOKUP($A11,Data!$A$9:$U$405,U$2,FALSE)</f>
        <v>36600</v>
      </c>
      <c r="V11" s="7">
        <f>VLOOKUP($A11,Data!$A$9:$U$405,V$2,FALSE)</f>
        <v>239300</v>
      </c>
      <c r="W11" s="7">
        <f>VLOOKUP($A11,Data!$A$9:$U$405,W$2,FALSE)</f>
        <v>15.3</v>
      </c>
      <c r="X11" s="7">
        <f>VLOOKUP($A11,Data!$A$9:$U$405,X$2,FALSE)</f>
        <v>2.7</v>
      </c>
      <c r="Y11" s="7">
        <f>VLOOKUP($A11,Data!$A$9:$Y$405,Y$2,FALSE)</f>
        <v>38800</v>
      </c>
      <c r="Z11" s="7">
        <f>VLOOKUP($A11,Data!$A$9:$Y$405,Z$2,FALSE)</f>
        <v>231500</v>
      </c>
      <c r="AA11" s="7">
        <f>VLOOKUP($A11,Data!$A$9:$Y$405,AA$2,FALSE)</f>
        <v>16.8</v>
      </c>
      <c r="AB11" s="7">
        <f>VLOOKUP($A11,Data!$A$9:$Y$405,AB$2,FALSE)</f>
        <v>2.8</v>
      </c>
      <c r="AS11"/>
      <c r="AT11"/>
      <c r="AU11"/>
      <c r="AV11"/>
      <c r="AW11"/>
      <c r="AX11"/>
      <c r="AY11"/>
      <c r="AZ11"/>
      <c r="BA11"/>
    </row>
    <row r="12" spans="1:53" x14ac:dyDescent="0.3">
      <c r="A12" s="10" t="s">
        <v>25</v>
      </c>
      <c r="B12" s="6" t="str">
        <f>IFERROR(VLOOKUP($A12,classifications!$A$3:$C$334,3,FALSE),VLOOKUP($A12,classifications!$I$2:$K$27,3,FALSE))</f>
        <v>Predominantly Urban</v>
      </c>
      <c r="C12" s="6" t="str">
        <f>VLOOKUP($A12,classifications!$A$3:$D$334,4,FALSE)</f>
        <v>lower tier</v>
      </c>
      <c r="D12" s="6" t="str">
        <f>VLOOKUP($A12,class!$A$1:$B$455,2,FALSE)</f>
        <v>Unitary Authority</v>
      </c>
      <c r="E12" s="7">
        <f>VLOOKUP($A12,Data!$A$9:$U$405,E$2,FALSE)</f>
        <v>4800</v>
      </c>
      <c r="F12" s="7">
        <f>VLOOKUP($A12,Data!$A$9:$U$405,F$2,FALSE)</f>
        <v>35900</v>
      </c>
      <c r="G12" s="7">
        <f>VLOOKUP($A12,Data!$A$9:$U$405,G$2,FALSE)</f>
        <v>13.3</v>
      </c>
      <c r="H12" s="7">
        <f>VLOOKUP($A12,Data!$A$9:$U$405,H$2,FALSE)</f>
        <v>2.4</v>
      </c>
      <c r="I12" s="7">
        <f>VLOOKUP($A12,Data!$A$9:$U$405,I$2,FALSE)</f>
        <v>5100</v>
      </c>
      <c r="J12" s="7">
        <f>VLOOKUP($A12,Data!$A$9:$U$405,J$2,FALSE)</f>
        <v>36500</v>
      </c>
      <c r="K12" s="7">
        <f>VLOOKUP($A12,Data!$A$9:$U$405,K$2,FALSE)</f>
        <v>13.9</v>
      </c>
      <c r="L12" s="7">
        <f>VLOOKUP($A12,Data!$A$9:$U$405,L$2,FALSE)</f>
        <v>2.5</v>
      </c>
      <c r="M12" s="7">
        <f>VLOOKUP($A12,Data!$A$9:$U$405,M$2,FALSE)</f>
        <v>4200</v>
      </c>
      <c r="N12" s="7">
        <f>VLOOKUP($A12,Data!$A$9:$U$405,N$2,FALSE)</f>
        <v>36300</v>
      </c>
      <c r="O12" s="7">
        <f>VLOOKUP($A12,Data!$A$9:$U$405,O$2,FALSE)</f>
        <v>11.6</v>
      </c>
      <c r="P12" s="7">
        <f>VLOOKUP($A12,Data!$A$9:$U$405,P$2,FALSE)</f>
        <v>2.7</v>
      </c>
      <c r="Q12" s="7">
        <f>VLOOKUP($A12,Data!$A$9:$U$405,Q$2,FALSE)</f>
        <v>3600</v>
      </c>
      <c r="R12" s="7">
        <f>VLOOKUP($A12,Data!$A$9:$U$405,R$2,FALSE)</f>
        <v>35900</v>
      </c>
      <c r="S12" s="7">
        <f>VLOOKUP($A12,Data!$A$9:$U$405,S$2,FALSE)</f>
        <v>10</v>
      </c>
      <c r="T12" s="7">
        <f>VLOOKUP($A12,Data!$A$9:$U$405,T$2,FALSE)</f>
        <v>2.4</v>
      </c>
      <c r="U12" s="7">
        <f>VLOOKUP($A12,Data!$A$9:$U$405,U$2,FALSE)</f>
        <v>5400</v>
      </c>
      <c r="V12" s="7">
        <f>VLOOKUP($A12,Data!$A$9:$U$405,V$2,FALSE)</f>
        <v>36400</v>
      </c>
      <c r="W12" s="7">
        <f>VLOOKUP($A12,Data!$A$9:$U$405,W$2,FALSE)</f>
        <v>14.8</v>
      </c>
      <c r="X12" s="7">
        <f>VLOOKUP($A12,Data!$A$9:$U$405,X$2,FALSE)</f>
        <v>3</v>
      </c>
      <c r="Y12" s="7">
        <f>VLOOKUP($A12,Data!$A$9:$Y$405,Y$2,FALSE)</f>
        <v>7200</v>
      </c>
      <c r="Z12" s="7">
        <f>VLOOKUP($A12,Data!$A$9:$Y$405,Z$2,FALSE)</f>
        <v>38500</v>
      </c>
      <c r="AA12" s="7">
        <f>VLOOKUP($A12,Data!$A$9:$Y$405,AA$2,FALSE)</f>
        <v>18.8</v>
      </c>
      <c r="AB12" s="7">
        <f>VLOOKUP($A12,Data!$A$9:$Y$405,AB$2,FALSE)</f>
        <v>3.2</v>
      </c>
      <c r="AS12"/>
      <c r="AT12"/>
      <c r="AU12"/>
      <c r="AV12"/>
      <c r="AW12"/>
      <c r="AX12"/>
      <c r="AY12"/>
      <c r="AZ12"/>
      <c r="BA12"/>
    </row>
    <row r="13" spans="1:53" x14ac:dyDescent="0.3">
      <c r="A13" s="10" t="s">
        <v>26</v>
      </c>
      <c r="B13" s="6" t="str">
        <f>IFERROR(VLOOKUP($A13,classifications!$A$3:$C$334,3,FALSE),VLOOKUP($A13,classifications!$I$2:$K$27,3,FALSE))</f>
        <v>Predominantly Urban</v>
      </c>
      <c r="C13" s="6" t="str">
        <f>VLOOKUP($A13,classifications!$A$3:$D$334,4,FALSE)</f>
        <v>lower tier</v>
      </c>
      <c r="D13" s="6" t="str">
        <f>VLOOKUP($A13,class!$A$1:$B$455,2,FALSE)</f>
        <v>Unitary Authority</v>
      </c>
      <c r="E13" s="7">
        <f>VLOOKUP($A13,Data!$A$9:$U$405,E$2,FALSE)</f>
        <v>8300</v>
      </c>
      <c r="F13" s="7">
        <f>VLOOKUP($A13,Data!$A$9:$U$405,F$2,FALSE)</f>
        <v>53100</v>
      </c>
      <c r="G13" s="7">
        <f>VLOOKUP($A13,Data!$A$9:$U$405,G$2,FALSE)</f>
        <v>15.6</v>
      </c>
      <c r="H13" s="7">
        <f>VLOOKUP($A13,Data!$A$9:$U$405,H$2,FALSE)</f>
        <v>2.6</v>
      </c>
      <c r="I13" s="7">
        <f>VLOOKUP($A13,Data!$A$9:$U$405,I$2,FALSE)</f>
        <v>8900</v>
      </c>
      <c r="J13" s="7">
        <f>VLOOKUP($A13,Data!$A$9:$U$405,J$2,FALSE)</f>
        <v>57300</v>
      </c>
      <c r="K13" s="7">
        <f>VLOOKUP($A13,Data!$A$9:$U$405,K$2,FALSE)</f>
        <v>15.6</v>
      </c>
      <c r="L13" s="7">
        <f>VLOOKUP($A13,Data!$A$9:$U$405,L$2,FALSE)</f>
        <v>2.8</v>
      </c>
      <c r="M13" s="7">
        <f>VLOOKUP($A13,Data!$A$9:$U$405,M$2,FALSE)</f>
        <v>7300</v>
      </c>
      <c r="N13" s="7">
        <f>VLOOKUP($A13,Data!$A$9:$U$405,N$2,FALSE)</f>
        <v>57100</v>
      </c>
      <c r="O13" s="7">
        <f>VLOOKUP($A13,Data!$A$9:$U$405,O$2,FALSE)</f>
        <v>12.9</v>
      </c>
      <c r="P13" s="7">
        <f>VLOOKUP($A13,Data!$A$9:$U$405,P$2,FALSE)</f>
        <v>2.7</v>
      </c>
      <c r="Q13" s="7">
        <f>VLOOKUP($A13,Data!$A$9:$U$405,Q$2,FALSE)</f>
        <v>6100</v>
      </c>
      <c r="R13" s="7">
        <f>VLOOKUP($A13,Data!$A$9:$U$405,R$2,FALSE)</f>
        <v>56600</v>
      </c>
      <c r="S13" s="7">
        <f>VLOOKUP($A13,Data!$A$9:$U$405,S$2,FALSE)</f>
        <v>10.8</v>
      </c>
      <c r="T13" s="7">
        <f>VLOOKUP($A13,Data!$A$9:$U$405,T$2,FALSE)</f>
        <v>2.4</v>
      </c>
      <c r="U13" s="7">
        <f>VLOOKUP($A13,Data!$A$9:$U$405,U$2,FALSE)</f>
        <v>6700</v>
      </c>
      <c r="V13" s="7">
        <f>VLOOKUP($A13,Data!$A$9:$U$405,V$2,FALSE)</f>
        <v>56900</v>
      </c>
      <c r="W13" s="7">
        <f>VLOOKUP($A13,Data!$A$9:$U$405,W$2,FALSE)</f>
        <v>11.8</v>
      </c>
      <c r="X13" s="7">
        <f>VLOOKUP($A13,Data!$A$9:$U$405,X$2,FALSE)</f>
        <v>2.5</v>
      </c>
      <c r="Y13" s="7">
        <f>VLOOKUP($A13,Data!$A$9:$Y$405,Y$2,FALSE)</f>
        <v>6100</v>
      </c>
      <c r="Z13" s="7">
        <f>VLOOKUP($A13,Data!$A$9:$Y$405,Z$2,FALSE)</f>
        <v>57600</v>
      </c>
      <c r="AA13" s="7">
        <f>VLOOKUP($A13,Data!$A$9:$Y$405,AA$2,FALSE)</f>
        <v>10.7</v>
      </c>
      <c r="AB13" s="7">
        <f>VLOOKUP($A13,Data!$A$9:$Y$405,AB$2,FALSE)</f>
        <v>2.5</v>
      </c>
      <c r="AS13"/>
      <c r="AT13"/>
      <c r="AU13"/>
      <c r="AV13"/>
      <c r="AW13"/>
      <c r="AX13"/>
      <c r="AY13"/>
      <c r="AZ13"/>
      <c r="BA13"/>
    </row>
    <row r="14" spans="1:53" x14ac:dyDescent="0.3">
      <c r="A14" s="10" t="s">
        <v>27</v>
      </c>
      <c r="B14" s="6" t="str">
        <f>IFERROR(VLOOKUP($A14,classifications!$A$3:$C$334,3,FALSE),VLOOKUP($A14,classifications!$I$2:$K$27,3,FALSE))</f>
        <v>Predominantly Rural</v>
      </c>
      <c r="C14" s="6" t="str">
        <f>VLOOKUP($A14,classifications!$A$3:$D$334,4,FALSE)</f>
        <v>lower tier</v>
      </c>
      <c r="D14" s="6" t="str">
        <f>VLOOKUP($A14,class!$A$1:$B$455,2,FALSE)</f>
        <v>Unitary Authority</v>
      </c>
      <c r="E14" s="7">
        <f>VLOOKUP($A14,Data!$A$9:$U$405,E$2,FALSE)</f>
        <v>17200</v>
      </c>
      <c r="F14" s="7">
        <f>VLOOKUP($A14,Data!$A$9:$U$405,F$2,FALSE)</f>
        <v>135200</v>
      </c>
      <c r="G14" s="7">
        <f>VLOOKUP($A14,Data!$A$9:$U$405,G$2,FALSE)</f>
        <v>12.7</v>
      </c>
      <c r="H14" s="7">
        <f>VLOOKUP($A14,Data!$A$9:$U$405,H$2,FALSE)</f>
        <v>2.4</v>
      </c>
      <c r="I14" s="7">
        <f>VLOOKUP($A14,Data!$A$9:$U$405,I$2,FALSE)</f>
        <v>13700</v>
      </c>
      <c r="J14" s="7">
        <f>VLOOKUP($A14,Data!$A$9:$U$405,J$2,FALSE)</f>
        <v>139200</v>
      </c>
      <c r="K14" s="7">
        <f>VLOOKUP($A14,Data!$A$9:$U$405,K$2,FALSE)</f>
        <v>9.8000000000000007</v>
      </c>
      <c r="L14" s="7">
        <f>VLOOKUP($A14,Data!$A$9:$U$405,L$2,FALSE)</f>
        <v>2.2000000000000002</v>
      </c>
      <c r="M14" s="7">
        <f>VLOOKUP($A14,Data!$A$9:$U$405,M$2,FALSE)</f>
        <v>10200</v>
      </c>
      <c r="N14" s="7">
        <f>VLOOKUP($A14,Data!$A$9:$U$405,N$2,FALSE)</f>
        <v>132300</v>
      </c>
      <c r="O14" s="7">
        <f>VLOOKUP($A14,Data!$A$9:$U$405,O$2,FALSE)</f>
        <v>7.7</v>
      </c>
      <c r="P14" s="7">
        <f>VLOOKUP($A14,Data!$A$9:$U$405,P$2,FALSE)</f>
        <v>2</v>
      </c>
      <c r="Q14" s="7">
        <f>VLOOKUP($A14,Data!$A$9:$U$405,Q$2,FALSE)</f>
        <v>15200</v>
      </c>
      <c r="R14" s="7">
        <f>VLOOKUP($A14,Data!$A$9:$U$405,R$2,FALSE)</f>
        <v>136700</v>
      </c>
      <c r="S14" s="7">
        <f>VLOOKUP($A14,Data!$A$9:$U$405,S$2,FALSE)</f>
        <v>11.1</v>
      </c>
      <c r="T14" s="7">
        <f>VLOOKUP($A14,Data!$A$9:$U$405,T$2,FALSE)</f>
        <v>2.4</v>
      </c>
      <c r="U14" s="7">
        <f>VLOOKUP($A14,Data!$A$9:$U$405,U$2,FALSE)</f>
        <v>13500</v>
      </c>
      <c r="V14" s="7">
        <f>VLOOKUP($A14,Data!$A$9:$U$405,V$2,FALSE)</f>
        <v>133700</v>
      </c>
      <c r="W14" s="7">
        <f>VLOOKUP($A14,Data!$A$9:$U$405,W$2,FALSE)</f>
        <v>10.1</v>
      </c>
      <c r="X14" s="7">
        <f>VLOOKUP($A14,Data!$A$9:$U$405,X$2,FALSE)</f>
        <v>2.4</v>
      </c>
      <c r="Y14" s="7">
        <f>VLOOKUP($A14,Data!$A$9:$Y$405,Y$2,FALSE)</f>
        <v>12500</v>
      </c>
      <c r="Z14" s="7">
        <f>VLOOKUP($A14,Data!$A$9:$Y$405,Z$2,FALSE)</f>
        <v>134100</v>
      </c>
      <c r="AA14" s="7">
        <f>VLOOKUP($A14,Data!$A$9:$Y$405,AA$2,FALSE)</f>
        <v>9.3000000000000007</v>
      </c>
      <c r="AB14" s="7">
        <f>VLOOKUP($A14,Data!$A$9:$Y$405,AB$2,FALSE)</f>
        <v>2.2999999999999998</v>
      </c>
      <c r="AS14"/>
      <c r="AT14"/>
      <c r="AU14"/>
      <c r="AV14"/>
      <c r="AW14"/>
      <c r="AX14"/>
      <c r="AY14"/>
      <c r="AZ14"/>
      <c r="BA14"/>
    </row>
    <row r="15" spans="1:53" x14ac:dyDescent="0.3">
      <c r="A15" s="10" t="s">
        <v>28</v>
      </c>
      <c r="B15" s="6" t="str">
        <f>IFERROR(VLOOKUP($A15,classifications!$A$3:$C$334,3,FALSE),VLOOKUP($A15,classifications!$I$2:$K$27,3,FALSE))</f>
        <v>Urban with Significant Rural</v>
      </c>
      <c r="C15" s="6" t="str">
        <f>VLOOKUP($A15,classifications!$A$3:$D$334,4,FALSE)</f>
        <v>lower tier</v>
      </c>
      <c r="D15" s="6" t="str">
        <f>VLOOKUP($A15,class!$A$1:$B$455,2,FALSE)</f>
        <v>Unitary Authority</v>
      </c>
      <c r="E15" s="7">
        <f>VLOOKUP($A15,Data!$A$9:$U$405,E$2,FALSE)</f>
        <v>8000</v>
      </c>
      <c r="F15" s="7">
        <f>VLOOKUP($A15,Data!$A$9:$U$405,F$2,FALSE)</f>
        <v>55300</v>
      </c>
      <c r="G15" s="7">
        <f>VLOOKUP($A15,Data!$A$9:$U$405,G$2,FALSE)</f>
        <v>14.5</v>
      </c>
      <c r="H15" s="7">
        <f>VLOOKUP($A15,Data!$A$9:$U$405,H$2,FALSE)</f>
        <v>2.7</v>
      </c>
      <c r="I15" s="7">
        <f>VLOOKUP($A15,Data!$A$9:$U$405,I$2,FALSE)</f>
        <v>8900</v>
      </c>
      <c r="J15" s="7">
        <f>VLOOKUP($A15,Data!$A$9:$U$405,J$2,FALSE)</f>
        <v>54400</v>
      </c>
      <c r="K15" s="7">
        <f>VLOOKUP($A15,Data!$A$9:$U$405,K$2,FALSE)</f>
        <v>16.399999999999999</v>
      </c>
      <c r="L15" s="7">
        <f>VLOOKUP($A15,Data!$A$9:$U$405,L$2,FALSE)</f>
        <v>3.1</v>
      </c>
      <c r="M15" s="7">
        <f>VLOOKUP($A15,Data!$A$9:$U$405,M$2,FALSE)</f>
        <v>7900</v>
      </c>
      <c r="N15" s="7">
        <f>VLOOKUP($A15,Data!$A$9:$U$405,N$2,FALSE)</f>
        <v>54800</v>
      </c>
      <c r="O15" s="7">
        <f>VLOOKUP($A15,Data!$A$9:$U$405,O$2,FALSE)</f>
        <v>14.5</v>
      </c>
      <c r="P15" s="7">
        <f>VLOOKUP($A15,Data!$A$9:$U$405,P$2,FALSE)</f>
        <v>3</v>
      </c>
      <c r="Q15" s="7">
        <f>VLOOKUP($A15,Data!$A$9:$U$405,Q$2,FALSE)</f>
        <v>7500</v>
      </c>
      <c r="R15" s="7">
        <f>VLOOKUP($A15,Data!$A$9:$U$405,R$2,FALSE)</f>
        <v>56200</v>
      </c>
      <c r="S15" s="7">
        <f>VLOOKUP($A15,Data!$A$9:$U$405,S$2,FALSE)</f>
        <v>13.3</v>
      </c>
      <c r="T15" s="7">
        <f>VLOOKUP($A15,Data!$A$9:$U$405,T$2,FALSE)</f>
        <v>2.8</v>
      </c>
      <c r="U15" s="7">
        <f>VLOOKUP($A15,Data!$A$9:$U$405,U$2,FALSE)</f>
        <v>7200</v>
      </c>
      <c r="V15" s="7">
        <f>VLOOKUP($A15,Data!$A$9:$U$405,V$2,FALSE)</f>
        <v>55100</v>
      </c>
      <c r="W15" s="7">
        <f>VLOOKUP($A15,Data!$A$9:$U$405,W$2,FALSE)</f>
        <v>13.1</v>
      </c>
      <c r="X15" s="7">
        <f>VLOOKUP($A15,Data!$A$9:$U$405,X$2,FALSE)</f>
        <v>2.8</v>
      </c>
      <c r="Y15" s="7">
        <f>VLOOKUP($A15,Data!$A$9:$Y$405,Y$2,FALSE)</f>
        <v>7400</v>
      </c>
      <c r="Z15" s="7">
        <f>VLOOKUP($A15,Data!$A$9:$Y$405,Z$2,FALSE)</f>
        <v>53100</v>
      </c>
      <c r="AA15" s="7">
        <f>VLOOKUP($A15,Data!$A$9:$Y$405,AA$2,FALSE)</f>
        <v>13.8</v>
      </c>
      <c r="AB15" s="7">
        <f>VLOOKUP($A15,Data!$A$9:$Y$405,AB$2,FALSE)</f>
        <v>2.9</v>
      </c>
      <c r="AS15"/>
      <c r="AT15"/>
      <c r="AU15"/>
      <c r="AV15"/>
      <c r="AW15"/>
      <c r="AX15"/>
      <c r="AY15"/>
      <c r="AZ15"/>
      <c r="BA15"/>
    </row>
    <row r="16" spans="1:53" x14ac:dyDescent="0.3">
      <c r="A16" s="10" t="s">
        <v>29</v>
      </c>
      <c r="B16" s="6" t="str">
        <f>IFERROR(VLOOKUP($A16,classifications!$A$3:$C$334,3,FALSE),VLOOKUP($A16,classifications!$I$2:$K$27,3,FALSE))</f>
        <v>Predominantly Urban</v>
      </c>
      <c r="C16" s="6" t="str">
        <f>VLOOKUP($A16,classifications!$A$3:$D$334,4,FALSE)</f>
        <v>lower tier</v>
      </c>
      <c r="D16" s="6" t="str">
        <f>VLOOKUP($A16,class!$A$1:$B$455,2,FALSE)</f>
        <v>Unitary Authority</v>
      </c>
      <c r="E16" s="7">
        <f>VLOOKUP($A16,Data!$A$9:$U$405,E$2,FALSE)</f>
        <v>10900</v>
      </c>
      <c r="F16" s="7">
        <f>VLOOKUP($A16,Data!$A$9:$U$405,F$2,FALSE)</f>
        <v>86600</v>
      </c>
      <c r="G16" s="7">
        <f>VLOOKUP($A16,Data!$A$9:$U$405,G$2,FALSE)</f>
        <v>12.6</v>
      </c>
      <c r="H16" s="7">
        <f>VLOOKUP($A16,Data!$A$9:$U$405,H$2,FALSE)</f>
        <v>2.6</v>
      </c>
      <c r="I16" s="7">
        <f>VLOOKUP($A16,Data!$A$9:$U$405,I$2,FALSE)</f>
        <v>14700</v>
      </c>
      <c r="J16" s="7">
        <f>VLOOKUP($A16,Data!$A$9:$U$405,J$2,FALSE)</f>
        <v>87800</v>
      </c>
      <c r="K16" s="7">
        <f>VLOOKUP($A16,Data!$A$9:$U$405,K$2,FALSE)</f>
        <v>16.7</v>
      </c>
      <c r="L16" s="7">
        <f>VLOOKUP($A16,Data!$A$9:$U$405,L$2,FALSE)</f>
        <v>3.1</v>
      </c>
      <c r="M16" s="7">
        <f>VLOOKUP($A16,Data!$A$9:$U$405,M$2,FALSE)</f>
        <v>10700</v>
      </c>
      <c r="N16" s="7">
        <f>VLOOKUP($A16,Data!$A$9:$U$405,N$2,FALSE)</f>
        <v>85700</v>
      </c>
      <c r="O16" s="7">
        <f>VLOOKUP($A16,Data!$A$9:$U$405,O$2,FALSE)</f>
        <v>12.5</v>
      </c>
      <c r="P16" s="7">
        <f>VLOOKUP($A16,Data!$A$9:$U$405,P$2,FALSE)</f>
        <v>2.9</v>
      </c>
      <c r="Q16" s="7">
        <f>VLOOKUP($A16,Data!$A$9:$U$405,Q$2,FALSE)</f>
        <v>9000</v>
      </c>
      <c r="R16" s="7">
        <f>VLOOKUP($A16,Data!$A$9:$U$405,R$2,FALSE)</f>
        <v>87100</v>
      </c>
      <c r="S16" s="7">
        <f>VLOOKUP($A16,Data!$A$9:$U$405,S$2,FALSE)</f>
        <v>10.3</v>
      </c>
      <c r="T16" s="7">
        <f>VLOOKUP($A16,Data!$A$9:$U$405,T$2,FALSE)</f>
        <v>2.5</v>
      </c>
      <c r="U16" s="7">
        <f>VLOOKUP($A16,Data!$A$9:$U$405,U$2,FALSE)</f>
        <v>11300</v>
      </c>
      <c r="V16" s="7">
        <f>VLOOKUP($A16,Data!$A$9:$U$405,V$2,FALSE)</f>
        <v>82900</v>
      </c>
      <c r="W16" s="7">
        <f>VLOOKUP($A16,Data!$A$9:$U$405,W$2,FALSE)</f>
        <v>13.6</v>
      </c>
      <c r="X16" s="7">
        <f>VLOOKUP($A16,Data!$A$9:$U$405,X$2,FALSE)</f>
        <v>2.9</v>
      </c>
      <c r="Y16" s="7">
        <f>VLOOKUP($A16,Data!$A$9:$Y$405,Y$2,FALSE)</f>
        <v>16500</v>
      </c>
      <c r="Z16" s="7">
        <f>VLOOKUP($A16,Data!$A$9:$Y$405,Z$2,FALSE)</f>
        <v>87100</v>
      </c>
      <c r="AA16" s="7">
        <f>VLOOKUP($A16,Data!$A$9:$Y$405,AA$2,FALSE)</f>
        <v>19</v>
      </c>
      <c r="AB16" s="7">
        <f>VLOOKUP($A16,Data!$A$9:$Y$405,AB$2,FALSE)</f>
        <v>3.3</v>
      </c>
      <c r="AS16"/>
      <c r="AT16"/>
      <c r="AU16"/>
      <c r="AV16"/>
      <c r="AW16"/>
      <c r="AX16"/>
      <c r="AY16"/>
      <c r="AZ16"/>
      <c r="BA16"/>
    </row>
    <row r="17" spans="1:53" x14ac:dyDescent="0.3">
      <c r="A17" s="10" t="s">
        <v>30</v>
      </c>
      <c r="B17" s="6" t="str">
        <f>IFERROR(VLOOKUP($A17,classifications!$A$3:$C$334,3,FALSE),VLOOKUP($A17,classifications!$I$2:$K$27,3,FALSE))</f>
        <v>Predominantly Urban</v>
      </c>
      <c r="C17" s="6" t="str">
        <f>VLOOKUP($A17,classifications!$A$3:$D$334,4,FALSE)</f>
        <v>lower tier</v>
      </c>
      <c r="D17" s="6" t="str">
        <f>VLOOKUP($A17,class!$A$1:$B$455,2,FALSE)</f>
        <v>Metropolitan District</v>
      </c>
      <c r="E17" s="7">
        <f>VLOOKUP($A17,Data!$A$9:$U$405,E$2,FALSE)</f>
        <v>10900</v>
      </c>
      <c r="F17" s="7">
        <f>VLOOKUP($A17,Data!$A$9:$U$405,F$2,FALSE)</f>
        <v>91700</v>
      </c>
      <c r="G17" s="7">
        <f>VLOOKUP($A17,Data!$A$9:$U$405,G$2,FALSE)</f>
        <v>11.9</v>
      </c>
      <c r="H17" s="7">
        <f>VLOOKUP($A17,Data!$A$9:$U$405,H$2,FALSE)</f>
        <v>2.4</v>
      </c>
      <c r="I17" s="7">
        <f>VLOOKUP($A17,Data!$A$9:$U$405,I$2,FALSE)</f>
        <v>10500</v>
      </c>
      <c r="J17" s="7">
        <f>VLOOKUP($A17,Data!$A$9:$U$405,J$2,FALSE)</f>
        <v>92500</v>
      </c>
      <c r="K17" s="7">
        <f>VLOOKUP($A17,Data!$A$9:$U$405,K$2,FALSE)</f>
        <v>11.3</v>
      </c>
      <c r="L17" s="7">
        <f>VLOOKUP($A17,Data!$A$9:$U$405,L$2,FALSE)</f>
        <v>2.4</v>
      </c>
      <c r="M17" s="7">
        <f>VLOOKUP($A17,Data!$A$9:$U$405,M$2,FALSE)</f>
        <v>7300</v>
      </c>
      <c r="N17" s="7">
        <f>VLOOKUP($A17,Data!$A$9:$U$405,N$2,FALSE)</f>
        <v>90800</v>
      </c>
      <c r="O17" s="7">
        <f>VLOOKUP($A17,Data!$A$9:$U$405,O$2,FALSE)</f>
        <v>8</v>
      </c>
      <c r="P17" s="7">
        <f>VLOOKUP($A17,Data!$A$9:$U$405,P$2,FALSE)</f>
        <v>2.2000000000000002</v>
      </c>
      <c r="Q17" s="7">
        <f>VLOOKUP($A17,Data!$A$9:$U$405,Q$2,FALSE)</f>
        <v>8600</v>
      </c>
      <c r="R17" s="7">
        <f>VLOOKUP($A17,Data!$A$9:$U$405,R$2,FALSE)</f>
        <v>94600</v>
      </c>
      <c r="S17" s="7">
        <f>VLOOKUP($A17,Data!$A$9:$U$405,S$2,FALSE)</f>
        <v>9.1</v>
      </c>
      <c r="T17" s="7">
        <f>VLOOKUP($A17,Data!$A$9:$U$405,T$2,FALSE)</f>
        <v>2.2999999999999998</v>
      </c>
      <c r="U17" s="7">
        <f>VLOOKUP($A17,Data!$A$9:$U$405,U$2,FALSE)</f>
        <v>10800</v>
      </c>
      <c r="V17" s="7">
        <f>VLOOKUP($A17,Data!$A$9:$U$405,V$2,FALSE)</f>
        <v>95500</v>
      </c>
      <c r="W17" s="7">
        <f>VLOOKUP($A17,Data!$A$9:$U$405,W$2,FALSE)</f>
        <v>11.3</v>
      </c>
      <c r="X17" s="7">
        <f>VLOOKUP($A17,Data!$A$9:$U$405,X$2,FALSE)</f>
        <v>2.5</v>
      </c>
      <c r="Y17" s="7">
        <f>VLOOKUP($A17,Data!$A$9:$Y$405,Y$2,FALSE)</f>
        <v>9500</v>
      </c>
      <c r="Z17" s="7">
        <f>VLOOKUP($A17,Data!$A$9:$Y$405,Z$2,FALSE)</f>
        <v>93300</v>
      </c>
      <c r="AA17" s="7">
        <f>VLOOKUP($A17,Data!$A$9:$Y$405,AA$2,FALSE)</f>
        <v>10.199999999999999</v>
      </c>
      <c r="AB17" s="7">
        <f>VLOOKUP($A17,Data!$A$9:$Y$405,AB$2,FALSE)</f>
        <v>2.6</v>
      </c>
      <c r="AS17"/>
      <c r="AT17"/>
      <c r="AU17"/>
      <c r="AV17"/>
      <c r="AW17"/>
      <c r="AX17"/>
      <c r="AY17"/>
      <c r="AZ17"/>
      <c r="BA17"/>
    </row>
    <row r="18" spans="1:53" x14ac:dyDescent="0.3">
      <c r="A18" s="10" t="s">
        <v>31</v>
      </c>
      <c r="B18" s="6" t="str">
        <f>IFERROR(VLOOKUP($A18,classifications!$A$3:$C$334,3,FALSE),VLOOKUP($A18,classifications!$I$2:$K$27,3,FALSE))</f>
        <v>Predominantly Urban</v>
      </c>
      <c r="C18" s="6" t="str">
        <f>VLOOKUP($A18,classifications!$A$3:$D$334,4,FALSE)</f>
        <v>lower tier</v>
      </c>
      <c r="D18" s="6" t="str">
        <f>VLOOKUP($A18,class!$A$1:$B$455,2,FALSE)</f>
        <v>Metropolitan District</v>
      </c>
      <c r="E18" s="7">
        <f>VLOOKUP($A18,Data!$A$9:$U$405,E$2,FALSE)</f>
        <v>16200</v>
      </c>
      <c r="F18" s="7">
        <f>VLOOKUP($A18,Data!$A$9:$U$405,F$2,FALSE)</f>
        <v>126700</v>
      </c>
      <c r="G18" s="7">
        <f>VLOOKUP($A18,Data!$A$9:$U$405,G$2,FALSE)</f>
        <v>12.8</v>
      </c>
      <c r="H18" s="7">
        <f>VLOOKUP($A18,Data!$A$9:$U$405,H$2,FALSE)</f>
        <v>2.4</v>
      </c>
      <c r="I18" s="7">
        <f>VLOOKUP($A18,Data!$A$9:$U$405,I$2,FALSE)</f>
        <v>16800</v>
      </c>
      <c r="J18" s="7">
        <f>VLOOKUP($A18,Data!$A$9:$U$405,J$2,FALSE)</f>
        <v>128200</v>
      </c>
      <c r="K18" s="7">
        <f>VLOOKUP($A18,Data!$A$9:$U$405,K$2,FALSE)</f>
        <v>13.1</v>
      </c>
      <c r="L18" s="7">
        <f>VLOOKUP($A18,Data!$A$9:$U$405,L$2,FALSE)</f>
        <v>2.6</v>
      </c>
      <c r="M18" s="7">
        <f>VLOOKUP($A18,Data!$A$9:$U$405,M$2,FALSE)</f>
        <v>14400</v>
      </c>
      <c r="N18" s="7">
        <f>VLOOKUP($A18,Data!$A$9:$U$405,N$2,FALSE)</f>
        <v>130500</v>
      </c>
      <c r="O18" s="7">
        <f>VLOOKUP($A18,Data!$A$9:$U$405,O$2,FALSE)</f>
        <v>11.1</v>
      </c>
      <c r="P18" s="7">
        <f>VLOOKUP($A18,Data!$A$9:$U$405,P$2,FALSE)</f>
        <v>2.7</v>
      </c>
      <c r="Q18" s="7">
        <f>VLOOKUP($A18,Data!$A$9:$U$405,Q$2,FALSE)</f>
        <v>14600</v>
      </c>
      <c r="R18" s="7">
        <f>VLOOKUP($A18,Data!$A$9:$U$405,R$2,FALSE)</f>
        <v>137200</v>
      </c>
      <c r="S18" s="7">
        <f>VLOOKUP($A18,Data!$A$9:$U$405,S$2,FALSE)</f>
        <v>10.6</v>
      </c>
      <c r="T18" s="7">
        <f>VLOOKUP($A18,Data!$A$9:$U$405,T$2,FALSE)</f>
        <v>2.5</v>
      </c>
      <c r="U18" s="7">
        <f>VLOOKUP($A18,Data!$A$9:$U$405,U$2,FALSE)</f>
        <v>12300</v>
      </c>
      <c r="V18" s="7">
        <f>VLOOKUP($A18,Data!$A$9:$U$405,V$2,FALSE)</f>
        <v>134900</v>
      </c>
      <c r="W18" s="7">
        <f>VLOOKUP($A18,Data!$A$9:$U$405,W$2,FALSE)</f>
        <v>9.1</v>
      </c>
      <c r="X18" s="7">
        <f>VLOOKUP($A18,Data!$A$9:$U$405,X$2,FALSE)</f>
        <v>2.5</v>
      </c>
      <c r="Y18" s="7">
        <f>VLOOKUP($A18,Data!$A$9:$Y$405,Y$2,FALSE)</f>
        <v>14700</v>
      </c>
      <c r="Z18" s="7">
        <f>VLOOKUP($A18,Data!$A$9:$Y$405,Z$2,FALSE)</f>
        <v>133700</v>
      </c>
      <c r="AA18" s="7">
        <f>VLOOKUP($A18,Data!$A$9:$Y$405,AA$2,FALSE)</f>
        <v>11</v>
      </c>
      <c r="AB18" s="7">
        <f>VLOOKUP($A18,Data!$A$9:$Y$405,AB$2,FALSE)</f>
        <v>2.8</v>
      </c>
      <c r="AS18"/>
      <c r="AT18"/>
      <c r="AU18"/>
      <c r="AV18"/>
      <c r="AW18"/>
      <c r="AX18"/>
      <c r="AY18"/>
      <c r="AZ18"/>
      <c r="BA18"/>
    </row>
    <row r="19" spans="1:53" x14ac:dyDescent="0.3">
      <c r="A19" s="10" t="s">
        <v>32</v>
      </c>
      <c r="B19" s="6" t="str">
        <f>IFERROR(VLOOKUP($A19,classifications!$A$3:$C$334,3,FALSE),VLOOKUP($A19,classifications!$I$2:$K$27,3,FALSE))</f>
        <v>Predominantly Urban</v>
      </c>
      <c r="C19" s="6" t="str">
        <f>VLOOKUP($A19,classifications!$A$3:$D$334,4,FALSE)</f>
        <v>lower tier</v>
      </c>
      <c r="D19" s="6" t="str">
        <f>VLOOKUP($A19,class!$A$1:$B$455,2,FALSE)</f>
        <v>Metropolitan District</v>
      </c>
      <c r="E19" s="7">
        <f>VLOOKUP($A19,Data!$A$9:$U$405,E$2,FALSE)</f>
        <v>11200</v>
      </c>
      <c r="F19" s="7">
        <f>VLOOKUP($A19,Data!$A$9:$U$405,F$2,FALSE)</f>
        <v>95800</v>
      </c>
      <c r="G19" s="7">
        <f>VLOOKUP($A19,Data!$A$9:$U$405,G$2,FALSE)</f>
        <v>11.7</v>
      </c>
      <c r="H19" s="7">
        <f>VLOOKUP($A19,Data!$A$9:$U$405,H$2,FALSE)</f>
        <v>2.4</v>
      </c>
      <c r="I19" s="7">
        <f>VLOOKUP($A19,Data!$A$9:$U$405,I$2,FALSE)</f>
        <v>11200</v>
      </c>
      <c r="J19" s="7">
        <f>VLOOKUP($A19,Data!$A$9:$U$405,J$2,FALSE)</f>
        <v>95500</v>
      </c>
      <c r="K19" s="7">
        <f>VLOOKUP($A19,Data!$A$9:$U$405,K$2,FALSE)</f>
        <v>11.7</v>
      </c>
      <c r="L19" s="7">
        <f>VLOOKUP($A19,Data!$A$9:$U$405,L$2,FALSE)</f>
        <v>2.4</v>
      </c>
      <c r="M19" s="7">
        <f>VLOOKUP($A19,Data!$A$9:$U$405,M$2,FALSE)</f>
        <v>11000</v>
      </c>
      <c r="N19" s="7">
        <f>VLOOKUP($A19,Data!$A$9:$U$405,N$2,FALSE)</f>
        <v>95000</v>
      </c>
      <c r="O19" s="7">
        <f>VLOOKUP($A19,Data!$A$9:$U$405,O$2,FALSE)</f>
        <v>11.6</v>
      </c>
      <c r="P19" s="7">
        <f>VLOOKUP($A19,Data!$A$9:$U$405,P$2,FALSE)</f>
        <v>2.6</v>
      </c>
      <c r="Q19" s="7">
        <f>VLOOKUP($A19,Data!$A$9:$U$405,Q$2,FALSE)</f>
        <v>12900</v>
      </c>
      <c r="R19" s="7">
        <f>VLOOKUP($A19,Data!$A$9:$U$405,R$2,FALSE)</f>
        <v>95500</v>
      </c>
      <c r="S19" s="7">
        <f>VLOOKUP($A19,Data!$A$9:$U$405,S$2,FALSE)</f>
        <v>13.6</v>
      </c>
      <c r="T19" s="7">
        <f>VLOOKUP($A19,Data!$A$9:$U$405,T$2,FALSE)</f>
        <v>2.7</v>
      </c>
      <c r="U19" s="7">
        <f>VLOOKUP($A19,Data!$A$9:$U$405,U$2,FALSE)</f>
        <v>8400</v>
      </c>
      <c r="V19" s="7">
        <f>VLOOKUP($A19,Data!$A$9:$U$405,V$2,FALSE)</f>
        <v>94200</v>
      </c>
      <c r="W19" s="7">
        <f>VLOOKUP($A19,Data!$A$9:$U$405,W$2,FALSE)</f>
        <v>8.9</v>
      </c>
      <c r="X19" s="7">
        <f>VLOOKUP($A19,Data!$A$9:$U$405,X$2,FALSE)</f>
        <v>2.5</v>
      </c>
      <c r="Y19" s="7">
        <f>VLOOKUP($A19,Data!$A$9:$Y$405,Y$2,FALSE)</f>
        <v>11300</v>
      </c>
      <c r="Z19" s="7">
        <f>VLOOKUP($A19,Data!$A$9:$Y$405,Z$2,FALSE)</f>
        <v>98800</v>
      </c>
      <c r="AA19" s="7">
        <f>VLOOKUP($A19,Data!$A$9:$Y$405,AA$2,FALSE)</f>
        <v>11.5</v>
      </c>
      <c r="AB19" s="7">
        <f>VLOOKUP($A19,Data!$A$9:$Y$405,AB$2,FALSE)</f>
        <v>2.8</v>
      </c>
      <c r="AS19"/>
      <c r="AT19"/>
      <c r="AU19"/>
      <c r="AV19"/>
      <c r="AW19"/>
      <c r="AX19"/>
      <c r="AY19"/>
      <c r="AZ19"/>
      <c r="BA19"/>
    </row>
    <row r="20" spans="1:53" x14ac:dyDescent="0.3">
      <c r="A20" s="10" t="s">
        <v>33</v>
      </c>
      <c r="B20" s="6" t="str">
        <f>IFERROR(VLOOKUP($A20,classifications!$A$3:$C$334,3,FALSE),VLOOKUP($A20,classifications!$I$2:$K$27,3,FALSE))</f>
        <v>Predominantly Urban</v>
      </c>
      <c r="C20" s="6" t="str">
        <f>VLOOKUP($A20,classifications!$A$3:$D$334,4,FALSE)</f>
        <v>lower tier</v>
      </c>
      <c r="D20" s="6" t="str">
        <f>VLOOKUP($A20,class!$A$1:$B$455,2,FALSE)</f>
        <v>Metropolitan District</v>
      </c>
      <c r="E20" s="7">
        <f>VLOOKUP($A20,Data!$A$9:$U$405,E$2,FALSE)</f>
        <v>10100</v>
      </c>
      <c r="F20" s="7">
        <f>VLOOKUP($A20,Data!$A$9:$U$405,F$2,FALSE)</f>
        <v>63900</v>
      </c>
      <c r="G20" s="7">
        <f>VLOOKUP($A20,Data!$A$9:$U$405,G$2,FALSE)</f>
        <v>15.8</v>
      </c>
      <c r="H20" s="7">
        <f>VLOOKUP($A20,Data!$A$9:$U$405,H$2,FALSE)</f>
        <v>2.6</v>
      </c>
      <c r="I20" s="7">
        <f>VLOOKUP($A20,Data!$A$9:$U$405,I$2,FALSE)</f>
        <v>7800</v>
      </c>
      <c r="J20" s="7">
        <f>VLOOKUP($A20,Data!$A$9:$U$405,J$2,FALSE)</f>
        <v>63200</v>
      </c>
      <c r="K20" s="7">
        <f>VLOOKUP($A20,Data!$A$9:$U$405,K$2,FALSE)</f>
        <v>12.3</v>
      </c>
      <c r="L20" s="7">
        <f>VLOOKUP($A20,Data!$A$9:$U$405,L$2,FALSE)</f>
        <v>2.5</v>
      </c>
      <c r="M20" s="7">
        <f>VLOOKUP($A20,Data!$A$9:$U$405,M$2,FALSE)</f>
        <v>7300</v>
      </c>
      <c r="N20" s="7">
        <f>VLOOKUP($A20,Data!$A$9:$U$405,N$2,FALSE)</f>
        <v>63400</v>
      </c>
      <c r="O20" s="7">
        <f>VLOOKUP($A20,Data!$A$9:$U$405,O$2,FALSE)</f>
        <v>11.6</v>
      </c>
      <c r="P20" s="7">
        <f>VLOOKUP($A20,Data!$A$9:$U$405,P$2,FALSE)</f>
        <v>2.6</v>
      </c>
      <c r="Q20" s="7">
        <f>VLOOKUP($A20,Data!$A$9:$U$405,Q$2,FALSE)</f>
        <v>8300</v>
      </c>
      <c r="R20" s="7">
        <f>VLOOKUP($A20,Data!$A$9:$U$405,R$2,FALSE)</f>
        <v>62800</v>
      </c>
      <c r="S20" s="7">
        <f>VLOOKUP($A20,Data!$A$9:$U$405,S$2,FALSE)</f>
        <v>13.2</v>
      </c>
      <c r="T20" s="7">
        <f>VLOOKUP($A20,Data!$A$9:$U$405,T$2,FALSE)</f>
        <v>2.6</v>
      </c>
      <c r="U20" s="7">
        <f>VLOOKUP($A20,Data!$A$9:$U$405,U$2,FALSE)</f>
        <v>8600</v>
      </c>
      <c r="V20" s="7">
        <f>VLOOKUP($A20,Data!$A$9:$U$405,V$2,FALSE)</f>
        <v>63500</v>
      </c>
      <c r="W20" s="7">
        <f>VLOOKUP($A20,Data!$A$9:$U$405,W$2,FALSE)</f>
        <v>13.5</v>
      </c>
      <c r="X20" s="7">
        <f>VLOOKUP($A20,Data!$A$9:$U$405,X$2,FALSE)</f>
        <v>2.8</v>
      </c>
      <c r="Y20" s="7">
        <f>VLOOKUP($A20,Data!$A$9:$Y$405,Y$2,FALSE)</f>
        <v>9200</v>
      </c>
      <c r="Z20" s="7">
        <f>VLOOKUP($A20,Data!$A$9:$Y$405,Z$2,FALSE)</f>
        <v>63200</v>
      </c>
      <c r="AA20" s="7">
        <f>VLOOKUP($A20,Data!$A$9:$Y$405,AA$2,FALSE)</f>
        <v>14.5</v>
      </c>
      <c r="AB20" s="7">
        <f>VLOOKUP($A20,Data!$A$9:$Y$405,AB$2,FALSE)</f>
        <v>3</v>
      </c>
      <c r="AS20"/>
      <c r="AT20"/>
      <c r="AU20"/>
      <c r="AV20"/>
      <c r="AW20"/>
      <c r="AX20"/>
      <c r="AY20"/>
      <c r="AZ20"/>
      <c r="BA20"/>
    </row>
    <row r="21" spans="1:53" x14ac:dyDescent="0.3">
      <c r="A21" s="10" t="s">
        <v>34</v>
      </c>
      <c r="B21" s="6" t="str">
        <f>IFERROR(VLOOKUP($A21,classifications!$A$3:$C$334,3,FALSE),VLOOKUP($A21,classifications!$I$2:$K$27,3,FALSE))</f>
        <v>Predominantly Urban</v>
      </c>
      <c r="C21" s="6" t="str">
        <f>VLOOKUP($A21,classifications!$A$3:$D$334,4,FALSE)</f>
        <v>lower tier</v>
      </c>
      <c r="D21" s="6" t="str">
        <f>VLOOKUP($A21,class!$A$1:$B$455,2,FALSE)</f>
        <v>Metropolitan District</v>
      </c>
      <c r="E21" s="7">
        <f>VLOOKUP($A21,Data!$A$9:$U$405,E$2,FALSE)</f>
        <v>16300</v>
      </c>
      <c r="F21" s="7">
        <f>VLOOKUP($A21,Data!$A$9:$U$405,F$2,FALSE)</f>
        <v>111800</v>
      </c>
      <c r="G21" s="7">
        <f>VLOOKUP($A21,Data!$A$9:$U$405,G$2,FALSE)</f>
        <v>14.6</v>
      </c>
      <c r="H21" s="7">
        <f>VLOOKUP($A21,Data!$A$9:$U$405,H$2,FALSE)</f>
        <v>2.7</v>
      </c>
      <c r="I21" s="7">
        <f>VLOOKUP($A21,Data!$A$9:$U$405,I$2,FALSE)</f>
        <v>15000</v>
      </c>
      <c r="J21" s="7">
        <f>VLOOKUP($A21,Data!$A$9:$U$405,J$2,FALSE)</f>
        <v>114600</v>
      </c>
      <c r="K21" s="7">
        <f>VLOOKUP($A21,Data!$A$9:$U$405,K$2,FALSE)</f>
        <v>13.1</v>
      </c>
      <c r="L21" s="7">
        <f>VLOOKUP($A21,Data!$A$9:$U$405,L$2,FALSE)</f>
        <v>2.8</v>
      </c>
      <c r="M21" s="7">
        <f>VLOOKUP($A21,Data!$A$9:$U$405,M$2,FALSE)</f>
        <v>15900</v>
      </c>
      <c r="N21" s="7">
        <f>VLOOKUP($A21,Data!$A$9:$U$405,N$2,FALSE)</f>
        <v>120300</v>
      </c>
      <c r="O21" s="7">
        <f>VLOOKUP($A21,Data!$A$9:$U$405,O$2,FALSE)</f>
        <v>13.2</v>
      </c>
      <c r="P21" s="7">
        <f>VLOOKUP($A21,Data!$A$9:$U$405,P$2,FALSE)</f>
        <v>2.8</v>
      </c>
      <c r="Q21" s="7">
        <f>VLOOKUP($A21,Data!$A$9:$U$405,Q$2,FALSE)</f>
        <v>17000</v>
      </c>
      <c r="R21" s="7">
        <f>VLOOKUP($A21,Data!$A$9:$U$405,R$2,FALSE)</f>
        <v>124200</v>
      </c>
      <c r="S21" s="7">
        <f>VLOOKUP($A21,Data!$A$9:$U$405,S$2,FALSE)</f>
        <v>13.7</v>
      </c>
      <c r="T21" s="7">
        <f>VLOOKUP($A21,Data!$A$9:$U$405,T$2,FALSE)</f>
        <v>2.4</v>
      </c>
      <c r="U21" s="7">
        <f>VLOOKUP($A21,Data!$A$9:$U$405,U$2,FALSE)</f>
        <v>20000</v>
      </c>
      <c r="V21" s="7">
        <f>VLOOKUP($A21,Data!$A$9:$U$405,V$2,FALSE)</f>
        <v>121900</v>
      </c>
      <c r="W21" s="7">
        <f>VLOOKUP($A21,Data!$A$9:$U$405,W$2,FALSE)</f>
        <v>16.399999999999999</v>
      </c>
      <c r="X21" s="7">
        <f>VLOOKUP($A21,Data!$A$9:$U$405,X$2,FALSE)</f>
        <v>2.7</v>
      </c>
      <c r="Y21" s="7">
        <f>VLOOKUP($A21,Data!$A$9:$Y$405,Y$2,FALSE)</f>
        <v>14500</v>
      </c>
      <c r="Z21" s="7">
        <f>VLOOKUP($A21,Data!$A$9:$Y$405,Z$2,FALSE)</f>
        <v>122500</v>
      </c>
      <c r="AA21" s="7">
        <f>VLOOKUP($A21,Data!$A$9:$Y$405,AA$2,FALSE)</f>
        <v>11.9</v>
      </c>
      <c r="AB21" s="7">
        <f>VLOOKUP($A21,Data!$A$9:$Y$405,AB$2,FALSE)</f>
        <v>2.5</v>
      </c>
      <c r="AS21"/>
      <c r="AT21"/>
      <c r="AU21"/>
      <c r="AV21"/>
      <c r="AW21"/>
      <c r="AX21"/>
      <c r="AY21"/>
      <c r="AZ21"/>
      <c r="BA21"/>
    </row>
    <row r="22" spans="1:53" x14ac:dyDescent="0.3">
      <c r="A22" s="10" t="s">
        <v>35</v>
      </c>
      <c r="B22" s="6" t="str">
        <f>IFERROR(VLOOKUP($A22,classifications!$A$3:$C$334,3,FALSE),VLOOKUP($A22,classifications!$I$2:$K$27,3,FALSE))</f>
        <v>Predominantly Urban</v>
      </c>
      <c r="C22" s="6" t="str">
        <f>VLOOKUP($A22,classifications!$A$3:$D$334,4,FALSE)</f>
        <v>lower tier</v>
      </c>
      <c r="D22" s="6" t="str">
        <f>VLOOKUP($A22,class!$A$1:$B$455,2,FALSE)</f>
        <v>Unitary Authority</v>
      </c>
      <c r="E22" s="7">
        <f>VLOOKUP($A22,Data!$A$9:$U$405,E$2,FALSE)</f>
        <v>6900</v>
      </c>
      <c r="F22" s="7">
        <f>VLOOKUP($A22,Data!$A$9:$U$405,F$2,FALSE)</f>
        <v>58800</v>
      </c>
      <c r="G22" s="7">
        <f>VLOOKUP($A22,Data!$A$9:$U$405,G$2,FALSE)</f>
        <v>11.8</v>
      </c>
      <c r="H22" s="7">
        <f>VLOOKUP($A22,Data!$A$9:$U$405,H$2,FALSE)</f>
        <v>2.4</v>
      </c>
      <c r="I22" s="7">
        <f>VLOOKUP($A22,Data!$A$9:$U$405,I$2,FALSE)</f>
        <v>7900</v>
      </c>
      <c r="J22" s="7">
        <f>VLOOKUP($A22,Data!$A$9:$U$405,J$2,FALSE)</f>
        <v>59400</v>
      </c>
      <c r="K22" s="7">
        <f>VLOOKUP($A22,Data!$A$9:$U$405,K$2,FALSE)</f>
        <v>13.3</v>
      </c>
      <c r="L22" s="7">
        <f>VLOOKUP($A22,Data!$A$9:$U$405,L$2,FALSE)</f>
        <v>2.5</v>
      </c>
      <c r="M22" s="7">
        <f>VLOOKUP($A22,Data!$A$9:$U$405,M$2,FALSE)</f>
        <v>8800</v>
      </c>
      <c r="N22" s="7">
        <f>VLOOKUP($A22,Data!$A$9:$U$405,N$2,FALSE)</f>
        <v>60300</v>
      </c>
      <c r="O22" s="7">
        <f>VLOOKUP($A22,Data!$A$9:$U$405,O$2,FALSE)</f>
        <v>14.7</v>
      </c>
      <c r="P22" s="7">
        <f>VLOOKUP($A22,Data!$A$9:$U$405,P$2,FALSE)</f>
        <v>2.7</v>
      </c>
      <c r="Q22" s="7">
        <f>VLOOKUP($A22,Data!$A$9:$U$405,Q$2,FALSE)</f>
        <v>6000</v>
      </c>
      <c r="R22" s="7">
        <f>VLOOKUP($A22,Data!$A$9:$U$405,R$2,FALSE)</f>
        <v>60100</v>
      </c>
      <c r="S22" s="7">
        <f>VLOOKUP($A22,Data!$A$9:$U$405,S$2,FALSE)</f>
        <v>10</v>
      </c>
      <c r="T22" s="7">
        <f>VLOOKUP($A22,Data!$A$9:$U$405,T$2,FALSE)</f>
        <v>2.2000000000000002</v>
      </c>
      <c r="U22" s="7">
        <f>VLOOKUP($A22,Data!$A$9:$U$405,U$2,FALSE)</f>
        <v>7900</v>
      </c>
      <c r="V22" s="7">
        <f>VLOOKUP($A22,Data!$A$9:$U$405,V$2,FALSE)</f>
        <v>62400</v>
      </c>
      <c r="W22" s="7">
        <f>VLOOKUP($A22,Data!$A$9:$U$405,W$2,FALSE)</f>
        <v>12.6</v>
      </c>
      <c r="X22" s="7">
        <f>VLOOKUP($A22,Data!$A$9:$U$405,X$2,FALSE)</f>
        <v>2.4</v>
      </c>
      <c r="Y22" s="7">
        <f>VLOOKUP($A22,Data!$A$9:$Y$405,Y$2,FALSE)</f>
        <v>6100</v>
      </c>
      <c r="Z22" s="7">
        <f>VLOOKUP($A22,Data!$A$9:$Y$405,Z$2,FALSE)</f>
        <v>62300</v>
      </c>
      <c r="AA22" s="7">
        <f>VLOOKUP($A22,Data!$A$9:$Y$405,AA$2,FALSE)</f>
        <v>9.6999999999999993</v>
      </c>
      <c r="AB22" s="7">
        <f>VLOOKUP($A22,Data!$A$9:$Y$405,AB$2,FALSE)</f>
        <v>2.2000000000000002</v>
      </c>
      <c r="AS22"/>
      <c r="AT22"/>
      <c r="AU22"/>
      <c r="AV22"/>
      <c r="AW22"/>
      <c r="AX22"/>
      <c r="AY22"/>
      <c r="AZ22"/>
      <c r="BA22"/>
    </row>
    <row r="23" spans="1:53" x14ac:dyDescent="0.3">
      <c r="A23" s="10" t="s">
        <v>36</v>
      </c>
      <c r="B23" s="6" t="str">
        <f>IFERROR(VLOOKUP($A23,classifications!$A$3:$C$334,3,FALSE),VLOOKUP($A23,classifications!$I$2:$K$27,3,FALSE))</f>
        <v>Predominantly Urban</v>
      </c>
      <c r="C23" s="6" t="str">
        <f>VLOOKUP($A23,classifications!$A$3:$D$334,4,FALSE)</f>
        <v>lower tier</v>
      </c>
      <c r="D23" s="6" t="str">
        <f>VLOOKUP($A23,class!$A$1:$B$455,2,FALSE)</f>
        <v>Unitary Authority</v>
      </c>
      <c r="E23" s="7">
        <f>VLOOKUP($A23,Data!$A$9:$U$405,E$2,FALSE)</f>
        <v>7000</v>
      </c>
      <c r="F23" s="7">
        <f>VLOOKUP($A23,Data!$A$9:$U$405,F$2,FALSE)</f>
        <v>54500</v>
      </c>
      <c r="G23" s="7">
        <f>VLOOKUP($A23,Data!$A$9:$U$405,G$2,FALSE)</f>
        <v>12.8</v>
      </c>
      <c r="H23" s="7">
        <f>VLOOKUP($A23,Data!$A$9:$U$405,H$2,FALSE)</f>
        <v>2.9</v>
      </c>
      <c r="I23" s="7">
        <f>VLOOKUP($A23,Data!$A$9:$U$405,I$2,FALSE)</f>
        <v>9100</v>
      </c>
      <c r="J23" s="7">
        <f>VLOOKUP($A23,Data!$A$9:$U$405,J$2,FALSE)</f>
        <v>59900</v>
      </c>
      <c r="K23" s="7">
        <f>VLOOKUP($A23,Data!$A$9:$U$405,K$2,FALSE)</f>
        <v>15.2</v>
      </c>
      <c r="L23" s="7">
        <f>VLOOKUP($A23,Data!$A$9:$U$405,L$2,FALSE)</f>
        <v>2.8</v>
      </c>
      <c r="M23" s="7">
        <f>VLOOKUP($A23,Data!$A$9:$U$405,M$2,FALSE)</f>
        <v>8600</v>
      </c>
      <c r="N23" s="7">
        <f>VLOOKUP($A23,Data!$A$9:$U$405,N$2,FALSE)</f>
        <v>57800</v>
      </c>
      <c r="O23" s="7">
        <f>VLOOKUP($A23,Data!$A$9:$U$405,O$2,FALSE)</f>
        <v>14.9</v>
      </c>
      <c r="P23" s="7">
        <f>VLOOKUP($A23,Data!$A$9:$U$405,P$2,FALSE)</f>
        <v>2.7</v>
      </c>
      <c r="Q23" s="7">
        <f>VLOOKUP($A23,Data!$A$9:$U$405,Q$2,FALSE)</f>
        <v>9800</v>
      </c>
      <c r="R23" s="7">
        <f>VLOOKUP($A23,Data!$A$9:$U$405,R$2,FALSE)</f>
        <v>60400</v>
      </c>
      <c r="S23" s="7">
        <f>VLOOKUP($A23,Data!$A$9:$U$405,S$2,FALSE)</f>
        <v>16.2</v>
      </c>
      <c r="T23" s="7">
        <f>VLOOKUP($A23,Data!$A$9:$U$405,T$2,FALSE)</f>
        <v>2.8</v>
      </c>
      <c r="U23" s="7">
        <f>VLOOKUP($A23,Data!$A$9:$U$405,U$2,FALSE)</f>
        <v>10400</v>
      </c>
      <c r="V23" s="7">
        <f>VLOOKUP($A23,Data!$A$9:$U$405,V$2,FALSE)</f>
        <v>58400</v>
      </c>
      <c r="W23" s="7">
        <f>VLOOKUP($A23,Data!$A$9:$U$405,W$2,FALSE)</f>
        <v>17.7</v>
      </c>
      <c r="X23" s="7">
        <f>VLOOKUP($A23,Data!$A$9:$U$405,X$2,FALSE)</f>
        <v>2.8</v>
      </c>
      <c r="Y23" s="7">
        <f>VLOOKUP($A23,Data!$A$9:$Y$405,Y$2,FALSE)</f>
        <v>10000</v>
      </c>
      <c r="Z23" s="7">
        <f>VLOOKUP($A23,Data!$A$9:$Y$405,Z$2,FALSE)</f>
        <v>60200</v>
      </c>
      <c r="AA23" s="7">
        <f>VLOOKUP($A23,Data!$A$9:$Y$405,AA$2,FALSE)</f>
        <v>16.7</v>
      </c>
      <c r="AB23" s="7">
        <f>VLOOKUP($A23,Data!$A$9:$Y$405,AB$2,FALSE)</f>
        <v>2.8</v>
      </c>
      <c r="AS23"/>
      <c r="AT23"/>
      <c r="AU23"/>
      <c r="AV23"/>
      <c r="AW23"/>
      <c r="AX23"/>
      <c r="AY23"/>
      <c r="AZ23"/>
      <c r="BA23"/>
    </row>
    <row r="24" spans="1:53" x14ac:dyDescent="0.3">
      <c r="A24" s="10" t="s">
        <v>37</v>
      </c>
      <c r="B24" s="6" t="str">
        <f>IFERROR(VLOOKUP($A24,classifications!$A$3:$C$334,3,FALSE),VLOOKUP($A24,classifications!$I$2:$K$27,3,FALSE))</f>
        <v>Urban with Significant Rural</v>
      </c>
      <c r="C24" s="6" t="str">
        <f>VLOOKUP($A24,classifications!$A$3:$D$334,4,FALSE)</f>
        <v>lower tier</v>
      </c>
      <c r="D24" s="6" t="str">
        <f>VLOOKUP($A24,class!$A$1:$B$455,2,FALSE)</f>
        <v>Unitary Authority</v>
      </c>
      <c r="E24" s="7">
        <f>VLOOKUP($A24,Data!$A$9:$U$405,E$2,FALSE)</f>
        <v>20700</v>
      </c>
      <c r="F24" s="7">
        <f>VLOOKUP($A24,Data!$A$9:$U$405,F$2,FALSE)</f>
        <v>171400</v>
      </c>
      <c r="G24" s="7">
        <f>VLOOKUP($A24,Data!$A$9:$U$405,G$2,FALSE)</f>
        <v>12.1</v>
      </c>
      <c r="H24" s="7">
        <f>VLOOKUP($A24,Data!$A$9:$U$405,H$2,FALSE)</f>
        <v>3</v>
      </c>
      <c r="I24" s="7">
        <f>VLOOKUP($A24,Data!$A$9:$U$405,I$2,FALSE)</f>
        <v>15600</v>
      </c>
      <c r="J24" s="7">
        <f>VLOOKUP($A24,Data!$A$9:$U$405,J$2,FALSE)</f>
        <v>175700</v>
      </c>
      <c r="K24" s="7">
        <f>VLOOKUP($A24,Data!$A$9:$U$405,K$2,FALSE)</f>
        <v>8.9</v>
      </c>
      <c r="L24" s="7">
        <f>VLOOKUP($A24,Data!$A$9:$U$405,L$2,FALSE)</f>
        <v>2.9</v>
      </c>
      <c r="M24" s="7">
        <f>VLOOKUP($A24,Data!$A$9:$U$405,M$2,FALSE)</f>
        <v>13500</v>
      </c>
      <c r="N24" s="7">
        <f>VLOOKUP($A24,Data!$A$9:$U$405,N$2,FALSE)</f>
        <v>170100</v>
      </c>
      <c r="O24" s="7">
        <f>VLOOKUP($A24,Data!$A$9:$U$405,O$2,FALSE)</f>
        <v>7.9</v>
      </c>
      <c r="P24" s="7">
        <f>VLOOKUP($A24,Data!$A$9:$U$405,P$2,FALSE)</f>
        <v>2.9</v>
      </c>
      <c r="Q24" s="7">
        <f>VLOOKUP($A24,Data!$A$9:$U$405,Q$2,FALSE)</f>
        <v>16800</v>
      </c>
      <c r="R24" s="7">
        <f>VLOOKUP($A24,Data!$A$9:$U$405,R$2,FALSE)</f>
        <v>169800</v>
      </c>
      <c r="S24" s="7">
        <f>VLOOKUP($A24,Data!$A$9:$U$405,S$2,FALSE)</f>
        <v>9.9</v>
      </c>
      <c r="T24" s="7">
        <f>VLOOKUP($A24,Data!$A$9:$U$405,T$2,FALSE)</f>
        <v>3</v>
      </c>
      <c r="U24" s="7">
        <f>VLOOKUP($A24,Data!$A$9:$U$405,U$2,FALSE)</f>
        <v>25400</v>
      </c>
      <c r="V24" s="7">
        <f>VLOOKUP($A24,Data!$A$9:$U$405,V$2,FALSE)</f>
        <v>178200</v>
      </c>
      <c r="W24" s="7">
        <f>VLOOKUP($A24,Data!$A$9:$U$405,W$2,FALSE)</f>
        <v>14.3</v>
      </c>
      <c r="X24" s="7">
        <f>VLOOKUP($A24,Data!$A$9:$U$405,X$2,FALSE)</f>
        <v>3.5</v>
      </c>
      <c r="Y24" s="7">
        <f>VLOOKUP($A24,Data!$A$9:$Y$405,Y$2,FALSE)</f>
        <v>27500</v>
      </c>
      <c r="Z24" s="7">
        <f>VLOOKUP($A24,Data!$A$9:$Y$405,Z$2,FALSE)</f>
        <v>181900</v>
      </c>
      <c r="AA24" s="7">
        <f>VLOOKUP($A24,Data!$A$9:$Y$405,AA$2,FALSE)</f>
        <v>15.1</v>
      </c>
      <c r="AB24" s="7">
        <f>VLOOKUP($A24,Data!$A$9:$Y$405,AB$2,FALSE)</f>
        <v>3.6</v>
      </c>
      <c r="AS24"/>
      <c r="AT24"/>
      <c r="AU24"/>
      <c r="AV24"/>
      <c r="AW24"/>
      <c r="AX24"/>
      <c r="AY24"/>
      <c r="AZ24"/>
      <c r="BA24"/>
    </row>
    <row r="25" spans="1:53" x14ac:dyDescent="0.3">
      <c r="A25" s="10" t="s">
        <v>38</v>
      </c>
      <c r="B25" s="6" t="str">
        <f>IFERROR(VLOOKUP($A25,classifications!$A$3:$C$334,3,FALSE),VLOOKUP($A25,classifications!$I$2:$K$27,3,FALSE))</f>
        <v>Urban with Significant Rural</v>
      </c>
      <c r="C25" s="6" t="str">
        <f>VLOOKUP($A25,classifications!$A$3:$D$334,4,FALSE)</f>
        <v>lower tier</v>
      </c>
      <c r="D25" s="6" t="str">
        <f>VLOOKUP($A25,class!$A$1:$B$455,2,FALSE)</f>
        <v>Unitary Authority</v>
      </c>
      <c r="E25" s="7">
        <f>VLOOKUP($A25,Data!$A$9:$U$405,E$2,FALSE)</f>
        <v>13200</v>
      </c>
      <c r="F25" s="7">
        <f>VLOOKUP($A25,Data!$A$9:$U$405,F$2,FALSE)</f>
        <v>154500</v>
      </c>
      <c r="G25" s="7">
        <f>VLOOKUP($A25,Data!$A$9:$U$405,G$2,FALSE)</f>
        <v>8.5</v>
      </c>
      <c r="H25" s="7">
        <f>VLOOKUP($A25,Data!$A$9:$U$405,H$2,FALSE)</f>
        <v>2.7</v>
      </c>
      <c r="I25" s="7">
        <f>VLOOKUP($A25,Data!$A$9:$U$405,I$2,FALSE)</f>
        <v>15400</v>
      </c>
      <c r="J25" s="7">
        <f>VLOOKUP($A25,Data!$A$9:$U$405,J$2,FALSE)</f>
        <v>147700</v>
      </c>
      <c r="K25" s="7">
        <f>VLOOKUP($A25,Data!$A$9:$U$405,K$2,FALSE)</f>
        <v>10.4</v>
      </c>
      <c r="L25" s="7">
        <f>VLOOKUP($A25,Data!$A$9:$U$405,L$2,FALSE)</f>
        <v>3.1</v>
      </c>
      <c r="M25" s="7">
        <f>VLOOKUP($A25,Data!$A$9:$U$405,M$2,FALSE)</f>
        <v>15000</v>
      </c>
      <c r="N25" s="7">
        <f>VLOOKUP($A25,Data!$A$9:$U$405,N$2,FALSE)</f>
        <v>150100</v>
      </c>
      <c r="O25" s="7">
        <f>VLOOKUP($A25,Data!$A$9:$U$405,O$2,FALSE)</f>
        <v>10</v>
      </c>
      <c r="P25" s="7">
        <f>VLOOKUP($A25,Data!$A$9:$U$405,P$2,FALSE)</f>
        <v>3.2</v>
      </c>
      <c r="Q25" s="7">
        <f>VLOOKUP($A25,Data!$A$9:$U$405,Q$2,FALSE)</f>
        <v>17100</v>
      </c>
      <c r="R25" s="7">
        <f>VLOOKUP($A25,Data!$A$9:$U$405,R$2,FALSE)</f>
        <v>152300</v>
      </c>
      <c r="S25" s="7">
        <f>VLOOKUP($A25,Data!$A$9:$U$405,S$2,FALSE)</f>
        <v>11.2</v>
      </c>
      <c r="T25" s="7">
        <f>VLOOKUP($A25,Data!$A$9:$U$405,T$2,FALSE)</f>
        <v>3.4</v>
      </c>
      <c r="U25" s="7">
        <f>VLOOKUP($A25,Data!$A$9:$U$405,U$2,FALSE)</f>
        <v>17700</v>
      </c>
      <c r="V25" s="7">
        <f>VLOOKUP($A25,Data!$A$9:$U$405,V$2,FALSE)</f>
        <v>154600</v>
      </c>
      <c r="W25" s="7">
        <f>VLOOKUP($A25,Data!$A$9:$U$405,W$2,FALSE)</f>
        <v>11.5</v>
      </c>
      <c r="X25" s="7">
        <f>VLOOKUP($A25,Data!$A$9:$U$405,X$2,FALSE)</f>
        <v>3.5</v>
      </c>
      <c r="Y25" s="7">
        <f>VLOOKUP($A25,Data!$A$9:$Y$405,Y$2,FALSE)</f>
        <v>19000</v>
      </c>
      <c r="Z25" s="7">
        <f>VLOOKUP($A25,Data!$A$9:$Y$405,Z$2,FALSE)</f>
        <v>158800</v>
      </c>
      <c r="AA25" s="7">
        <f>VLOOKUP($A25,Data!$A$9:$Y$405,AA$2,FALSE)</f>
        <v>11.9</v>
      </c>
      <c r="AB25" s="7">
        <f>VLOOKUP($A25,Data!$A$9:$Y$405,AB$2,FALSE)</f>
        <v>3.7</v>
      </c>
      <c r="AS25"/>
      <c r="AT25"/>
      <c r="AU25"/>
      <c r="AV25"/>
      <c r="AW25"/>
      <c r="AX25"/>
      <c r="AY25"/>
      <c r="AZ25"/>
      <c r="BA25"/>
    </row>
    <row r="26" spans="1:53" x14ac:dyDescent="0.3">
      <c r="A26" s="10" t="s">
        <v>39</v>
      </c>
      <c r="B26" s="6" t="str">
        <f>IFERROR(VLOOKUP($A26,classifications!$A$3:$C$334,3,FALSE),VLOOKUP($A26,classifications!$I$2:$K$27,3,FALSE))</f>
        <v>Predominantly Urban</v>
      </c>
      <c r="C26" s="6" t="str">
        <f>VLOOKUP($A26,classifications!$A$3:$D$334,4,FALSE)</f>
        <v>lower tier</v>
      </c>
      <c r="D26" s="6" t="str">
        <f>VLOOKUP($A26,class!$A$1:$B$455,2,FALSE)</f>
        <v>Unitary Authority</v>
      </c>
      <c r="E26" s="7">
        <f>VLOOKUP($A26,Data!$A$9:$U$405,E$2,FALSE)</f>
        <v>6400</v>
      </c>
      <c r="F26" s="7">
        <f>VLOOKUP($A26,Data!$A$9:$U$405,F$2,FALSE)</f>
        <v>54900</v>
      </c>
      <c r="G26" s="7">
        <f>VLOOKUP($A26,Data!$A$9:$U$405,G$2,FALSE)</f>
        <v>11.6</v>
      </c>
      <c r="H26" s="7">
        <f>VLOOKUP($A26,Data!$A$9:$U$405,H$2,FALSE)</f>
        <v>2.4</v>
      </c>
      <c r="I26" s="7">
        <f>VLOOKUP($A26,Data!$A$9:$U$405,I$2,FALSE)</f>
        <v>6000</v>
      </c>
      <c r="J26" s="7">
        <f>VLOOKUP($A26,Data!$A$9:$U$405,J$2,FALSE)</f>
        <v>58600</v>
      </c>
      <c r="K26" s="7">
        <f>VLOOKUP($A26,Data!$A$9:$U$405,K$2,FALSE)</f>
        <v>10.199999999999999</v>
      </c>
      <c r="L26" s="7">
        <f>VLOOKUP($A26,Data!$A$9:$U$405,L$2,FALSE)</f>
        <v>2.1</v>
      </c>
      <c r="M26" s="7">
        <f>VLOOKUP($A26,Data!$A$9:$U$405,M$2,FALSE)</f>
        <v>6700</v>
      </c>
      <c r="N26" s="7">
        <f>VLOOKUP($A26,Data!$A$9:$U$405,N$2,FALSE)</f>
        <v>57200</v>
      </c>
      <c r="O26" s="7">
        <f>VLOOKUP($A26,Data!$A$9:$U$405,O$2,FALSE)</f>
        <v>11.7</v>
      </c>
      <c r="P26" s="7">
        <f>VLOOKUP($A26,Data!$A$9:$U$405,P$2,FALSE)</f>
        <v>2.5</v>
      </c>
      <c r="Q26" s="7">
        <f>VLOOKUP($A26,Data!$A$9:$U$405,Q$2,FALSE)</f>
        <v>6500</v>
      </c>
      <c r="R26" s="7">
        <f>VLOOKUP($A26,Data!$A$9:$U$405,R$2,FALSE)</f>
        <v>58100</v>
      </c>
      <c r="S26" s="7">
        <f>VLOOKUP($A26,Data!$A$9:$U$405,S$2,FALSE)</f>
        <v>11.2</v>
      </c>
      <c r="T26" s="7">
        <f>VLOOKUP($A26,Data!$A$9:$U$405,T$2,FALSE)</f>
        <v>2.5</v>
      </c>
      <c r="U26" s="7">
        <f>VLOOKUP($A26,Data!$A$9:$U$405,U$2,FALSE)</f>
        <v>5800</v>
      </c>
      <c r="V26" s="7">
        <f>VLOOKUP($A26,Data!$A$9:$U$405,V$2,FALSE)</f>
        <v>58300</v>
      </c>
      <c r="W26" s="7">
        <f>VLOOKUP($A26,Data!$A$9:$U$405,W$2,FALSE)</f>
        <v>10</v>
      </c>
      <c r="X26" s="7">
        <f>VLOOKUP($A26,Data!$A$9:$U$405,X$2,FALSE)</f>
        <v>2.4</v>
      </c>
      <c r="Y26" s="7">
        <f>VLOOKUP($A26,Data!$A$9:$Y$405,Y$2,FALSE)</f>
        <v>6800</v>
      </c>
      <c r="Z26" s="7">
        <f>VLOOKUP($A26,Data!$A$9:$Y$405,Z$2,FALSE)</f>
        <v>60300</v>
      </c>
      <c r="AA26" s="7">
        <f>VLOOKUP($A26,Data!$A$9:$Y$405,AA$2,FALSE)</f>
        <v>11.3</v>
      </c>
      <c r="AB26" s="7">
        <f>VLOOKUP($A26,Data!$A$9:$Y$405,AB$2,FALSE)</f>
        <v>2.6</v>
      </c>
      <c r="AS26"/>
      <c r="AT26"/>
      <c r="AU26"/>
      <c r="AV26"/>
      <c r="AW26"/>
      <c r="AX26"/>
      <c r="AY26"/>
      <c r="AZ26"/>
      <c r="BA26"/>
    </row>
    <row r="27" spans="1:53" x14ac:dyDescent="0.3">
      <c r="A27" s="10" t="s">
        <v>40</v>
      </c>
      <c r="B27" s="6" t="str">
        <f>IFERROR(VLOOKUP($A27,classifications!$A$3:$C$334,3,FALSE),VLOOKUP($A27,classifications!$I$2:$K$27,3,FALSE))</f>
        <v>Predominantly Urban</v>
      </c>
      <c r="C27" s="6" t="str">
        <f>VLOOKUP($A27,classifications!$A$3:$D$334,4,FALSE)</f>
        <v>lower tier</v>
      </c>
      <c r="D27" s="6" t="str">
        <f>VLOOKUP($A27,class!$A$1:$B$455,2,FALSE)</f>
        <v>Unitary Authority</v>
      </c>
      <c r="E27" s="7">
        <f>VLOOKUP($A27,Data!$A$9:$U$405,E$2,FALSE)</f>
        <v>12700</v>
      </c>
      <c r="F27" s="7">
        <f>VLOOKUP($A27,Data!$A$9:$U$405,F$2,FALSE)</f>
        <v>98200</v>
      </c>
      <c r="G27" s="7">
        <f>VLOOKUP($A27,Data!$A$9:$U$405,G$2,FALSE)</f>
        <v>13</v>
      </c>
      <c r="H27" s="7">
        <f>VLOOKUP($A27,Data!$A$9:$U$405,H$2,FALSE)</f>
        <v>2.6</v>
      </c>
      <c r="I27" s="7">
        <f>VLOOKUP($A27,Data!$A$9:$U$405,I$2,FALSE)</f>
        <v>11100</v>
      </c>
      <c r="J27" s="7">
        <f>VLOOKUP($A27,Data!$A$9:$U$405,J$2,FALSE)</f>
        <v>100600</v>
      </c>
      <c r="K27" s="7">
        <f>VLOOKUP($A27,Data!$A$9:$U$405,K$2,FALSE)</f>
        <v>11.1</v>
      </c>
      <c r="L27" s="7">
        <f>VLOOKUP($A27,Data!$A$9:$U$405,L$2,FALSE)</f>
        <v>2.4</v>
      </c>
      <c r="M27" s="7">
        <f>VLOOKUP($A27,Data!$A$9:$U$405,M$2,FALSE)</f>
        <v>11000</v>
      </c>
      <c r="N27" s="7">
        <f>VLOOKUP($A27,Data!$A$9:$U$405,N$2,FALSE)</f>
        <v>101100</v>
      </c>
      <c r="O27" s="7">
        <f>VLOOKUP($A27,Data!$A$9:$U$405,O$2,FALSE)</f>
        <v>10.9</v>
      </c>
      <c r="P27" s="7">
        <f>VLOOKUP($A27,Data!$A$9:$U$405,P$2,FALSE)</f>
        <v>2.4</v>
      </c>
      <c r="Q27" s="7">
        <f>VLOOKUP($A27,Data!$A$9:$U$405,Q$2,FALSE)</f>
        <v>14300</v>
      </c>
      <c r="R27" s="7">
        <f>VLOOKUP($A27,Data!$A$9:$U$405,R$2,FALSE)</f>
        <v>99400</v>
      </c>
      <c r="S27" s="7">
        <f>VLOOKUP($A27,Data!$A$9:$U$405,S$2,FALSE)</f>
        <v>14.4</v>
      </c>
      <c r="T27" s="7">
        <f>VLOOKUP($A27,Data!$A$9:$U$405,T$2,FALSE)</f>
        <v>2.8</v>
      </c>
      <c r="U27" s="7">
        <f>VLOOKUP($A27,Data!$A$9:$U$405,U$2,FALSE)</f>
        <v>13400</v>
      </c>
      <c r="V27" s="7">
        <f>VLOOKUP($A27,Data!$A$9:$U$405,V$2,FALSE)</f>
        <v>98000</v>
      </c>
      <c r="W27" s="7">
        <f>VLOOKUP($A27,Data!$A$9:$U$405,W$2,FALSE)</f>
        <v>13.7</v>
      </c>
      <c r="X27" s="7">
        <f>VLOOKUP($A27,Data!$A$9:$U$405,X$2,FALSE)</f>
        <v>2.8</v>
      </c>
      <c r="Y27" s="7">
        <f>VLOOKUP($A27,Data!$A$9:$Y$405,Y$2,FALSE)</f>
        <v>12100</v>
      </c>
      <c r="Z27" s="7">
        <f>VLOOKUP($A27,Data!$A$9:$Y$405,Z$2,FALSE)</f>
        <v>106100</v>
      </c>
      <c r="AA27" s="7">
        <f>VLOOKUP($A27,Data!$A$9:$Y$405,AA$2,FALSE)</f>
        <v>11.4</v>
      </c>
      <c r="AB27" s="7">
        <f>VLOOKUP($A27,Data!$A$9:$Y$405,AB$2,FALSE)</f>
        <v>2.6</v>
      </c>
      <c r="AS27"/>
      <c r="AT27"/>
      <c r="AU27"/>
      <c r="AV27"/>
      <c r="AW27"/>
      <c r="AX27"/>
      <c r="AY27"/>
      <c r="AZ27"/>
      <c r="BA27"/>
    </row>
    <row r="28" spans="1:53" x14ac:dyDescent="0.3">
      <c r="A28" s="10" t="s">
        <v>41</v>
      </c>
      <c r="B28" s="6" t="str">
        <f>IFERROR(VLOOKUP($A28,classifications!$A$3:$C$334,3,FALSE),VLOOKUP($A28,classifications!$I$2:$K$27,3,FALSE))</f>
        <v>Predominantly Rural</v>
      </c>
      <c r="C28" s="6" t="e">
        <f>VLOOKUP($A28,classifications!$A$3:$D$334,4,FALSE)</f>
        <v>#N/A</v>
      </c>
      <c r="D28" s="6" t="str">
        <f>VLOOKUP($A28,class!$A$1:$B$455,2,FALSE)</f>
        <v>Shire County</v>
      </c>
      <c r="E28" s="7">
        <f>VLOOKUP($A28,Data!$A$9:$U$405,E$2,FALSE)</f>
        <v>33700</v>
      </c>
      <c r="F28" s="7">
        <f>VLOOKUP($A28,Data!$A$9:$U$405,F$2,FALSE)</f>
        <v>226200</v>
      </c>
      <c r="G28" s="7">
        <f>VLOOKUP($A28,Data!$A$9:$U$405,G$2,FALSE)</f>
        <v>14.9</v>
      </c>
      <c r="H28" s="7">
        <f>VLOOKUP($A28,Data!$A$9:$U$405,H$2,FALSE)</f>
        <v>2.5</v>
      </c>
      <c r="I28" s="7">
        <f>VLOOKUP($A28,Data!$A$9:$U$405,I$2,FALSE)</f>
        <v>29000</v>
      </c>
      <c r="J28" s="7">
        <f>VLOOKUP($A28,Data!$A$9:$U$405,J$2,FALSE)</f>
        <v>226000</v>
      </c>
      <c r="K28" s="7">
        <f>VLOOKUP($A28,Data!$A$9:$U$405,K$2,FALSE)</f>
        <v>12.8</v>
      </c>
      <c r="L28" s="7">
        <f>VLOOKUP($A28,Data!$A$9:$U$405,L$2,FALSE)</f>
        <v>2.4</v>
      </c>
      <c r="M28" s="7">
        <f>VLOOKUP($A28,Data!$A$9:$U$405,M$2,FALSE)</f>
        <v>35600</v>
      </c>
      <c r="N28" s="7">
        <f>VLOOKUP($A28,Data!$A$9:$U$405,N$2,FALSE)</f>
        <v>225500</v>
      </c>
      <c r="O28" s="7">
        <f>VLOOKUP($A28,Data!$A$9:$U$405,O$2,FALSE)</f>
        <v>15.8</v>
      </c>
      <c r="P28" s="7">
        <f>VLOOKUP($A28,Data!$A$9:$U$405,P$2,FALSE)</f>
        <v>2.7</v>
      </c>
      <c r="Q28" s="7">
        <f>VLOOKUP($A28,Data!$A$9:$U$405,Q$2,FALSE)</f>
        <v>33500</v>
      </c>
      <c r="R28" s="7">
        <f>VLOOKUP($A28,Data!$A$9:$U$405,R$2,FALSE)</f>
        <v>228000</v>
      </c>
      <c r="S28" s="7">
        <f>VLOOKUP($A28,Data!$A$9:$U$405,S$2,FALSE)</f>
        <v>14.7</v>
      </c>
      <c r="T28" s="7">
        <f>VLOOKUP($A28,Data!$A$9:$U$405,T$2,FALSE)</f>
        <v>2.5</v>
      </c>
      <c r="U28" s="7">
        <f>VLOOKUP($A28,Data!$A$9:$U$405,U$2,FALSE)</f>
        <v>33500</v>
      </c>
      <c r="V28" s="7">
        <f>VLOOKUP($A28,Data!$A$9:$U$405,V$2,FALSE)</f>
        <v>230400</v>
      </c>
      <c r="W28" s="7">
        <f>VLOOKUP($A28,Data!$A$9:$U$405,W$2,FALSE)</f>
        <v>14.5</v>
      </c>
      <c r="X28" s="7">
        <f>VLOOKUP($A28,Data!$A$9:$U$405,X$2,FALSE)</f>
        <v>2.5</v>
      </c>
      <c r="Y28" s="7">
        <f>VLOOKUP($A28,Data!$A$9:$Y$405,Y$2,FALSE)</f>
        <v>24300</v>
      </c>
      <c r="Z28" s="7">
        <f>VLOOKUP($A28,Data!$A$9:$Y$405,Z$2,FALSE)</f>
        <v>229100</v>
      </c>
      <c r="AA28" s="7">
        <f>VLOOKUP($A28,Data!$A$9:$Y$405,AA$2,FALSE)</f>
        <v>10.6</v>
      </c>
      <c r="AB28" s="7">
        <f>VLOOKUP($A28,Data!$A$9:$Y$405,AB$2,FALSE)</f>
        <v>2.2999999999999998</v>
      </c>
      <c r="AS28"/>
      <c r="AT28"/>
      <c r="AU28"/>
      <c r="AV28"/>
      <c r="AW28"/>
      <c r="AX28"/>
      <c r="AY28"/>
      <c r="AZ28"/>
      <c r="BA28"/>
    </row>
    <row r="29" spans="1:53" x14ac:dyDescent="0.3">
      <c r="A29" s="10" t="s">
        <v>42</v>
      </c>
      <c r="B29" s="6" t="str">
        <f>IFERROR(VLOOKUP($A29,classifications!$A$3:$C$334,3,FALSE),VLOOKUP($A29,classifications!$I$2:$K$27,3,FALSE))</f>
        <v>Predominantly Urban</v>
      </c>
      <c r="C29" s="6" t="str">
        <f>VLOOKUP($A29,classifications!$A$3:$D$334,4,FALSE)</f>
        <v>lower tier</v>
      </c>
      <c r="D29" s="6" t="str">
        <f>VLOOKUP($A29,class!$A$1:$B$455,2,FALSE)</f>
        <v>Metropolitan District</v>
      </c>
      <c r="E29" s="7">
        <f>VLOOKUP($A29,Data!$A$9:$U$405,E$2,FALSE)</f>
        <v>16100</v>
      </c>
      <c r="F29" s="7">
        <f>VLOOKUP($A29,Data!$A$9:$U$405,F$2,FALSE)</f>
        <v>120900</v>
      </c>
      <c r="G29" s="7">
        <f>VLOOKUP($A29,Data!$A$9:$U$405,G$2,FALSE)</f>
        <v>13.3</v>
      </c>
      <c r="H29" s="7">
        <f>VLOOKUP($A29,Data!$A$9:$U$405,H$2,FALSE)</f>
        <v>2.5</v>
      </c>
      <c r="I29" s="7">
        <f>VLOOKUP($A29,Data!$A$9:$U$405,I$2,FALSE)</f>
        <v>14600</v>
      </c>
      <c r="J29" s="7">
        <f>VLOOKUP($A29,Data!$A$9:$U$405,J$2,FALSE)</f>
        <v>121000</v>
      </c>
      <c r="K29" s="7">
        <f>VLOOKUP($A29,Data!$A$9:$U$405,K$2,FALSE)</f>
        <v>12</v>
      </c>
      <c r="L29" s="7">
        <f>VLOOKUP($A29,Data!$A$9:$U$405,L$2,FALSE)</f>
        <v>2.5</v>
      </c>
      <c r="M29" s="7">
        <f>VLOOKUP($A29,Data!$A$9:$U$405,M$2,FALSE)</f>
        <v>17400</v>
      </c>
      <c r="N29" s="7">
        <f>VLOOKUP($A29,Data!$A$9:$U$405,N$2,FALSE)</f>
        <v>127900</v>
      </c>
      <c r="O29" s="7">
        <f>VLOOKUP($A29,Data!$A$9:$U$405,O$2,FALSE)</f>
        <v>13.6</v>
      </c>
      <c r="P29" s="7">
        <f>VLOOKUP($A29,Data!$A$9:$U$405,P$2,FALSE)</f>
        <v>2.7</v>
      </c>
      <c r="Q29" s="7">
        <f>VLOOKUP($A29,Data!$A$9:$U$405,Q$2,FALSE)</f>
        <v>15700</v>
      </c>
      <c r="R29" s="7">
        <f>VLOOKUP($A29,Data!$A$9:$U$405,R$2,FALSE)</f>
        <v>121800</v>
      </c>
      <c r="S29" s="7">
        <f>VLOOKUP($A29,Data!$A$9:$U$405,S$2,FALSE)</f>
        <v>12.9</v>
      </c>
      <c r="T29" s="7">
        <f>VLOOKUP($A29,Data!$A$9:$U$405,T$2,FALSE)</f>
        <v>2.9</v>
      </c>
      <c r="U29" s="7">
        <f>VLOOKUP($A29,Data!$A$9:$U$405,U$2,FALSE)</f>
        <v>13400</v>
      </c>
      <c r="V29" s="7">
        <f>VLOOKUP($A29,Data!$A$9:$U$405,V$2,FALSE)</f>
        <v>124800</v>
      </c>
      <c r="W29" s="7">
        <f>VLOOKUP($A29,Data!$A$9:$U$405,W$2,FALSE)</f>
        <v>10.8</v>
      </c>
      <c r="X29" s="7">
        <f>VLOOKUP($A29,Data!$A$9:$U$405,X$2,FALSE)</f>
        <v>2.4</v>
      </c>
      <c r="Y29" s="7">
        <f>VLOOKUP($A29,Data!$A$9:$Y$405,Y$2,FALSE)</f>
        <v>14500</v>
      </c>
      <c r="Z29" s="7">
        <f>VLOOKUP($A29,Data!$A$9:$Y$405,Z$2,FALSE)</f>
        <v>116800</v>
      </c>
      <c r="AA29" s="7">
        <f>VLOOKUP($A29,Data!$A$9:$Y$405,AA$2,FALSE)</f>
        <v>12.4</v>
      </c>
      <c r="AB29" s="7">
        <f>VLOOKUP($A29,Data!$A$9:$Y$405,AB$2,FALSE)</f>
        <v>2.8</v>
      </c>
      <c r="AS29"/>
      <c r="AT29"/>
      <c r="AU29"/>
      <c r="AV29"/>
      <c r="AW29"/>
      <c r="AX29"/>
      <c r="AY29"/>
      <c r="AZ29"/>
      <c r="BA29"/>
    </row>
    <row r="30" spans="1:53" x14ac:dyDescent="0.3">
      <c r="A30" s="10" t="s">
        <v>43</v>
      </c>
      <c r="B30" s="6" t="str">
        <f>IFERROR(VLOOKUP($A30,classifications!$A$3:$C$334,3,FALSE),VLOOKUP($A30,classifications!$I$2:$K$27,3,FALSE))</f>
        <v>Predominantly Urban</v>
      </c>
      <c r="C30" s="6" t="str">
        <f>VLOOKUP($A30,classifications!$A$3:$D$334,4,FALSE)</f>
        <v>lower tier</v>
      </c>
      <c r="D30" s="6" t="str">
        <f>VLOOKUP($A30,class!$A$1:$B$455,2,FALSE)</f>
        <v>Metropolitan District</v>
      </c>
      <c r="E30" s="7">
        <f>VLOOKUP($A30,Data!$A$9:$U$405,E$2,FALSE)</f>
        <v>10600</v>
      </c>
      <c r="F30" s="7">
        <f>VLOOKUP($A30,Data!$A$9:$U$405,F$2,FALSE)</f>
        <v>83800</v>
      </c>
      <c r="G30" s="7">
        <f>VLOOKUP($A30,Data!$A$9:$U$405,G$2,FALSE)</f>
        <v>12.6</v>
      </c>
      <c r="H30" s="7">
        <f>VLOOKUP($A30,Data!$A$9:$U$405,H$2,FALSE)</f>
        <v>2.8</v>
      </c>
      <c r="I30" s="7">
        <f>VLOOKUP($A30,Data!$A$9:$U$405,I$2,FALSE)</f>
        <v>10200</v>
      </c>
      <c r="J30" s="7">
        <f>VLOOKUP($A30,Data!$A$9:$U$405,J$2,FALSE)</f>
        <v>82800</v>
      </c>
      <c r="K30" s="7">
        <f>VLOOKUP($A30,Data!$A$9:$U$405,K$2,FALSE)</f>
        <v>12.4</v>
      </c>
      <c r="L30" s="7">
        <f>VLOOKUP($A30,Data!$A$9:$U$405,L$2,FALSE)</f>
        <v>2.7</v>
      </c>
      <c r="M30" s="7">
        <f>VLOOKUP($A30,Data!$A$9:$U$405,M$2,FALSE)</f>
        <v>13600</v>
      </c>
      <c r="N30" s="7">
        <f>VLOOKUP($A30,Data!$A$9:$U$405,N$2,FALSE)</f>
        <v>82500</v>
      </c>
      <c r="O30" s="7">
        <f>VLOOKUP($A30,Data!$A$9:$U$405,O$2,FALSE)</f>
        <v>16.5</v>
      </c>
      <c r="P30" s="7">
        <f>VLOOKUP($A30,Data!$A$9:$U$405,P$2,FALSE)</f>
        <v>3</v>
      </c>
      <c r="Q30" s="7">
        <f>VLOOKUP($A30,Data!$A$9:$U$405,Q$2,FALSE)</f>
        <v>10000</v>
      </c>
      <c r="R30" s="7">
        <f>VLOOKUP($A30,Data!$A$9:$U$405,R$2,FALSE)</f>
        <v>85000</v>
      </c>
      <c r="S30" s="7">
        <f>VLOOKUP($A30,Data!$A$9:$U$405,S$2,FALSE)</f>
        <v>11.7</v>
      </c>
      <c r="T30" s="7">
        <f>VLOOKUP($A30,Data!$A$9:$U$405,T$2,FALSE)</f>
        <v>2.5</v>
      </c>
      <c r="U30" s="7">
        <f>VLOOKUP($A30,Data!$A$9:$U$405,U$2,FALSE)</f>
        <v>10100</v>
      </c>
      <c r="V30" s="7">
        <f>VLOOKUP($A30,Data!$A$9:$U$405,V$2,FALSE)</f>
        <v>82000</v>
      </c>
      <c r="W30" s="7">
        <f>VLOOKUP($A30,Data!$A$9:$U$405,W$2,FALSE)</f>
        <v>12.3</v>
      </c>
      <c r="X30" s="7">
        <f>VLOOKUP($A30,Data!$A$9:$U$405,X$2,FALSE)</f>
        <v>2.5</v>
      </c>
      <c r="Y30" s="7">
        <f>VLOOKUP($A30,Data!$A$9:$Y$405,Y$2,FALSE)</f>
        <v>9100</v>
      </c>
      <c r="Z30" s="7">
        <f>VLOOKUP($A30,Data!$A$9:$Y$405,Z$2,FALSE)</f>
        <v>85900</v>
      </c>
      <c r="AA30" s="7">
        <f>VLOOKUP($A30,Data!$A$9:$Y$405,AA$2,FALSE)</f>
        <v>10.6</v>
      </c>
      <c r="AB30" s="7">
        <f>VLOOKUP($A30,Data!$A$9:$Y$405,AB$2,FALSE)</f>
        <v>2.4</v>
      </c>
      <c r="AS30"/>
      <c r="AT30"/>
      <c r="AU30"/>
      <c r="AV30"/>
      <c r="AW30"/>
      <c r="AX30"/>
      <c r="AY30"/>
      <c r="AZ30"/>
      <c r="BA30"/>
    </row>
    <row r="31" spans="1:53" x14ac:dyDescent="0.3">
      <c r="A31" s="10" t="s">
        <v>44</v>
      </c>
      <c r="B31" s="6" t="str">
        <f>IFERROR(VLOOKUP($A31,classifications!$A$3:$C$334,3,FALSE),VLOOKUP($A31,classifications!$I$2:$K$27,3,FALSE))</f>
        <v>Predominantly Urban</v>
      </c>
      <c r="C31" s="6" t="str">
        <f>VLOOKUP($A31,classifications!$A$3:$D$334,4,FALSE)</f>
        <v>lower tier</v>
      </c>
      <c r="D31" s="6" t="str">
        <f>VLOOKUP($A31,class!$A$1:$B$455,2,FALSE)</f>
        <v>Metropolitan District</v>
      </c>
      <c r="E31" s="7">
        <f>VLOOKUP($A31,Data!$A$9:$U$405,E$2,FALSE)</f>
        <v>27900</v>
      </c>
      <c r="F31" s="7">
        <f>VLOOKUP($A31,Data!$A$9:$U$405,F$2,FALSE)</f>
        <v>224600</v>
      </c>
      <c r="G31" s="7">
        <f>VLOOKUP($A31,Data!$A$9:$U$405,G$2,FALSE)</f>
        <v>12.4</v>
      </c>
      <c r="H31" s="7">
        <f>VLOOKUP($A31,Data!$A$9:$U$405,H$2,FALSE)</f>
        <v>2.2999999999999998</v>
      </c>
      <c r="I31" s="7">
        <f>VLOOKUP($A31,Data!$A$9:$U$405,I$2,FALSE)</f>
        <v>36500</v>
      </c>
      <c r="J31" s="7">
        <f>VLOOKUP($A31,Data!$A$9:$U$405,J$2,FALSE)</f>
        <v>238000</v>
      </c>
      <c r="K31" s="7">
        <f>VLOOKUP($A31,Data!$A$9:$U$405,K$2,FALSE)</f>
        <v>15.3</v>
      </c>
      <c r="L31" s="7">
        <f>VLOOKUP($A31,Data!$A$9:$U$405,L$2,FALSE)</f>
        <v>2.5</v>
      </c>
      <c r="M31" s="7">
        <f>VLOOKUP($A31,Data!$A$9:$U$405,M$2,FALSE)</f>
        <v>42400</v>
      </c>
      <c r="N31" s="7">
        <f>VLOOKUP($A31,Data!$A$9:$U$405,N$2,FALSE)</f>
        <v>237700</v>
      </c>
      <c r="O31" s="7">
        <f>VLOOKUP($A31,Data!$A$9:$U$405,O$2,FALSE)</f>
        <v>17.8</v>
      </c>
      <c r="P31" s="7">
        <f>VLOOKUP($A31,Data!$A$9:$U$405,P$2,FALSE)</f>
        <v>2.7</v>
      </c>
      <c r="Q31" s="7">
        <f>VLOOKUP($A31,Data!$A$9:$U$405,Q$2,FALSE)</f>
        <v>47100</v>
      </c>
      <c r="R31" s="7">
        <f>VLOOKUP($A31,Data!$A$9:$U$405,R$2,FALSE)</f>
        <v>262100</v>
      </c>
      <c r="S31" s="7">
        <f>VLOOKUP($A31,Data!$A$9:$U$405,S$2,FALSE)</f>
        <v>18</v>
      </c>
      <c r="T31" s="7">
        <f>VLOOKUP($A31,Data!$A$9:$U$405,T$2,FALSE)</f>
        <v>2.9</v>
      </c>
      <c r="U31" s="7">
        <f>VLOOKUP($A31,Data!$A$9:$U$405,U$2,FALSE)</f>
        <v>53000</v>
      </c>
      <c r="V31" s="7">
        <f>VLOOKUP($A31,Data!$A$9:$U$405,V$2,FALSE)</f>
        <v>264000</v>
      </c>
      <c r="W31" s="7">
        <f>VLOOKUP($A31,Data!$A$9:$U$405,W$2,FALSE)</f>
        <v>20.100000000000001</v>
      </c>
      <c r="X31" s="7">
        <f>VLOOKUP($A31,Data!$A$9:$U$405,X$2,FALSE)</f>
        <v>3.1</v>
      </c>
      <c r="Y31" s="7">
        <f>VLOOKUP($A31,Data!$A$9:$Y$405,Y$2,FALSE)</f>
        <v>46500</v>
      </c>
      <c r="Z31" s="7">
        <f>VLOOKUP($A31,Data!$A$9:$Y$405,Z$2,FALSE)</f>
        <v>257100</v>
      </c>
      <c r="AA31" s="7">
        <f>VLOOKUP($A31,Data!$A$9:$Y$405,AA$2,FALSE)</f>
        <v>18.100000000000001</v>
      </c>
      <c r="AB31" s="7">
        <f>VLOOKUP($A31,Data!$A$9:$Y$405,AB$2,FALSE)</f>
        <v>3.1</v>
      </c>
      <c r="AS31"/>
      <c r="AT31"/>
      <c r="AU31"/>
      <c r="AV31"/>
      <c r="AW31"/>
      <c r="AX31"/>
      <c r="AY31"/>
      <c r="AZ31"/>
      <c r="BA31"/>
    </row>
    <row r="32" spans="1:53" x14ac:dyDescent="0.3">
      <c r="A32" s="10" t="s">
        <v>45</v>
      </c>
      <c r="B32" s="6" t="str">
        <f>IFERROR(VLOOKUP($A32,classifications!$A$3:$C$334,3,FALSE),VLOOKUP($A32,classifications!$I$2:$K$27,3,FALSE))</f>
        <v>Predominantly Urban</v>
      </c>
      <c r="C32" s="6" t="str">
        <f>VLOOKUP($A32,classifications!$A$3:$D$334,4,FALSE)</f>
        <v>lower tier</v>
      </c>
      <c r="D32" s="6" t="str">
        <f>VLOOKUP($A32,class!$A$1:$B$455,2,FALSE)</f>
        <v>Metropolitan District</v>
      </c>
      <c r="E32" s="7">
        <f>VLOOKUP($A32,Data!$A$9:$U$405,E$2,FALSE)</f>
        <v>9900</v>
      </c>
      <c r="F32" s="7">
        <f>VLOOKUP($A32,Data!$A$9:$U$405,F$2,FALSE)</f>
        <v>87800</v>
      </c>
      <c r="G32" s="7">
        <f>VLOOKUP($A32,Data!$A$9:$U$405,G$2,FALSE)</f>
        <v>11.3</v>
      </c>
      <c r="H32" s="7">
        <f>VLOOKUP($A32,Data!$A$9:$U$405,H$2,FALSE)</f>
        <v>2.6</v>
      </c>
      <c r="I32" s="7">
        <f>VLOOKUP($A32,Data!$A$9:$U$405,I$2,FALSE)</f>
        <v>10100</v>
      </c>
      <c r="J32" s="7">
        <f>VLOOKUP($A32,Data!$A$9:$U$405,J$2,FALSE)</f>
        <v>94700</v>
      </c>
      <c r="K32" s="7">
        <f>VLOOKUP($A32,Data!$A$9:$U$405,K$2,FALSE)</f>
        <v>10.6</v>
      </c>
      <c r="L32" s="7">
        <f>VLOOKUP($A32,Data!$A$9:$U$405,L$2,FALSE)</f>
        <v>2.4</v>
      </c>
      <c r="M32" s="7">
        <f>VLOOKUP($A32,Data!$A$9:$U$405,M$2,FALSE)</f>
        <v>9300</v>
      </c>
      <c r="N32" s="7">
        <f>VLOOKUP($A32,Data!$A$9:$U$405,N$2,FALSE)</f>
        <v>96000</v>
      </c>
      <c r="O32" s="7">
        <f>VLOOKUP($A32,Data!$A$9:$U$405,O$2,FALSE)</f>
        <v>9.6999999999999993</v>
      </c>
      <c r="P32" s="7">
        <f>VLOOKUP($A32,Data!$A$9:$U$405,P$2,FALSE)</f>
        <v>2.4</v>
      </c>
      <c r="Q32" s="7">
        <f>VLOOKUP($A32,Data!$A$9:$U$405,Q$2,FALSE)</f>
        <v>9300</v>
      </c>
      <c r="R32" s="7">
        <f>VLOOKUP($A32,Data!$A$9:$U$405,R$2,FALSE)</f>
        <v>96900</v>
      </c>
      <c r="S32" s="7">
        <f>VLOOKUP($A32,Data!$A$9:$U$405,S$2,FALSE)</f>
        <v>9.6</v>
      </c>
      <c r="T32" s="7">
        <f>VLOOKUP($A32,Data!$A$9:$U$405,T$2,FALSE)</f>
        <v>2.4</v>
      </c>
      <c r="U32" s="7">
        <f>VLOOKUP($A32,Data!$A$9:$U$405,U$2,FALSE)</f>
        <v>12000</v>
      </c>
      <c r="V32" s="7">
        <f>VLOOKUP($A32,Data!$A$9:$U$405,V$2,FALSE)</f>
        <v>96800</v>
      </c>
      <c r="W32" s="7">
        <f>VLOOKUP($A32,Data!$A$9:$U$405,W$2,FALSE)</f>
        <v>12.4</v>
      </c>
      <c r="X32" s="7">
        <f>VLOOKUP($A32,Data!$A$9:$U$405,X$2,FALSE)</f>
        <v>2.7</v>
      </c>
      <c r="Y32" s="7">
        <f>VLOOKUP($A32,Data!$A$9:$Y$405,Y$2,FALSE)</f>
        <v>12800</v>
      </c>
      <c r="Z32" s="7">
        <f>VLOOKUP($A32,Data!$A$9:$Y$405,Z$2,FALSE)</f>
        <v>102200</v>
      </c>
      <c r="AA32" s="7">
        <f>VLOOKUP($A32,Data!$A$9:$Y$405,AA$2,FALSE)</f>
        <v>12.5</v>
      </c>
      <c r="AB32" s="7">
        <f>VLOOKUP($A32,Data!$A$9:$Y$405,AB$2,FALSE)</f>
        <v>2.7</v>
      </c>
      <c r="AS32"/>
      <c r="AT32"/>
      <c r="AU32"/>
      <c r="AV32"/>
      <c r="AW32"/>
      <c r="AX32"/>
      <c r="AY32"/>
      <c r="AZ32"/>
      <c r="BA32"/>
    </row>
    <row r="33" spans="1:53" x14ac:dyDescent="0.3">
      <c r="A33" s="10" t="s">
        <v>46</v>
      </c>
      <c r="B33" s="6" t="str">
        <f>IFERROR(VLOOKUP($A33,classifications!$A$3:$C$334,3,FALSE),VLOOKUP($A33,classifications!$I$2:$K$27,3,FALSE))</f>
        <v>Predominantly Urban</v>
      </c>
      <c r="C33" s="6" t="str">
        <f>VLOOKUP($A33,classifications!$A$3:$D$334,4,FALSE)</f>
        <v>lower tier</v>
      </c>
      <c r="D33" s="6" t="str">
        <f>VLOOKUP($A33,class!$A$1:$B$455,2,FALSE)</f>
        <v>Metropolitan District</v>
      </c>
      <c r="E33" s="7">
        <f>VLOOKUP($A33,Data!$A$9:$U$405,E$2,FALSE)</f>
        <v>7700</v>
      </c>
      <c r="F33" s="7">
        <f>VLOOKUP($A33,Data!$A$9:$U$405,F$2,FALSE)</f>
        <v>86700</v>
      </c>
      <c r="G33" s="7">
        <f>VLOOKUP($A33,Data!$A$9:$U$405,G$2,FALSE)</f>
        <v>8.8000000000000007</v>
      </c>
      <c r="H33" s="7">
        <f>VLOOKUP($A33,Data!$A$9:$U$405,H$2,FALSE)</f>
        <v>2.1</v>
      </c>
      <c r="I33" s="7">
        <f>VLOOKUP($A33,Data!$A$9:$U$405,I$2,FALSE)</f>
        <v>10100</v>
      </c>
      <c r="J33" s="7">
        <f>VLOOKUP($A33,Data!$A$9:$U$405,J$2,FALSE)</f>
        <v>83700</v>
      </c>
      <c r="K33" s="7">
        <f>VLOOKUP($A33,Data!$A$9:$U$405,K$2,FALSE)</f>
        <v>12.1</v>
      </c>
      <c r="L33" s="7">
        <f>VLOOKUP($A33,Data!$A$9:$U$405,L$2,FALSE)</f>
        <v>2.5</v>
      </c>
      <c r="M33" s="7">
        <f>VLOOKUP($A33,Data!$A$9:$U$405,M$2,FALSE)</f>
        <v>10600</v>
      </c>
      <c r="N33" s="7">
        <f>VLOOKUP($A33,Data!$A$9:$U$405,N$2,FALSE)</f>
        <v>85500</v>
      </c>
      <c r="O33" s="7">
        <f>VLOOKUP($A33,Data!$A$9:$U$405,O$2,FALSE)</f>
        <v>12.4</v>
      </c>
      <c r="P33" s="7">
        <f>VLOOKUP($A33,Data!$A$9:$U$405,P$2,FALSE)</f>
        <v>2.5</v>
      </c>
      <c r="Q33" s="7">
        <f>VLOOKUP($A33,Data!$A$9:$U$405,Q$2,FALSE)</f>
        <v>12300</v>
      </c>
      <c r="R33" s="7">
        <f>VLOOKUP($A33,Data!$A$9:$U$405,R$2,FALSE)</f>
        <v>91400</v>
      </c>
      <c r="S33" s="7">
        <f>VLOOKUP($A33,Data!$A$9:$U$405,S$2,FALSE)</f>
        <v>13.4</v>
      </c>
      <c r="T33" s="7">
        <f>VLOOKUP($A33,Data!$A$9:$U$405,T$2,FALSE)</f>
        <v>2.7</v>
      </c>
      <c r="U33" s="7">
        <f>VLOOKUP($A33,Data!$A$9:$U$405,U$2,FALSE)</f>
        <v>13800</v>
      </c>
      <c r="V33" s="7">
        <f>VLOOKUP($A33,Data!$A$9:$U$405,V$2,FALSE)</f>
        <v>93000</v>
      </c>
      <c r="W33" s="7">
        <f>VLOOKUP($A33,Data!$A$9:$U$405,W$2,FALSE)</f>
        <v>14.9</v>
      </c>
      <c r="X33" s="7">
        <f>VLOOKUP($A33,Data!$A$9:$U$405,X$2,FALSE)</f>
        <v>2.6</v>
      </c>
      <c r="Y33" s="7">
        <f>VLOOKUP($A33,Data!$A$9:$Y$405,Y$2,FALSE)</f>
        <v>9900</v>
      </c>
      <c r="Z33" s="7">
        <f>VLOOKUP($A33,Data!$A$9:$Y$405,Z$2,FALSE)</f>
        <v>94100</v>
      </c>
      <c r="AA33" s="7">
        <f>VLOOKUP($A33,Data!$A$9:$Y$405,AA$2,FALSE)</f>
        <v>10.5</v>
      </c>
      <c r="AB33" s="7">
        <f>VLOOKUP($A33,Data!$A$9:$Y$405,AB$2,FALSE)</f>
        <v>2.4</v>
      </c>
      <c r="AS33"/>
      <c r="AT33"/>
      <c r="AU33"/>
      <c r="AV33"/>
      <c r="AW33"/>
      <c r="AX33"/>
      <c r="AY33"/>
      <c r="AZ33"/>
      <c r="BA33"/>
    </row>
    <row r="34" spans="1:53" x14ac:dyDescent="0.3">
      <c r="A34" s="10" t="s">
        <v>47</v>
      </c>
      <c r="B34" s="6" t="str">
        <f>IFERROR(VLOOKUP($A34,classifications!$A$3:$C$334,3,FALSE),VLOOKUP($A34,classifications!$I$2:$K$27,3,FALSE))</f>
        <v>Predominantly Urban</v>
      </c>
      <c r="C34" s="6" t="str">
        <f>VLOOKUP($A34,classifications!$A$3:$D$334,4,FALSE)</f>
        <v>lower tier</v>
      </c>
      <c r="D34" s="6" t="str">
        <f>VLOOKUP($A34,class!$A$1:$B$455,2,FALSE)</f>
        <v>Metropolitan District</v>
      </c>
      <c r="E34" s="7">
        <f>VLOOKUP($A34,Data!$A$9:$U$405,E$2,FALSE)</f>
        <v>15200</v>
      </c>
      <c r="F34" s="7">
        <f>VLOOKUP($A34,Data!$A$9:$U$405,F$2,FALSE)</f>
        <v>111400</v>
      </c>
      <c r="G34" s="7">
        <f>VLOOKUP($A34,Data!$A$9:$U$405,G$2,FALSE)</f>
        <v>13.7</v>
      </c>
      <c r="H34" s="7">
        <f>VLOOKUP($A34,Data!$A$9:$U$405,H$2,FALSE)</f>
        <v>2.6</v>
      </c>
      <c r="I34" s="7">
        <f>VLOOKUP($A34,Data!$A$9:$U$405,I$2,FALSE)</f>
        <v>17200</v>
      </c>
      <c r="J34" s="7">
        <f>VLOOKUP($A34,Data!$A$9:$U$405,J$2,FALSE)</f>
        <v>110500</v>
      </c>
      <c r="K34" s="7">
        <f>VLOOKUP($A34,Data!$A$9:$U$405,K$2,FALSE)</f>
        <v>15.5</v>
      </c>
      <c r="L34" s="7">
        <f>VLOOKUP($A34,Data!$A$9:$U$405,L$2,FALSE)</f>
        <v>2.8</v>
      </c>
      <c r="M34" s="7">
        <f>VLOOKUP($A34,Data!$A$9:$U$405,M$2,FALSE)</f>
        <v>17700</v>
      </c>
      <c r="N34" s="7">
        <f>VLOOKUP($A34,Data!$A$9:$U$405,N$2,FALSE)</f>
        <v>116100</v>
      </c>
      <c r="O34" s="7">
        <f>VLOOKUP($A34,Data!$A$9:$U$405,O$2,FALSE)</f>
        <v>15.2</v>
      </c>
      <c r="P34" s="7">
        <f>VLOOKUP($A34,Data!$A$9:$U$405,P$2,FALSE)</f>
        <v>2.7</v>
      </c>
      <c r="Q34" s="7">
        <f>VLOOKUP($A34,Data!$A$9:$U$405,Q$2,FALSE)</f>
        <v>20100</v>
      </c>
      <c r="R34" s="7">
        <f>VLOOKUP($A34,Data!$A$9:$U$405,R$2,FALSE)</f>
        <v>124800</v>
      </c>
      <c r="S34" s="7">
        <f>VLOOKUP($A34,Data!$A$9:$U$405,S$2,FALSE)</f>
        <v>16.100000000000001</v>
      </c>
      <c r="T34" s="7">
        <f>VLOOKUP($A34,Data!$A$9:$U$405,T$2,FALSE)</f>
        <v>2.8</v>
      </c>
      <c r="U34" s="7">
        <f>VLOOKUP($A34,Data!$A$9:$U$405,U$2,FALSE)</f>
        <v>19900</v>
      </c>
      <c r="V34" s="7">
        <f>VLOOKUP($A34,Data!$A$9:$U$405,V$2,FALSE)</f>
        <v>125600</v>
      </c>
      <c r="W34" s="7">
        <f>VLOOKUP($A34,Data!$A$9:$U$405,W$2,FALSE)</f>
        <v>15.9</v>
      </c>
      <c r="X34" s="7">
        <f>VLOOKUP($A34,Data!$A$9:$U$405,X$2,FALSE)</f>
        <v>2.9</v>
      </c>
      <c r="Y34" s="7">
        <f>VLOOKUP($A34,Data!$A$9:$Y$405,Y$2,FALSE)</f>
        <v>19000</v>
      </c>
      <c r="Z34" s="7">
        <f>VLOOKUP($A34,Data!$A$9:$Y$405,Z$2,FALSE)</f>
        <v>123100</v>
      </c>
      <c r="AA34" s="7">
        <f>VLOOKUP($A34,Data!$A$9:$Y$405,AA$2,FALSE)</f>
        <v>15.5</v>
      </c>
      <c r="AB34" s="7">
        <f>VLOOKUP($A34,Data!$A$9:$Y$405,AB$2,FALSE)</f>
        <v>2.9</v>
      </c>
      <c r="AS34"/>
      <c r="AT34"/>
      <c r="AU34"/>
      <c r="AV34"/>
      <c r="AW34"/>
      <c r="AX34"/>
      <c r="AY34"/>
      <c r="AZ34"/>
      <c r="BA34"/>
    </row>
    <row r="35" spans="1:53" x14ac:dyDescent="0.3">
      <c r="A35" s="10" t="s">
        <v>48</v>
      </c>
      <c r="B35" s="6" t="str">
        <f>IFERROR(VLOOKUP($A35,classifications!$A$3:$C$334,3,FALSE),VLOOKUP($A35,classifications!$I$2:$K$27,3,FALSE))</f>
        <v>Predominantly Urban</v>
      </c>
      <c r="C35" s="6" t="str">
        <f>VLOOKUP($A35,classifications!$A$3:$D$334,4,FALSE)</f>
        <v>lower tier</v>
      </c>
      <c r="D35" s="6" t="str">
        <f>VLOOKUP($A35,class!$A$1:$B$455,2,FALSE)</f>
        <v>Metropolitan District</v>
      </c>
      <c r="E35" s="7">
        <f>VLOOKUP($A35,Data!$A$9:$U$405,E$2,FALSE)</f>
        <v>20500</v>
      </c>
      <c r="F35" s="7">
        <f>VLOOKUP($A35,Data!$A$9:$U$405,F$2,FALSE)</f>
        <v>134600</v>
      </c>
      <c r="G35" s="7">
        <f>VLOOKUP($A35,Data!$A$9:$U$405,G$2,FALSE)</f>
        <v>15.2</v>
      </c>
      <c r="H35" s="7">
        <f>VLOOKUP($A35,Data!$A$9:$U$405,H$2,FALSE)</f>
        <v>2.2999999999999998</v>
      </c>
      <c r="I35" s="7">
        <f>VLOOKUP($A35,Data!$A$9:$U$405,I$2,FALSE)</f>
        <v>22500</v>
      </c>
      <c r="J35" s="7">
        <f>VLOOKUP($A35,Data!$A$9:$U$405,J$2,FALSE)</f>
        <v>135500</v>
      </c>
      <c r="K35" s="7">
        <f>VLOOKUP($A35,Data!$A$9:$U$405,K$2,FALSE)</f>
        <v>16.600000000000001</v>
      </c>
      <c r="L35" s="7">
        <f>VLOOKUP($A35,Data!$A$9:$U$405,L$2,FALSE)</f>
        <v>2.6</v>
      </c>
      <c r="M35" s="7">
        <f>VLOOKUP($A35,Data!$A$9:$U$405,M$2,FALSE)</f>
        <v>18600</v>
      </c>
      <c r="N35" s="7">
        <f>VLOOKUP($A35,Data!$A$9:$U$405,N$2,FALSE)</f>
        <v>136300</v>
      </c>
      <c r="O35" s="7">
        <f>VLOOKUP($A35,Data!$A$9:$U$405,O$2,FALSE)</f>
        <v>13.6</v>
      </c>
      <c r="P35" s="7">
        <f>VLOOKUP($A35,Data!$A$9:$U$405,P$2,FALSE)</f>
        <v>2.4</v>
      </c>
      <c r="Q35" s="7">
        <f>VLOOKUP($A35,Data!$A$9:$U$405,Q$2,FALSE)</f>
        <v>21700</v>
      </c>
      <c r="R35" s="7">
        <f>VLOOKUP($A35,Data!$A$9:$U$405,R$2,FALSE)</f>
        <v>137200</v>
      </c>
      <c r="S35" s="7">
        <f>VLOOKUP($A35,Data!$A$9:$U$405,S$2,FALSE)</f>
        <v>15.8</v>
      </c>
      <c r="T35" s="7">
        <f>VLOOKUP($A35,Data!$A$9:$U$405,T$2,FALSE)</f>
        <v>2.7</v>
      </c>
      <c r="U35" s="7">
        <f>VLOOKUP($A35,Data!$A$9:$U$405,U$2,FALSE)</f>
        <v>21900</v>
      </c>
      <c r="V35" s="7">
        <f>VLOOKUP($A35,Data!$A$9:$U$405,V$2,FALSE)</f>
        <v>138200</v>
      </c>
      <c r="W35" s="7">
        <f>VLOOKUP($A35,Data!$A$9:$U$405,W$2,FALSE)</f>
        <v>15.9</v>
      </c>
      <c r="X35" s="7">
        <f>VLOOKUP($A35,Data!$A$9:$U$405,X$2,FALSE)</f>
        <v>2.9</v>
      </c>
      <c r="Y35" s="7">
        <f>VLOOKUP($A35,Data!$A$9:$Y$405,Y$2,FALSE)</f>
        <v>21700</v>
      </c>
      <c r="Z35" s="7">
        <f>VLOOKUP($A35,Data!$A$9:$Y$405,Z$2,FALSE)</f>
        <v>138500</v>
      </c>
      <c r="AA35" s="7">
        <f>VLOOKUP($A35,Data!$A$9:$Y$405,AA$2,FALSE)</f>
        <v>15.7</v>
      </c>
      <c r="AB35" s="7">
        <f>VLOOKUP($A35,Data!$A$9:$Y$405,AB$2,FALSE)</f>
        <v>3.2</v>
      </c>
      <c r="AS35"/>
      <c r="AT35"/>
      <c r="AU35"/>
      <c r="AV35"/>
      <c r="AW35"/>
      <c r="AX35"/>
      <c r="AY35"/>
      <c r="AZ35"/>
      <c r="BA35"/>
    </row>
    <row r="36" spans="1:53" x14ac:dyDescent="0.3">
      <c r="A36" s="10" t="s">
        <v>49</v>
      </c>
      <c r="B36" s="6" t="str">
        <f>IFERROR(VLOOKUP($A36,classifications!$A$3:$C$334,3,FALSE),VLOOKUP($A36,classifications!$I$2:$K$27,3,FALSE))</f>
        <v>Predominantly Urban</v>
      </c>
      <c r="C36" s="6" t="str">
        <f>VLOOKUP($A36,classifications!$A$3:$D$334,4,FALSE)</f>
        <v>lower tier</v>
      </c>
      <c r="D36" s="6" t="str">
        <f>VLOOKUP($A36,class!$A$1:$B$455,2,FALSE)</f>
        <v>Metropolitan District</v>
      </c>
      <c r="E36" s="7">
        <f>VLOOKUP($A36,Data!$A$9:$U$405,E$2,FALSE)</f>
        <v>12200</v>
      </c>
      <c r="F36" s="7">
        <f>VLOOKUP($A36,Data!$A$9:$U$405,F$2,FALSE)</f>
        <v>95400</v>
      </c>
      <c r="G36" s="7">
        <f>VLOOKUP($A36,Data!$A$9:$U$405,G$2,FALSE)</f>
        <v>12.7</v>
      </c>
      <c r="H36" s="7">
        <f>VLOOKUP($A36,Data!$A$9:$U$405,H$2,FALSE)</f>
        <v>2.4</v>
      </c>
      <c r="I36" s="7">
        <f>VLOOKUP($A36,Data!$A$9:$U$405,I$2,FALSE)</f>
        <v>12300</v>
      </c>
      <c r="J36" s="7">
        <f>VLOOKUP($A36,Data!$A$9:$U$405,J$2,FALSE)</f>
        <v>99200</v>
      </c>
      <c r="K36" s="7">
        <f>VLOOKUP($A36,Data!$A$9:$U$405,K$2,FALSE)</f>
        <v>12.4</v>
      </c>
      <c r="L36" s="7">
        <f>VLOOKUP($A36,Data!$A$9:$U$405,L$2,FALSE)</f>
        <v>2.2999999999999998</v>
      </c>
      <c r="M36" s="7">
        <f>VLOOKUP($A36,Data!$A$9:$U$405,M$2,FALSE)</f>
        <v>12100</v>
      </c>
      <c r="N36" s="7">
        <f>VLOOKUP($A36,Data!$A$9:$U$405,N$2,FALSE)</f>
        <v>96400</v>
      </c>
      <c r="O36" s="7">
        <f>VLOOKUP($A36,Data!$A$9:$U$405,O$2,FALSE)</f>
        <v>12.6</v>
      </c>
      <c r="P36" s="7">
        <f>VLOOKUP($A36,Data!$A$9:$U$405,P$2,FALSE)</f>
        <v>2.5</v>
      </c>
      <c r="Q36" s="7">
        <f>VLOOKUP($A36,Data!$A$9:$U$405,Q$2,FALSE)</f>
        <v>11100</v>
      </c>
      <c r="R36" s="7">
        <f>VLOOKUP($A36,Data!$A$9:$U$405,R$2,FALSE)</f>
        <v>101600</v>
      </c>
      <c r="S36" s="7">
        <f>VLOOKUP($A36,Data!$A$9:$U$405,S$2,FALSE)</f>
        <v>10.9</v>
      </c>
      <c r="T36" s="7">
        <f>VLOOKUP($A36,Data!$A$9:$U$405,T$2,FALSE)</f>
        <v>2.2999999999999998</v>
      </c>
      <c r="U36" s="7">
        <f>VLOOKUP($A36,Data!$A$9:$U$405,U$2,FALSE)</f>
        <v>14800</v>
      </c>
      <c r="V36" s="7">
        <f>VLOOKUP($A36,Data!$A$9:$U$405,V$2,FALSE)</f>
        <v>103500</v>
      </c>
      <c r="W36" s="7">
        <f>VLOOKUP($A36,Data!$A$9:$U$405,W$2,FALSE)</f>
        <v>14.3</v>
      </c>
      <c r="X36" s="7">
        <f>VLOOKUP($A36,Data!$A$9:$U$405,X$2,FALSE)</f>
        <v>2.6</v>
      </c>
      <c r="Y36" s="7">
        <f>VLOOKUP($A36,Data!$A$9:$Y$405,Y$2,FALSE)</f>
        <v>14500</v>
      </c>
      <c r="Z36" s="7">
        <f>VLOOKUP($A36,Data!$A$9:$Y$405,Z$2,FALSE)</f>
        <v>104500</v>
      </c>
      <c r="AA36" s="7">
        <f>VLOOKUP($A36,Data!$A$9:$Y$405,AA$2,FALSE)</f>
        <v>13.8</v>
      </c>
      <c r="AB36" s="7">
        <f>VLOOKUP($A36,Data!$A$9:$Y$405,AB$2,FALSE)</f>
        <v>2.8</v>
      </c>
      <c r="AS36"/>
      <c r="AT36"/>
      <c r="AU36"/>
      <c r="AV36"/>
      <c r="AW36"/>
      <c r="AX36"/>
      <c r="AY36"/>
      <c r="AZ36"/>
      <c r="BA36"/>
    </row>
    <row r="37" spans="1:53" x14ac:dyDescent="0.3">
      <c r="A37" s="10" t="s">
        <v>50</v>
      </c>
      <c r="B37" s="6" t="str">
        <f>IFERROR(VLOOKUP($A37,classifications!$A$3:$C$334,3,FALSE),VLOOKUP($A37,classifications!$I$2:$K$27,3,FALSE))</f>
        <v>Predominantly Urban</v>
      </c>
      <c r="C37" s="6" t="str">
        <f>VLOOKUP($A37,classifications!$A$3:$D$334,4,FALSE)</f>
        <v>lower tier</v>
      </c>
      <c r="D37" s="6" t="str">
        <f>VLOOKUP($A37,class!$A$1:$B$455,2,FALSE)</f>
        <v>Metropolitan District</v>
      </c>
      <c r="E37" s="7">
        <f>VLOOKUP($A37,Data!$A$9:$U$405,E$2,FALSE)</f>
        <v>18900</v>
      </c>
      <c r="F37" s="7">
        <f>VLOOKUP($A37,Data!$A$9:$U$405,F$2,FALSE)</f>
        <v>108800</v>
      </c>
      <c r="G37" s="7">
        <f>VLOOKUP($A37,Data!$A$9:$U$405,G$2,FALSE)</f>
        <v>17.399999999999999</v>
      </c>
      <c r="H37" s="7">
        <f>VLOOKUP($A37,Data!$A$9:$U$405,H$2,FALSE)</f>
        <v>2.6</v>
      </c>
      <c r="I37" s="7">
        <f>VLOOKUP($A37,Data!$A$9:$U$405,I$2,FALSE)</f>
        <v>18700</v>
      </c>
      <c r="J37" s="7">
        <f>VLOOKUP($A37,Data!$A$9:$U$405,J$2,FALSE)</f>
        <v>115200</v>
      </c>
      <c r="K37" s="7">
        <f>VLOOKUP($A37,Data!$A$9:$U$405,K$2,FALSE)</f>
        <v>16.2</v>
      </c>
      <c r="L37" s="7">
        <f>VLOOKUP($A37,Data!$A$9:$U$405,L$2,FALSE)</f>
        <v>2.5</v>
      </c>
      <c r="M37" s="7">
        <f>VLOOKUP($A37,Data!$A$9:$U$405,M$2,FALSE)</f>
        <v>17800</v>
      </c>
      <c r="N37" s="7">
        <f>VLOOKUP($A37,Data!$A$9:$U$405,N$2,FALSE)</f>
        <v>114200</v>
      </c>
      <c r="O37" s="7">
        <f>VLOOKUP($A37,Data!$A$9:$U$405,O$2,FALSE)</f>
        <v>15.6</v>
      </c>
      <c r="P37" s="7">
        <f>VLOOKUP($A37,Data!$A$9:$U$405,P$2,FALSE)</f>
        <v>2.6</v>
      </c>
      <c r="Q37" s="7">
        <f>VLOOKUP($A37,Data!$A$9:$U$405,Q$2,FALSE)</f>
        <v>16200</v>
      </c>
      <c r="R37" s="7">
        <f>VLOOKUP($A37,Data!$A$9:$U$405,R$2,FALSE)</f>
        <v>112900</v>
      </c>
      <c r="S37" s="7">
        <f>VLOOKUP($A37,Data!$A$9:$U$405,S$2,FALSE)</f>
        <v>14.3</v>
      </c>
      <c r="T37" s="7">
        <f>VLOOKUP($A37,Data!$A$9:$U$405,T$2,FALSE)</f>
        <v>2.5</v>
      </c>
      <c r="U37" s="7">
        <f>VLOOKUP($A37,Data!$A$9:$U$405,U$2,FALSE)</f>
        <v>17300</v>
      </c>
      <c r="V37" s="7">
        <f>VLOOKUP($A37,Data!$A$9:$U$405,V$2,FALSE)</f>
        <v>110900</v>
      </c>
      <c r="W37" s="7">
        <f>VLOOKUP($A37,Data!$A$9:$U$405,W$2,FALSE)</f>
        <v>15.6</v>
      </c>
      <c r="X37" s="7">
        <f>VLOOKUP($A37,Data!$A$9:$U$405,X$2,FALSE)</f>
        <v>2.7</v>
      </c>
      <c r="Y37" s="7">
        <f>VLOOKUP($A37,Data!$A$9:$Y$405,Y$2,FALSE)</f>
        <v>18800</v>
      </c>
      <c r="Z37" s="7">
        <f>VLOOKUP($A37,Data!$A$9:$Y$405,Z$2,FALSE)</f>
        <v>115700</v>
      </c>
      <c r="AA37" s="7">
        <f>VLOOKUP($A37,Data!$A$9:$Y$405,AA$2,FALSE)</f>
        <v>16.2</v>
      </c>
      <c r="AB37" s="7">
        <f>VLOOKUP($A37,Data!$A$9:$Y$405,AB$2,FALSE)</f>
        <v>3</v>
      </c>
      <c r="AS37"/>
      <c r="AT37"/>
      <c r="AU37"/>
      <c r="AV37"/>
      <c r="AW37"/>
      <c r="AX37"/>
      <c r="AY37"/>
      <c r="AZ37"/>
      <c r="BA37"/>
    </row>
    <row r="38" spans="1:53" x14ac:dyDescent="0.3">
      <c r="A38" s="10" t="s">
        <v>51</v>
      </c>
      <c r="B38" s="6" t="str">
        <f>IFERROR(VLOOKUP($A38,classifications!$A$3:$C$334,3,FALSE),VLOOKUP($A38,classifications!$I$2:$K$27,3,FALSE))</f>
        <v>Predominantly Urban</v>
      </c>
      <c r="C38" s="6" t="str">
        <f>VLOOKUP($A38,classifications!$A$3:$D$334,4,FALSE)</f>
        <v>lower tier</v>
      </c>
      <c r="D38" s="6" t="str">
        <f>VLOOKUP($A38,class!$A$1:$B$455,2,FALSE)</f>
        <v>Metropolitan District</v>
      </c>
      <c r="E38" s="7">
        <f>VLOOKUP($A38,Data!$A$9:$U$405,E$2,FALSE)</f>
        <v>20600</v>
      </c>
      <c r="F38" s="7">
        <f>VLOOKUP($A38,Data!$A$9:$U$405,F$2,FALSE)</f>
        <v>150700</v>
      </c>
      <c r="G38" s="7">
        <f>VLOOKUP($A38,Data!$A$9:$U$405,G$2,FALSE)</f>
        <v>13.7</v>
      </c>
      <c r="H38" s="7">
        <f>VLOOKUP($A38,Data!$A$9:$U$405,H$2,FALSE)</f>
        <v>2.5</v>
      </c>
      <c r="I38" s="7">
        <f>VLOOKUP($A38,Data!$A$9:$U$405,I$2,FALSE)</f>
        <v>17600</v>
      </c>
      <c r="J38" s="7">
        <f>VLOOKUP($A38,Data!$A$9:$U$405,J$2,FALSE)</f>
        <v>153000</v>
      </c>
      <c r="K38" s="7">
        <f>VLOOKUP($A38,Data!$A$9:$U$405,K$2,FALSE)</f>
        <v>11.5</v>
      </c>
      <c r="L38" s="7">
        <f>VLOOKUP($A38,Data!$A$9:$U$405,L$2,FALSE)</f>
        <v>2.4</v>
      </c>
      <c r="M38" s="7">
        <f>VLOOKUP($A38,Data!$A$9:$U$405,M$2,FALSE)</f>
        <v>20000</v>
      </c>
      <c r="N38" s="7">
        <f>VLOOKUP($A38,Data!$A$9:$U$405,N$2,FALSE)</f>
        <v>151900</v>
      </c>
      <c r="O38" s="7">
        <f>VLOOKUP($A38,Data!$A$9:$U$405,O$2,FALSE)</f>
        <v>13.1</v>
      </c>
      <c r="P38" s="7">
        <f>VLOOKUP($A38,Data!$A$9:$U$405,P$2,FALSE)</f>
        <v>2.6</v>
      </c>
      <c r="Q38" s="7">
        <f>VLOOKUP($A38,Data!$A$9:$U$405,Q$2,FALSE)</f>
        <v>15800</v>
      </c>
      <c r="R38" s="7">
        <f>VLOOKUP($A38,Data!$A$9:$U$405,R$2,FALSE)</f>
        <v>153700</v>
      </c>
      <c r="S38" s="7">
        <f>VLOOKUP($A38,Data!$A$9:$U$405,S$2,FALSE)</f>
        <v>10.3</v>
      </c>
      <c r="T38" s="7">
        <f>VLOOKUP($A38,Data!$A$9:$U$405,T$2,FALSE)</f>
        <v>2.4</v>
      </c>
      <c r="U38" s="7">
        <f>VLOOKUP($A38,Data!$A$9:$U$405,U$2,FALSE)</f>
        <v>16300</v>
      </c>
      <c r="V38" s="7">
        <f>VLOOKUP($A38,Data!$A$9:$U$405,V$2,FALSE)</f>
        <v>151700</v>
      </c>
      <c r="W38" s="7">
        <f>VLOOKUP($A38,Data!$A$9:$U$405,W$2,FALSE)</f>
        <v>10.7</v>
      </c>
      <c r="X38" s="7">
        <f>VLOOKUP($A38,Data!$A$9:$U$405,X$2,FALSE)</f>
        <v>2.5</v>
      </c>
      <c r="Y38" s="7">
        <f>VLOOKUP($A38,Data!$A$9:$Y$405,Y$2,FALSE)</f>
        <v>15800</v>
      </c>
      <c r="Z38" s="7">
        <f>VLOOKUP($A38,Data!$A$9:$Y$405,Z$2,FALSE)</f>
        <v>155500</v>
      </c>
      <c r="AA38" s="7">
        <f>VLOOKUP($A38,Data!$A$9:$Y$405,AA$2,FALSE)</f>
        <v>10.199999999999999</v>
      </c>
      <c r="AB38" s="7">
        <f>VLOOKUP($A38,Data!$A$9:$Y$405,AB$2,FALSE)</f>
        <v>2.5</v>
      </c>
      <c r="AS38"/>
      <c r="AT38"/>
      <c r="AU38"/>
      <c r="AV38"/>
      <c r="AW38"/>
      <c r="AX38"/>
      <c r="AY38"/>
      <c r="AZ38"/>
      <c r="BA38"/>
    </row>
    <row r="39" spans="1:53" x14ac:dyDescent="0.3">
      <c r="A39" s="10" t="s">
        <v>52</v>
      </c>
      <c r="B39" s="6" t="str">
        <f>IFERROR(VLOOKUP($A39,classifications!$A$3:$C$334,3,FALSE),VLOOKUP($A39,classifications!$I$2:$K$27,3,FALSE))</f>
        <v>Predominantly Urban</v>
      </c>
      <c r="C39" s="6" t="e">
        <f>VLOOKUP($A39,classifications!$A$3:$D$334,4,FALSE)</f>
        <v>#N/A</v>
      </c>
      <c r="D39" s="6" t="str">
        <f>VLOOKUP($A39,class!$A$1:$B$455,2,FALSE)</f>
        <v>Shire County</v>
      </c>
      <c r="E39" s="7">
        <f>VLOOKUP($A39,Data!$A$9:$U$405,E$2,FALSE)</f>
        <v>66800</v>
      </c>
      <c r="F39" s="7">
        <f>VLOOKUP($A39,Data!$A$9:$U$405,F$2,FALSE)</f>
        <v>513000</v>
      </c>
      <c r="G39" s="7">
        <f>VLOOKUP($A39,Data!$A$9:$U$405,G$2,FALSE)</f>
        <v>13</v>
      </c>
      <c r="H39" s="7">
        <f>VLOOKUP($A39,Data!$A$9:$U$405,H$2,FALSE)</f>
        <v>1.8</v>
      </c>
      <c r="I39" s="7">
        <f>VLOOKUP($A39,Data!$A$9:$U$405,I$2,FALSE)</f>
        <v>74200</v>
      </c>
      <c r="J39" s="7">
        <f>VLOOKUP($A39,Data!$A$9:$U$405,J$2,FALSE)</f>
        <v>541300</v>
      </c>
      <c r="K39" s="7">
        <f>VLOOKUP($A39,Data!$A$9:$U$405,K$2,FALSE)</f>
        <v>13.7</v>
      </c>
      <c r="L39" s="7">
        <f>VLOOKUP($A39,Data!$A$9:$U$405,L$2,FALSE)</f>
        <v>2</v>
      </c>
      <c r="M39" s="7">
        <f>VLOOKUP($A39,Data!$A$9:$U$405,M$2,FALSE)</f>
        <v>85100</v>
      </c>
      <c r="N39" s="7">
        <f>VLOOKUP($A39,Data!$A$9:$U$405,N$2,FALSE)</f>
        <v>546900</v>
      </c>
      <c r="O39" s="7">
        <f>VLOOKUP($A39,Data!$A$9:$U$405,O$2,FALSE)</f>
        <v>15.6</v>
      </c>
      <c r="P39" s="7">
        <f>VLOOKUP($A39,Data!$A$9:$U$405,P$2,FALSE)</f>
        <v>2.1</v>
      </c>
      <c r="Q39" s="7">
        <f>VLOOKUP($A39,Data!$A$9:$U$405,Q$2,FALSE)</f>
        <v>80100</v>
      </c>
      <c r="R39" s="7">
        <f>VLOOKUP($A39,Data!$A$9:$U$405,R$2,FALSE)</f>
        <v>556500</v>
      </c>
      <c r="S39" s="7">
        <f>VLOOKUP($A39,Data!$A$9:$U$405,S$2,FALSE)</f>
        <v>14.4</v>
      </c>
      <c r="T39" s="7">
        <f>VLOOKUP($A39,Data!$A$9:$U$405,T$2,FALSE)</f>
        <v>1.9</v>
      </c>
      <c r="U39" s="7">
        <f>VLOOKUP($A39,Data!$A$9:$U$405,U$2,FALSE)</f>
        <v>59400</v>
      </c>
      <c r="V39" s="7">
        <f>VLOOKUP($A39,Data!$A$9:$U$405,V$2,FALSE)</f>
        <v>545600</v>
      </c>
      <c r="W39" s="7">
        <f>VLOOKUP($A39,Data!$A$9:$U$405,W$2,FALSE)</f>
        <v>10.9</v>
      </c>
      <c r="X39" s="7">
        <f>VLOOKUP($A39,Data!$A$9:$U$405,X$2,FALSE)</f>
        <v>1.7</v>
      </c>
      <c r="Y39" s="7">
        <f>VLOOKUP($A39,Data!$A$9:$Y$405,Y$2,FALSE)</f>
        <v>57600</v>
      </c>
      <c r="Z39" s="7">
        <f>VLOOKUP($A39,Data!$A$9:$Y$405,Z$2,FALSE)</f>
        <v>558700</v>
      </c>
      <c r="AA39" s="7">
        <f>VLOOKUP($A39,Data!$A$9:$Y$405,AA$2,FALSE)</f>
        <v>10.3</v>
      </c>
      <c r="AB39" s="7">
        <f>VLOOKUP($A39,Data!$A$9:$Y$405,AB$2,FALSE)</f>
        <v>1.8</v>
      </c>
      <c r="AS39"/>
      <c r="AT39"/>
      <c r="AU39"/>
      <c r="AV39"/>
      <c r="AW39"/>
      <c r="AX39"/>
      <c r="AY39"/>
      <c r="AZ39"/>
      <c r="BA39"/>
    </row>
    <row r="40" spans="1:53" x14ac:dyDescent="0.3">
      <c r="A40" s="10" t="s">
        <v>53</v>
      </c>
      <c r="B40" s="6" t="str">
        <f>IFERROR(VLOOKUP($A40,classifications!$A$3:$C$334,3,FALSE),VLOOKUP($A40,classifications!$I$2:$K$27,3,FALSE))</f>
        <v>Predominantly Urban</v>
      </c>
      <c r="C40" s="6" t="str">
        <f>VLOOKUP($A40,classifications!$A$3:$D$334,4,FALSE)</f>
        <v>lower tier</v>
      </c>
      <c r="D40" s="6" t="str">
        <f>VLOOKUP($A40,class!$A$1:$B$455,2,FALSE)</f>
        <v>Metropolitan District</v>
      </c>
      <c r="E40" s="7">
        <f>VLOOKUP($A40,Data!$A$9:$U$405,E$2,FALSE)</f>
        <v>6000</v>
      </c>
      <c r="F40" s="7">
        <f>VLOOKUP($A40,Data!$A$9:$U$405,F$2,FALSE)</f>
        <v>60500</v>
      </c>
      <c r="G40" s="7">
        <f>VLOOKUP($A40,Data!$A$9:$U$405,G$2,FALSE)</f>
        <v>10</v>
      </c>
      <c r="H40" s="7">
        <f>VLOOKUP($A40,Data!$A$9:$U$405,H$2,FALSE)</f>
        <v>2.4</v>
      </c>
      <c r="I40" s="7">
        <f>VLOOKUP($A40,Data!$A$9:$U$405,I$2,FALSE)</f>
        <v>5300</v>
      </c>
      <c r="J40" s="7">
        <f>VLOOKUP($A40,Data!$A$9:$U$405,J$2,FALSE)</f>
        <v>63500</v>
      </c>
      <c r="K40" s="7">
        <f>VLOOKUP($A40,Data!$A$9:$U$405,K$2,FALSE)</f>
        <v>8.4</v>
      </c>
      <c r="L40" s="7">
        <f>VLOOKUP($A40,Data!$A$9:$U$405,L$2,FALSE)</f>
        <v>2.1</v>
      </c>
      <c r="M40" s="7">
        <f>VLOOKUP($A40,Data!$A$9:$U$405,M$2,FALSE)</f>
        <v>8400</v>
      </c>
      <c r="N40" s="7">
        <f>VLOOKUP($A40,Data!$A$9:$U$405,N$2,FALSE)</f>
        <v>63900</v>
      </c>
      <c r="O40" s="7">
        <f>VLOOKUP($A40,Data!$A$9:$U$405,O$2,FALSE)</f>
        <v>13.2</v>
      </c>
      <c r="P40" s="7">
        <f>VLOOKUP($A40,Data!$A$9:$U$405,P$2,FALSE)</f>
        <v>2.8</v>
      </c>
      <c r="Q40" s="7">
        <f>VLOOKUP($A40,Data!$A$9:$U$405,Q$2,FALSE)</f>
        <v>7600</v>
      </c>
      <c r="R40" s="7">
        <f>VLOOKUP($A40,Data!$A$9:$U$405,R$2,FALSE)</f>
        <v>66800</v>
      </c>
      <c r="S40" s="7">
        <f>VLOOKUP($A40,Data!$A$9:$U$405,S$2,FALSE)</f>
        <v>11.4</v>
      </c>
      <c r="T40" s="7">
        <f>VLOOKUP($A40,Data!$A$9:$U$405,T$2,FALSE)</f>
        <v>2.6</v>
      </c>
      <c r="U40" s="7">
        <f>VLOOKUP($A40,Data!$A$9:$U$405,U$2,FALSE)</f>
        <v>6600</v>
      </c>
      <c r="V40" s="7">
        <f>VLOOKUP($A40,Data!$A$9:$U$405,V$2,FALSE)</f>
        <v>65300</v>
      </c>
      <c r="W40" s="7">
        <f>VLOOKUP($A40,Data!$A$9:$U$405,W$2,FALSE)</f>
        <v>10.1</v>
      </c>
      <c r="X40" s="7">
        <f>VLOOKUP($A40,Data!$A$9:$U$405,X$2,FALSE)</f>
        <v>2.6</v>
      </c>
      <c r="Y40" s="7">
        <f>VLOOKUP($A40,Data!$A$9:$Y$405,Y$2,FALSE)</f>
        <v>5800</v>
      </c>
      <c r="Z40" s="7">
        <f>VLOOKUP($A40,Data!$A$9:$Y$405,Z$2,FALSE)</f>
        <v>70800</v>
      </c>
      <c r="AA40" s="7">
        <f>VLOOKUP($A40,Data!$A$9:$Y$405,AA$2,FALSE)</f>
        <v>8.3000000000000007</v>
      </c>
      <c r="AB40" s="7">
        <f>VLOOKUP($A40,Data!$A$9:$Y$405,AB$2,FALSE)</f>
        <v>2.2999999999999998</v>
      </c>
      <c r="AS40"/>
      <c r="AT40"/>
      <c r="AU40"/>
      <c r="AV40"/>
      <c r="AW40"/>
      <c r="AX40"/>
      <c r="AY40"/>
      <c r="AZ40"/>
      <c r="BA40"/>
    </row>
    <row r="41" spans="1:53" x14ac:dyDescent="0.3">
      <c r="A41" s="10" t="s">
        <v>54</v>
      </c>
      <c r="B41" s="6" t="str">
        <f>IFERROR(VLOOKUP($A41,classifications!$A$3:$C$334,3,FALSE),VLOOKUP($A41,classifications!$I$2:$K$27,3,FALSE))</f>
        <v>Predominantly Urban</v>
      </c>
      <c r="C41" s="6" t="str">
        <f>VLOOKUP($A41,classifications!$A$3:$D$334,4,FALSE)</f>
        <v>lower tier</v>
      </c>
      <c r="D41" s="6" t="str">
        <f>VLOOKUP($A41,class!$A$1:$B$455,2,FALSE)</f>
        <v>Metropolitan District</v>
      </c>
      <c r="E41" s="7">
        <f>VLOOKUP($A41,Data!$A$9:$U$405,E$2,FALSE)</f>
        <v>26100</v>
      </c>
      <c r="F41" s="7">
        <f>VLOOKUP($A41,Data!$A$9:$U$405,F$2,FALSE)</f>
        <v>191200</v>
      </c>
      <c r="G41" s="7">
        <f>VLOOKUP($A41,Data!$A$9:$U$405,G$2,FALSE)</f>
        <v>13.6</v>
      </c>
      <c r="H41" s="7">
        <f>VLOOKUP($A41,Data!$A$9:$U$405,H$2,FALSE)</f>
        <v>2.8</v>
      </c>
      <c r="I41" s="7">
        <f>VLOOKUP($A41,Data!$A$9:$U$405,I$2,FALSE)</f>
        <v>22400</v>
      </c>
      <c r="J41" s="7">
        <f>VLOOKUP($A41,Data!$A$9:$U$405,J$2,FALSE)</f>
        <v>198000</v>
      </c>
      <c r="K41" s="7">
        <f>VLOOKUP($A41,Data!$A$9:$U$405,K$2,FALSE)</f>
        <v>11.3</v>
      </c>
      <c r="L41" s="7">
        <f>VLOOKUP($A41,Data!$A$9:$U$405,L$2,FALSE)</f>
        <v>2.4</v>
      </c>
      <c r="M41" s="7">
        <f>VLOOKUP($A41,Data!$A$9:$U$405,M$2,FALSE)</f>
        <v>24000</v>
      </c>
      <c r="N41" s="7">
        <f>VLOOKUP($A41,Data!$A$9:$U$405,N$2,FALSE)</f>
        <v>214700</v>
      </c>
      <c r="O41" s="7">
        <f>VLOOKUP($A41,Data!$A$9:$U$405,O$2,FALSE)</f>
        <v>11.2</v>
      </c>
      <c r="P41" s="7">
        <f>VLOOKUP($A41,Data!$A$9:$U$405,P$2,FALSE)</f>
        <v>2.4</v>
      </c>
      <c r="Q41" s="7">
        <f>VLOOKUP($A41,Data!$A$9:$U$405,Q$2,FALSE)</f>
        <v>25500</v>
      </c>
      <c r="R41" s="7">
        <f>VLOOKUP($A41,Data!$A$9:$U$405,R$2,FALSE)</f>
        <v>223700</v>
      </c>
      <c r="S41" s="7">
        <f>VLOOKUP($A41,Data!$A$9:$U$405,S$2,FALSE)</f>
        <v>11.4</v>
      </c>
      <c r="T41" s="7">
        <f>VLOOKUP($A41,Data!$A$9:$U$405,T$2,FALSE)</f>
        <v>2.5</v>
      </c>
      <c r="U41" s="7">
        <f>VLOOKUP($A41,Data!$A$9:$U$405,U$2,FALSE)</f>
        <v>24500</v>
      </c>
      <c r="V41" s="7">
        <f>VLOOKUP($A41,Data!$A$9:$U$405,V$2,FALSE)</f>
        <v>220800</v>
      </c>
      <c r="W41" s="7">
        <f>VLOOKUP($A41,Data!$A$9:$U$405,W$2,FALSE)</f>
        <v>11.1</v>
      </c>
      <c r="X41" s="7">
        <f>VLOOKUP($A41,Data!$A$9:$U$405,X$2,FALSE)</f>
        <v>2.4</v>
      </c>
      <c r="Y41" s="7">
        <f>VLOOKUP($A41,Data!$A$9:$Y$405,Y$2,FALSE)</f>
        <v>26000</v>
      </c>
      <c r="Z41" s="7">
        <f>VLOOKUP($A41,Data!$A$9:$Y$405,Z$2,FALSE)</f>
        <v>229500</v>
      </c>
      <c r="AA41" s="7">
        <f>VLOOKUP($A41,Data!$A$9:$Y$405,AA$2,FALSE)</f>
        <v>11.3</v>
      </c>
      <c r="AB41" s="7">
        <f>VLOOKUP($A41,Data!$A$9:$Y$405,AB$2,FALSE)</f>
        <v>2.7</v>
      </c>
      <c r="AS41"/>
      <c r="AT41"/>
      <c r="AU41"/>
      <c r="AV41"/>
      <c r="AW41"/>
      <c r="AX41"/>
      <c r="AY41"/>
      <c r="AZ41"/>
      <c r="BA41"/>
    </row>
    <row r="42" spans="1:53" x14ac:dyDescent="0.3">
      <c r="A42" s="10" t="s">
        <v>55</v>
      </c>
      <c r="B42" s="6" t="str">
        <f>IFERROR(VLOOKUP($A42,classifications!$A$3:$C$334,3,FALSE),VLOOKUP($A42,classifications!$I$2:$K$27,3,FALSE))</f>
        <v>Predominantly Urban</v>
      </c>
      <c r="C42" s="6" t="str">
        <f>VLOOKUP($A42,classifications!$A$3:$D$334,4,FALSE)</f>
        <v>lower tier</v>
      </c>
      <c r="D42" s="6" t="str">
        <f>VLOOKUP($A42,class!$A$1:$B$455,2,FALSE)</f>
        <v>Metropolitan District</v>
      </c>
      <c r="E42" s="7">
        <f>VLOOKUP($A42,Data!$A$9:$U$405,E$2,FALSE)</f>
        <v>15600</v>
      </c>
      <c r="F42" s="7">
        <f>VLOOKUP($A42,Data!$A$9:$U$405,F$2,FALSE)</f>
        <v>117900</v>
      </c>
      <c r="G42" s="7">
        <f>VLOOKUP($A42,Data!$A$9:$U$405,G$2,FALSE)</f>
        <v>13.3</v>
      </c>
      <c r="H42" s="7">
        <f>VLOOKUP($A42,Data!$A$9:$U$405,H$2,FALSE)</f>
        <v>2.6</v>
      </c>
      <c r="I42" s="7">
        <f>VLOOKUP($A42,Data!$A$9:$U$405,I$2,FALSE)</f>
        <v>10800</v>
      </c>
      <c r="J42" s="7">
        <f>VLOOKUP($A42,Data!$A$9:$U$405,J$2,FALSE)</f>
        <v>117700</v>
      </c>
      <c r="K42" s="7">
        <f>VLOOKUP($A42,Data!$A$9:$U$405,K$2,FALSE)</f>
        <v>9.1999999999999993</v>
      </c>
      <c r="L42" s="7">
        <f>VLOOKUP($A42,Data!$A$9:$U$405,L$2,FALSE)</f>
        <v>2.2999999999999998</v>
      </c>
      <c r="M42" s="7">
        <f>VLOOKUP($A42,Data!$A$9:$U$405,M$2,FALSE)</f>
        <v>14000</v>
      </c>
      <c r="N42" s="7">
        <f>VLOOKUP($A42,Data!$A$9:$U$405,N$2,FALSE)</f>
        <v>110900</v>
      </c>
      <c r="O42" s="7">
        <f>VLOOKUP($A42,Data!$A$9:$U$405,O$2,FALSE)</f>
        <v>12.6</v>
      </c>
      <c r="P42" s="7">
        <f>VLOOKUP($A42,Data!$A$9:$U$405,P$2,FALSE)</f>
        <v>2.7</v>
      </c>
      <c r="Q42" s="7">
        <f>VLOOKUP($A42,Data!$A$9:$U$405,Q$2,FALSE)</f>
        <v>13700</v>
      </c>
      <c r="R42" s="7">
        <f>VLOOKUP($A42,Data!$A$9:$U$405,R$2,FALSE)</f>
        <v>114200</v>
      </c>
      <c r="S42" s="7">
        <f>VLOOKUP($A42,Data!$A$9:$U$405,S$2,FALSE)</f>
        <v>12</v>
      </c>
      <c r="T42" s="7">
        <f>VLOOKUP($A42,Data!$A$9:$U$405,T$2,FALSE)</f>
        <v>2.4</v>
      </c>
      <c r="U42" s="7">
        <f>VLOOKUP($A42,Data!$A$9:$U$405,U$2,FALSE)</f>
        <v>15600</v>
      </c>
      <c r="V42" s="7">
        <f>VLOOKUP($A42,Data!$A$9:$U$405,V$2,FALSE)</f>
        <v>122300</v>
      </c>
      <c r="W42" s="7">
        <f>VLOOKUP($A42,Data!$A$9:$U$405,W$2,FALSE)</f>
        <v>12.7</v>
      </c>
      <c r="X42" s="7">
        <f>VLOOKUP($A42,Data!$A$9:$U$405,X$2,FALSE)</f>
        <v>2.6</v>
      </c>
      <c r="Y42" s="7">
        <f>VLOOKUP($A42,Data!$A$9:$Y$405,Y$2,FALSE)</f>
        <v>12100</v>
      </c>
      <c r="Z42" s="7">
        <f>VLOOKUP($A42,Data!$A$9:$Y$405,Z$2,FALSE)</f>
        <v>121400</v>
      </c>
      <c r="AA42" s="7">
        <f>VLOOKUP($A42,Data!$A$9:$Y$405,AA$2,FALSE)</f>
        <v>10</v>
      </c>
      <c r="AB42" s="7">
        <f>VLOOKUP($A42,Data!$A$9:$Y$405,AB$2,FALSE)</f>
        <v>2.4</v>
      </c>
      <c r="AS42"/>
      <c r="AT42"/>
      <c r="AU42"/>
      <c r="AV42"/>
      <c r="AW42"/>
      <c r="AX42"/>
      <c r="AY42"/>
      <c r="AZ42"/>
      <c r="BA42"/>
    </row>
    <row r="43" spans="1:53" x14ac:dyDescent="0.3">
      <c r="A43" s="10" t="s">
        <v>442</v>
      </c>
      <c r="B43" s="6" t="str">
        <f>IFERROR(VLOOKUP($A43,classifications!$A$3:$C$334,3,FALSE),VLOOKUP($A43,classifications!$I$2:$K$27,3,FALSE))</f>
        <v>Predominantly Urban</v>
      </c>
      <c r="C43" s="6" t="str">
        <f>VLOOKUP($A43,classifications!$A$3:$D$334,4,FALSE)</f>
        <v>lower tier</v>
      </c>
      <c r="D43" s="6" t="str">
        <f>VLOOKUP($A43,class!$A$1:$B$455,2,FALSE)</f>
        <v>Metropolitan District</v>
      </c>
      <c r="E43" s="7">
        <f>VLOOKUP($A43,Data!$A$9:$U$405,E$2,FALSE)</f>
        <v>9900</v>
      </c>
      <c r="F43" s="7">
        <f>VLOOKUP($A43,Data!$A$9:$U$405,F$2,FALSE)</f>
        <v>74400</v>
      </c>
      <c r="G43" s="7">
        <f>VLOOKUP($A43,Data!$A$9:$U$405,G$2,FALSE)</f>
        <v>13.2</v>
      </c>
      <c r="H43" s="7">
        <f>VLOOKUP($A43,Data!$A$9:$U$405,H$2,FALSE)</f>
        <v>2.6</v>
      </c>
      <c r="I43" s="7">
        <f>VLOOKUP($A43,Data!$A$9:$U$405,I$2,FALSE)</f>
        <v>9100</v>
      </c>
      <c r="J43" s="7">
        <f>VLOOKUP($A43,Data!$A$9:$U$405,J$2,FALSE)</f>
        <v>77100</v>
      </c>
      <c r="K43" s="7">
        <f>VLOOKUP($A43,Data!$A$9:$U$405,K$2,FALSE)</f>
        <v>11.7</v>
      </c>
      <c r="L43" s="7">
        <f>VLOOKUP($A43,Data!$A$9:$U$405,L$2,FALSE)</f>
        <v>2.5</v>
      </c>
      <c r="M43" s="7">
        <f>VLOOKUP($A43,Data!$A$9:$U$405,M$2,FALSE)</f>
        <v>10000</v>
      </c>
      <c r="N43" s="7">
        <f>VLOOKUP($A43,Data!$A$9:$U$405,N$2,FALSE)</f>
        <v>77900</v>
      </c>
      <c r="O43" s="7">
        <f>VLOOKUP($A43,Data!$A$9:$U$405,O$2,FALSE)</f>
        <v>12.8</v>
      </c>
      <c r="P43" s="7">
        <f>VLOOKUP($A43,Data!$A$9:$U$405,P$2,FALSE)</f>
        <v>2.7</v>
      </c>
      <c r="Q43" s="7">
        <f>VLOOKUP($A43,Data!$A$9:$U$405,Q$2,FALSE)</f>
        <v>10300</v>
      </c>
      <c r="R43" s="7">
        <f>VLOOKUP($A43,Data!$A$9:$U$405,R$2,FALSE)</f>
        <v>76100</v>
      </c>
      <c r="S43" s="7">
        <f>VLOOKUP($A43,Data!$A$9:$U$405,S$2,FALSE)</f>
        <v>13.6</v>
      </c>
      <c r="T43" s="7">
        <f>VLOOKUP($A43,Data!$A$9:$U$405,T$2,FALSE)</f>
        <v>2.8</v>
      </c>
      <c r="U43" s="7">
        <f>VLOOKUP($A43,Data!$A$9:$U$405,U$2,FALSE)</f>
        <v>9200</v>
      </c>
      <c r="V43" s="7">
        <f>VLOOKUP($A43,Data!$A$9:$U$405,V$2,FALSE)</f>
        <v>81400</v>
      </c>
      <c r="W43" s="7">
        <f>VLOOKUP($A43,Data!$A$9:$U$405,W$2,FALSE)</f>
        <v>11.3</v>
      </c>
      <c r="X43" s="7">
        <f>VLOOKUP($A43,Data!$A$9:$U$405,X$2,FALSE)</f>
        <v>2.6</v>
      </c>
      <c r="Y43" s="7">
        <f>VLOOKUP($A43,Data!$A$9:$Y$405,Y$2,FALSE)</f>
        <v>7900</v>
      </c>
      <c r="Z43" s="7">
        <f>VLOOKUP($A43,Data!$A$9:$Y$405,Z$2,FALSE)</f>
        <v>80500</v>
      </c>
      <c r="AA43" s="7">
        <f>VLOOKUP($A43,Data!$A$9:$Y$405,AA$2,FALSE)</f>
        <v>9.8000000000000007</v>
      </c>
      <c r="AB43" s="7">
        <f>VLOOKUP($A43,Data!$A$9:$Y$405,AB$2,FALSE)</f>
        <v>2.6</v>
      </c>
      <c r="AS43"/>
      <c r="AT43"/>
      <c r="AU43"/>
      <c r="AV43"/>
      <c r="AW43"/>
      <c r="AX43"/>
      <c r="AY43"/>
      <c r="AZ43"/>
      <c r="BA43"/>
    </row>
    <row r="44" spans="1:53" x14ac:dyDescent="0.3">
      <c r="A44" s="10" t="s">
        <v>56</v>
      </c>
      <c r="B44" s="6" t="str">
        <f>IFERROR(VLOOKUP($A44,classifications!$A$3:$C$334,3,FALSE),VLOOKUP($A44,classifications!$I$2:$K$27,3,FALSE))</f>
        <v>Predominantly Urban</v>
      </c>
      <c r="C44" s="6" t="str">
        <f>VLOOKUP($A44,classifications!$A$3:$D$334,4,FALSE)</f>
        <v>lower tier</v>
      </c>
      <c r="D44" s="6" t="str">
        <f>VLOOKUP($A44,class!$A$1:$B$455,2,FALSE)</f>
        <v>Metropolitan District</v>
      </c>
      <c r="E44" s="7">
        <f>VLOOKUP($A44,Data!$A$9:$U$405,E$2,FALSE)</f>
        <v>15100</v>
      </c>
      <c r="F44" s="7">
        <f>VLOOKUP($A44,Data!$A$9:$U$405,F$2,FALSE)</f>
        <v>129600</v>
      </c>
      <c r="G44" s="7">
        <f>VLOOKUP($A44,Data!$A$9:$U$405,G$2,FALSE)</f>
        <v>11.7</v>
      </c>
      <c r="H44" s="7">
        <f>VLOOKUP($A44,Data!$A$9:$U$405,H$2,FALSE)</f>
        <v>2.7</v>
      </c>
      <c r="I44" s="7">
        <f>VLOOKUP($A44,Data!$A$9:$U$405,I$2,FALSE)</f>
        <v>10500</v>
      </c>
      <c r="J44" s="7">
        <f>VLOOKUP($A44,Data!$A$9:$U$405,J$2,FALSE)</f>
        <v>134500</v>
      </c>
      <c r="K44" s="7">
        <f>VLOOKUP($A44,Data!$A$9:$U$405,K$2,FALSE)</f>
        <v>7.8</v>
      </c>
      <c r="L44" s="7">
        <f>VLOOKUP($A44,Data!$A$9:$U$405,L$2,FALSE)</f>
        <v>2.2000000000000002</v>
      </c>
      <c r="M44" s="7">
        <f>VLOOKUP($A44,Data!$A$9:$U$405,M$2,FALSE)</f>
        <v>13100</v>
      </c>
      <c r="N44" s="7">
        <f>VLOOKUP($A44,Data!$A$9:$U$405,N$2,FALSE)</f>
        <v>136600</v>
      </c>
      <c r="O44" s="7">
        <f>VLOOKUP($A44,Data!$A$9:$U$405,O$2,FALSE)</f>
        <v>9.6</v>
      </c>
      <c r="P44" s="7">
        <f>VLOOKUP($A44,Data!$A$9:$U$405,P$2,FALSE)</f>
        <v>2.4</v>
      </c>
      <c r="Q44" s="7">
        <f>VLOOKUP($A44,Data!$A$9:$U$405,Q$2,FALSE)</f>
        <v>18800</v>
      </c>
      <c r="R44" s="7">
        <f>VLOOKUP($A44,Data!$A$9:$U$405,R$2,FALSE)</f>
        <v>141700</v>
      </c>
      <c r="S44" s="7">
        <f>VLOOKUP($A44,Data!$A$9:$U$405,S$2,FALSE)</f>
        <v>13.3</v>
      </c>
      <c r="T44" s="7">
        <f>VLOOKUP($A44,Data!$A$9:$U$405,T$2,FALSE)</f>
        <v>2.8</v>
      </c>
      <c r="U44" s="7">
        <f>VLOOKUP($A44,Data!$A$9:$U$405,U$2,FALSE)</f>
        <v>15000</v>
      </c>
      <c r="V44" s="7">
        <f>VLOOKUP($A44,Data!$A$9:$U$405,V$2,FALSE)</f>
        <v>144700</v>
      </c>
      <c r="W44" s="7">
        <f>VLOOKUP($A44,Data!$A$9:$U$405,W$2,FALSE)</f>
        <v>10.4</v>
      </c>
      <c r="X44" s="7">
        <f>VLOOKUP($A44,Data!$A$9:$U$405,X$2,FALSE)</f>
        <v>2.5</v>
      </c>
      <c r="Y44" s="7">
        <f>VLOOKUP($A44,Data!$A$9:$Y$405,Y$2,FALSE)</f>
        <v>17900</v>
      </c>
      <c r="Z44" s="7">
        <f>VLOOKUP($A44,Data!$A$9:$Y$405,Z$2,FALSE)</f>
        <v>145900</v>
      </c>
      <c r="AA44" s="7">
        <f>VLOOKUP($A44,Data!$A$9:$Y$405,AA$2,FALSE)</f>
        <v>12.3</v>
      </c>
      <c r="AB44" s="7">
        <f>VLOOKUP($A44,Data!$A$9:$Y$405,AB$2,FALSE)</f>
        <v>2.6</v>
      </c>
      <c r="AS44"/>
      <c r="AT44"/>
      <c r="AU44"/>
      <c r="AV44"/>
      <c r="AW44"/>
      <c r="AX44"/>
      <c r="AY44"/>
      <c r="AZ44"/>
      <c r="BA44"/>
    </row>
    <row r="45" spans="1:53" x14ac:dyDescent="0.3">
      <c r="A45" s="10" t="s">
        <v>57</v>
      </c>
      <c r="B45" s="6" t="str">
        <f>IFERROR(VLOOKUP($A45,classifications!$A$3:$C$334,3,FALSE),VLOOKUP($A45,classifications!$I$2:$K$27,3,FALSE))</f>
        <v>Predominantly Rural</v>
      </c>
      <c r="C45" s="6" t="str">
        <f>VLOOKUP($A45,classifications!$A$3:$D$334,4,FALSE)</f>
        <v>lower tier</v>
      </c>
      <c r="D45" s="6" t="str">
        <f>VLOOKUP($A45,class!$A$1:$B$455,2,FALSE)</f>
        <v>Unitary Authority</v>
      </c>
      <c r="E45" s="7">
        <f>VLOOKUP($A45,Data!$A$9:$U$405,E$2,FALSE)</f>
        <v>18900</v>
      </c>
      <c r="F45" s="7">
        <f>VLOOKUP($A45,Data!$A$9:$U$405,F$2,FALSE)</f>
        <v>153800</v>
      </c>
      <c r="G45" s="7">
        <f>VLOOKUP($A45,Data!$A$9:$U$405,G$2,FALSE)</f>
        <v>12.3</v>
      </c>
      <c r="H45" s="7">
        <f>VLOOKUP($A45,Data!$A$9:$U$405,H$2,FALSE)</f>
        <v>2.6</v>
      </c>
      <c r="I45" s="7">
        <f>VLOOKUP($A45,Data!$A$9:$U$405,I$2,FALSE)</f>
        <v>20900</v>
      </c>
      <c r="J45" s="7">
        <f>VLOOKUP($A45,Data!$A$9:$U$405,J$2,FALSE)</f>
        <v>152200</v>
      </c>
      <c r="K45" s="7">
        <f>VLOOKUP($A45,Data!$A$9:$U$405,K$2,FALSE)</f>
        <v>13.7</v>
      </c>
      <c r="L45" s="7">
        <f>VLOOKUP($A45,Data!$A$9:$U$405,L$2,FALSE)</f>
        <v>2.6</v>
      </c>
      <c r="M45" s="7">
        <f>VLOOKUP($A45,Data!$A$9:$U$405,M$2,FALSE)</f>
        <v>20100</v>
      </c>
      <c r="N45" s="7">
        <f>VLOOKUP($A45,Data!$A$9:$U$405,N$2,FALSE)</f>
        <v>148400</v>
      </c>
      <c r="O45" s="7">
        <f>VLOOKUP($A45,Data!$A$9:$U$405,O$2,FALSE)</f>
        <v>13.6</v>
      </c>
      <c r="P45" s="7">
        <f>VLOOKUP($A45,Data!$A$9:$U$405,P$2,FALSE)</f>
        <v>2.7</v>
      </c>
      <c r="Q45" s="7">
        <f>VLOOKUP($A45,Data!$A$9:$U$405,Q$2,FALSE)</f>
        <v>20800</v>
      </c>
      <c r="R45" s="7">
        <f>VLOOKUP($A45,Data!$A$9:$U$405,R$2,FALSE)</f>
        <v>148600</v>
      </c>
      <c r="S45" s="7">
        <f>VLOOKUP($A45,Data!$A$9:$U$405,S$2,FALSE)</f>
        <v>14</v>
      </c>
      <c r="T45" s="7">
        <f>VLOOKUP($A45,Data!$A$9:$U$405,T$2,FALSE)</f>
        <v>2.7</v>
      </c>
      <c r="U45" s="7">
        <f>VLOOKUP($A45,Data!$A$9:$U$405,U$2,FALSE)</f>
        <v>21800</v>
      </c>
      <c r="V45" s="7">
        <f>VLOOKUP($A45,Data!$A$9:$U$405,V$2,FALSE)</f>
        <v>148200</v>
      </c>
      <c r="W45" s="7">
        <f>VLOOKUP($A45,Data!$A$9:$U$405,W$2,FALSE)</f>
        <v>14.7</v>
      </c>
      <c r="X45" s="7">
        <f>VLOOKUP($A45,Data!$A$9:$U$405,X$2,FALSE)</f>
        <v>2.7</v>
      </c>
      <c r="Y45" s="7">
        <f>VLOOKUP($A45,Data!$A$9:$Y$405,Y$2,FALSE)</f>
        <v>24400</v>
      </c>
      <c r="Z45" s="7">
        <f>VLOOKUP($A45,Data!$A$9:$Y$405,Z$2,FALSE)</f>
        <v>153000</v>
      </c>
      <c r="AA45" s="7">
        <f>VLOOKUP($A45,Data!$A$9:$Y$405,AA$2,FALSE)</f>
        <v>16</v>
      </c>
      <c r="AB45" s="7">
        <f>VLOOKUP($A45,Data!$A$9:$Y$405,AB$2,FALSE)</f>
        <v>3</v>
      </c>
      <c r="AS45"/>
      <c r="AT45"/>
      <c r="AU45"/>
      <c r="AV45"/>
      <c r="AW45"/>
      <c r="AX45"/>
      <c r="AY45"/>
      <c r="AZ45"/>
      <c r="BA45"/>
    </row>
    <row r="46" spans="1:53" x14ac:dyDescent="0.3">
      <c r="A46" s="10" t="s">
        <v>433</v>
      </c>
      <c r="B46" s="6" t="str">
        <f>IFERROR(VLOOKUP($A46,classifications!$A$3:$C$334,3,FALSE),VLOOKUP($A46,classifications!$I$2:$K$27,3,FALSE))</f>
        <v>Predominantly Urban</v>
      </c>
      <c r="C46" s="6" t="str">
        <f>VLOOKUP($A46,classifications!$A$3:$D$334,4,FALSE)</f>
        <v>lower tier</v>
      </c>
      <c r="D46" s="6" t="str">
        <f>VLOOKUP($A46,class!$A$1:$B$455,2,FALSE)</f>
        <v>Unitary Authority</v>
      </c>
      <c r="E46" s="7">
        <f>VLOOKUP($A46,Data!$A$9:$U$405,E$2,FALSE)</f>
        <v>13900</v>
      </c>
      <c r="F46" s="7">
        <f>VLOOKUP($A46,Data!$A$9:$U$405,F$2,FALSE)</f>
        <v>107500</v>
      </c>
      <c r="G46" s="7">
        <f>VLOOKUP($A46,Data!$A$9:$U$405,G$2,FALSE)</f>
        <v>13</v>
      </c>
      <c r="H46" s="7">
        <f>VLOOKUP($A46,Data!$A$9:$U$405,H$2,FALSE)</f>
        <v>2.6</v>
      </c>
      <c r="I46" s="7">
        <f>VLOOKUP($A46,Data!$A$9:$U$405,I$2,FALSE)</f>
        <v>14300</v>
      </c>
      <c r="J46" s="7">
        <f>VLOOKUP($A46,Data!$A$9:$U$405,J$2,FALSE)</f>
        <v>112000</v>
      </c>
      <c r="K46" s="7">
        <f>VLOOKUP($A46,Data!$A$9:$U$405,K$2,FALSE)</f>
        <v>12.8</v>
      </c>
      <c r="L46" s="7">
        <f>VLOOKUP($A46,Data!$A$9:$U$405,L$2,FALSE)</f>
        <v>2.7</v>
      </c>
      <c r="M46" s="7">
        <f>VLOOKUP($A46,Data!$A$9:$U$405,M$2,FALSE)</f>
        <v>15600</v>
      </c>
      <c r="N46" s="7">
        <f>VLOOKUP($A46,Data!$A$9:$U$405,N$2,FALSE)</f>
        <v>114900</v>
      </c>
      <c r="O46" s="7">
        <f>VLOOKUP($A46,Data!$A$9:$U$405,O$2,FALSE)</f>
        <v>13.5</v>
      </c>
      <c r="P46" s="7">
        <f>VLOOKUP($A46,Data!$A$9:$U$405,P$2,FALSE)</f>
        <v>2.9</v>
      </c>
      <c r="Q46" s="7">
        <f>VLOOKUP($A46,Data!$A$9:$U$405,Q$2,FALSE)</f>
        <v>20800</v>
      </c>
      <c r="R46" s="7">
        <f>VLOOKUP($A46,Data!$A$9:$U$405,R$2,FALSE)</f>
        <v>119200</v>
      </c>
      <c r="S46" s="7">
        <f>VLOOKUP($A46,Data!$A$9:$U$405,S$2,FALSE)</f>
        <v>17.399999999999999</v>
      </c>
      <c r="T46" s="7">
        <f>VLOOKUP($A46,Data!$A$9:$U$405,T$2,FALSE)</f>
        <v>3.1</v>
      </c>
      <c r="U46" s="7">
        <f>VLOOKUP($A46,Data!$A$9:$U$405,U$2,FALSE)</f>
        <v>16700</v>
      </c>
      <c r="V46" s="7">
        <f>VLOOKUP($A46,Data!$A$9:$U$405,V$2,FALSE)</f>
        <v>119500</v>
      </c>
      <c r="W46" s="7">
        <f>VLOOKUP($A46,Data!$A$9:$U$405,W$2,FALSE)</f>
        <v>14</v>
      </c>
      <c r="X46" s="7">
        <f>VLOOKUP($A46,Data!$A$9:$U$405,X$2,FALSE)</f>
        <v>2.9</v>
      </c>
      <c r="Y46" s="7">
        <f>VLOOKUP($A46,Data!$A$9:$Y$405,Y$2,FALSE)</f>
        <v>19000</v>
      </c>
      <c r="Z46" s="7">
        <f>VLOOKUP($A46,Data!$A$9:$Y$405,Z$2,FALSE)</f>
        <v>124000</v>
      </c>
      <c r="AA46" s="7">
        <f>VLOOKUP($A46,Data!$A$9:$Y$405,AA$2,FALSE)</f>
        <v>15.3</v>
      </c>
      <c r="AB46" s="7">
        <f>VLOOKUP($A46,Data!$A$9:$Y$405,AB$2,FALSE)</f>
        <v>3.3</v>
      </c>
      <c r="AS46"/>
      <c r="AT46"/>
      <c r="AU46"/>
      <c r="AV46"/>
      <c r="AW46"/>
      <c r="AX46"/>
      <c r="AY46"/>
      <c r="AZ46"/>
      <c r="BA46"/>
    </row>
    <row r="47" spans="1:53" x14ac:dyDescent="0.3">
      <c r="A47" s="10" t="s">
        <v>58</v>
      </c>
      <c r="B47" s="6" t="str">
        <f>IFERROR(VLOOKUP($A47,classifications!$A$3:$C$334,3,FALSE),VLOOKUP($A47,classifications!$I$2:$K$27,3,FALSE))</f>
        <v>Predominantly Urban</v>
      </c>
      <c r="C47" s="6" t="str">
        <f>VLOOKUP($A47,classifications!$A$3:$D$334,4,FALSE)</f>
        <v>lower tier</v>
      </c>
      <c r="D47" s="6" t="str">
        <f>VLOOKUP($A47,class!$A$1:$B$455,2,FALSE)</f>
        <v>Unitary Authority</v>
      </c>
      <c r="E47" s="7">
        <f>VLOOKUP($A47,Data!$A$9:$U$405,E$2,FALSE)</f>
        <v>10200</v>
      </c>
      <c r="F47" s="7">
        <f>VLOOKUP($A47,Data!$A$9:$U$405,F$2,FALSE)</f>
        <v>67300</v>
      </c>
      <c r="G47" s="7">
        <f>VLOOKUP($A47,Data!$A$9:$U$405,G$2,FALSE)</f>
        <v>15.2</v>
      </c>
      <c r="H47" s="7">
        <f>VLOOKUP($A47,Data!$A$9:$U$405,H$2,FALSE)</f>
        <v>2.7</v>
      </c>
      <c r="I47" s="7">
        <f>VLOOKUP($A47,Data!$A$9:$U$405,I$2,FALSE)</f>
        <v>9900</v>
      </c>
      <c r="J47" s="7">
        <f>VLOOKUP($A47,Data!$A$9:$U$405,J$2,FALSE)</f>
        <v>71000</v>
      </c>
      <c r="K47" s="7">
        <f>VLOOKUP($A47,Data!$A$9:$U$405,K$2,FALSE)</f>
        <v>13.9</v>
      </c>
      <c r="L47" s="7">
        <f>VLOOKUP($A47,Data!$A$9:$U$405,L$2,FALSE)</f>
        <v>2.5</v>
      </c>
      <c r="M47" s="7">
        <f>VLOOKUP($A47,Data!$A$9:$U$405,M$2,FALSE)</f>
        <v>8800</v>
      </c>
      <c r="N47" s="7">
        <f>VLOOKUP($A47,Data!$A$9:$U$405,N$2,FALSE)</f>
        <v>68000</v>
      </c>
      <c r="O47" s="7">
        <f>VLOOKUP($A47,Data!$A$9:$U$405,O$2,FALSE)</f>
        <v>12.9</v>
      </c>
      <c r="P47" s="7">
        <f>VLOOKUP($A47,Data!$A$9:$U$405,P$2,FALSE)</f>
        <v>2.5</v>
      </c>
      <c r="Q47" s="7">
        <f>VLOOKUP($A47,Data!$A$9:$U$405,Q$2,FALSE)</f>
        <v>8400</v>
      </c>
      <c r="R47" s="7">
        <f>VLOOKUP($A47,Data!$A$9:$U$405,R$2,FALSE)</f>
        <v>69300</v>
      </c>
      <c r="S47" s="7">
        <f>VLOOKUP($A47,Data!$A$9:$U$405,S$2,FALSE)</f>
        <v>12.1</v>
      </c>
      <c r="T47" s="7">
        <f>VLOOKUP($A47,Data!$A$9:$U$405,T$2,FALSE)</f>
        <v>2.4</v>
      </c>
      <c r="U47" s="7">
        <f>VLOOKUP($A47,Data!$A$9:$U$405,U$2,FALSE)</f>
        <v>8800</v>
      </c>
      <c r="V47" s="7">
        <f>VLOOKUP($A47,Data!$A$9:$U$405,V$2,FALSE)</f>
        <v>68400</v>
      </c>
      <c r="W47" s="7">
        <f>VLOOKUP($A47,Data!$A$9:$U$405,W$2,FALSE)</f>
        <v>12.9</v>
      </c>
      <c r="X47" s="7">
        <f>VLOOKUP($A47,Data!$A$9:$U$405,X$2,FALSE)</f>
        <v>2.7</v>
      </c>
      <c r="Y47" s="7">
        <f>VLOOKUP($A47,Data!$A$9:$Y$405,Y$2,FALSE)</f>
        <v>9600</v>
      </c>
      <c r="Z47" s="7">
        <f>VLOOKUP($A47,Data!$A$9:$Y$405,Z$2,FALSE)</f>
        <v>67800</v>
      </c>
      <c r="AA47" s="7">
        <f>VLOOKUP($A47,Data!$A$9:$Y$405,AA$2,FALSE)</f>
        <v>14.1</v>
      </c>
      <c r="AB47" s="7">
        <f>VLOOKUP($A47,Data!$A$9:$Y$405,AB$2,FALSE)</f>
        <v>2.8</v>
      </c>
      <c r="AS47"/>
      <c r="AT47"/>
      <c r="AU47"/>
      <c r="AV47"/>
      <c r="AW47"/>
      <c r="AX47"/>
      <c r="AY47"/>
      <c r="AZ47"/>
      <c r="BA47"/>
    </row>
    <row r="48" spans="1:53" x14ac:dyDescent="0.3">
      <c r="A48" s="10" t="s">
        <v>59</v>
      </c>
      <c r="B48" s="6" t="str">
        <f>IFERROR(VLOOKUP($A48,classifications!$A$3:$C$334,3,FALSE),VLOOKUP($A48,classifications!$I$2:$K$27,3,FALSE))</f>
        <v>Urban with Significant Rural</v>
      </c>
      <c r="C48" s="6" t="str">
        <f>VLOOKUP($A48,classifications!$A$3:$D$334,4,FALSE)</f>
        <v>lower tier</v>
      </c>
      <c r="D48" s="6" t="str">
        <f>VLOOKUP($A48,class!$A$1:$B$455,2,FALSE)</f>
        <v>Unitary Authority</v>
      </c>
      <c r="E48" s="7">
        <f>VLOOKUP($A48,Data!$A$9:$U$405,E$2,FALSE)</f>
        <v>9400</v>
      </c>
      <c r="F48" s="7">
        <f>VLOOKUP($A48,Data!$A$9:$U$405,F$2,FALSE)</f>
        <v>77300</v>
      </c>
      <c r="G48" s="7">
        <f>VLOOKUP($A48,Data!$A$9:$U$405,G$2,FALSE)</f>
        <v>12.2</v>
      </c>
      <c r="H48" s="7">
        <f>VLOOKUP($A48,Data!$A$9:$U$405,H$2,FALSE)</f>
        <v>2.5</v>
      </c>
      <c r="I48" s="7">
        <f>VLOOKUP($A48,Data!$A$9:$U$405,I$2,FALSE)</f>
        <v>10300</v>
      </c>
      <c r="J48" s="7">
        <f>VLOOKUP($A48,Data!$A$9:$U$405,J$2,FALSE)</f>
        <v>73100</v>
      </c>
      <c r="K48" s="7">
        <f>VLOOKUP($A48,Data!$A$9:$U$405,K$2,FALSE)</f>
        <v>14</v>
      </c>
      <c r="L48" s="7">
        <f>VLOOKUP($A48,Data!$A$9:$U$405,L$2,FALSE)</f>
        <v>2.9</v>
      </c>
      <c r="M48" s="7">
        <f>VLOOKUP($A48,Data!$A$9:$U$405,M$2,FALSE)</f>
        <v>13500</v>
      </c>
      <c r="N48" s="7">
        <f>VLOOKUP($A48,Data!$A$9:$U$405,N$2,FALSE)</f>
        <v>75300</v>
      </c>
      <c r="O48" s="7">
        <f>VLOOKUP($A48,Data!$A$9:$U$405,O$2,FALSE)</f>
        <v>17.899999999999999</v>
      </c>
      <c r="P48" s="7">
        <f>VLOOKUP($A48,Data!$A$9:$U$405,P$2,FALSE)</f>
        <v>3.1</v>
      </c>
      <c r="Q48" s="7">
        <f>VLOOKUP($A48,Data!$A$9:$U$405,Q$2,FALSE)</f>
        <v>10700</v>
      </c>
      <c r="R48" s="7">
        <f>VLOOKUP($A48,Data!$A$9:$U$405,R$2,FALSE)</f>
        <v>76900</v>
      </c>
      <c r="S48" s="7">
        <f>VLOOKUP($A48,Data!$A$9:$U$405,S$2,FALSE)</f>
        <v>13.9</v>
      </c>
      <c r="T48" s="7">
        <f>VLOOKUP($A48,Data!$A$9:$U$405,T$2,FALSE)</f>
        <v>2.8</v>
      </c>
      <c r="U48" s="7">
        <f>VLOOKUP($A48,Data!$A$9:$U$405,U$2,FALSE)</f>
        <v>10300</v>
      </c>
      <c r="V48" s="7">
        <f>VLOOKUP($A48,Data!$A$9:$U$405,V$2,FALSE)</f>
        <v>71700</v>
      </c>
      <c r="W48" s="7">
        <f>VLOOKUP($A48,Data!$A$9:$U$405,W$2,FALSE)</f>
        <v>14.3</v>
      </c>
      <c r="X48" s="7">
        <f>VLOOKUP($A48,Data!$A$9:$U$405,X$2,FALSE)</f>
        <v>3</v>
      </c>
      <c r="Y48" s="7">
        <f>VLOOKUP($A48,Data!$A$9:$Y$405,Y$2,FALSE)</f>
        <v>7200</v>
      </c>
      <c r="Z48" s="7">
        <f>VLOOKUP($A48,Data!$A$9:$Y$405,Z$2,FALSE)</f>
        <v>75000</v>
      </c>
      <c r="AA48" s="7">
        <f>VLOOKUP($A48,Data!$A$9:$Y$405,AA$2,FALSE)</f>
        <v>9.6</v>
      </c>
      <c r="AB48" s="7">
        <f>VLOOKUP($A48,Data!$A$9:$Y$405,AB$2,FALSE)</f>
        <v>2.6</v>
      </c>
      <c r="AS48"/>
      <c r="AT48"/>
      <c r="AU48"/>
      <c r="AV48"/>
      <c r="AW48"/>
      <c r="AX48"/>
      <c r="AY48"/>
      <c r="AZ48"/>
      <c r="BA48"/>
    </row>
    <row r="49" spans="1:53" x14ac:dyDescent="0.3">
      <c r="A49" s="10" t="s">
        <v>60</v>
      </c>
      <c r="B49" s="6" t="str">
        <f>IFERROR(VLOOKUP($A49,classifications!$A$3:$C$334,3,FALSE),VLOOKUP($A49,classifications!$I$2:$K$27,3,FALSE))</f>
        <v>Predominantly Urban</v>
      </c>
      <c r="C49" s="6" t="str">
        <f>VLOOKUP($A49,classifications!$A$3:$D$334,4,FALSE)</f>
        <v>lower tier</v>
      </c>
      <c r="D49" s="6" t="str">
        <f>VLOOKUP($A49,class!$A$1:$B$455,2,FALSE)</f>
        <v>Unitary Authority</v>
      </c>
      <c r="E49" s="7">
        <f>VLOOKUP($A49,Data!$A$9:$U$405,E$2,FALSE)</f>
        <v>14900</v>
      </c>
      <c r="F49" s="7">
        <f>VLOOKUP($A49,Data!$A$9:$U$405,F$2,FALSE)</f>
        <v>98800</v>
      </c>
      <c r="G49" s="7">
        <f>VLOOKUP($A49,Data!$A$9:$U$405,G$2,FALSE)</f>
        <v>15.1</v>
      </c>
      <c r="H49" s="7">
        <f>VLOOKUP($A49,Data!$A$9:$U$405,H$2,FALSE)</f>
        <v>2.4</v>
      </c>
      <c r="I49" s="7">
        <f>VLOOKUP($A49,Data!$A$9:$U$405,I$2,FALSE)</f>
        <v>16600</v>
      </c>
      <c r="J49" s="7">
        <f>VLOOKUP($A49,Data!$A$9:$U$405,J$2,FALSE)</f>
        <v>102200</v>
      </c>
      <c r="K49" s="7">
        <f>VLOOKUP($A49,Data!$A$9:$U$405,K$2,FALSE)</f>
        <v>16.2</v>
      </c>
      <c r="L49" s="7">
        <f>VLOOKUP($A49,Data!$A$9:$U$405,L$2,FALSE)</f>
        <v>2.4</v>
      </c>
      <c r="M49" s="7">
        <f>VLOOKUP($A49,Data!$A$9:$U$405,M$2,FALSE)</f>
        <v>14800</v>
      </c>
      <c r="N49" s="7">
        <f>VLOOKUP($A49,Data!$A$9:$U$405,N$2,FALSE)</f>
        <v>105000</v>
      </c>
      <c r="O49" s="7">
        <f>VLOOKUP($A49,Data!$A$9:$U$405,O$2,FALSE)</f>
        <v>14.1</v>
      </c>
      <c r="P49" s="7">
        <f>VLOOKUP($A49,Data!$A$9:$U$405,P$2,FALSE)</f>
        <v>2.4</v>
      </c>
      <c r="Q49" s="7">
        <f>VLOOKUP($A49,Data!$A$9:$U$405,Q$2,FALSE)</f>
        <v>14000</v>
      </c>
      <c r="R49" s="7">
        <f>VLOOKUP($A49,Data!$A$9:$U$405,R$2,FALSE)</f>
        <v>104400</v>
      </c>
      <c r="S49" s="7">
        <f>VLOOKUP($A49,Data!$A$9:$U$405,S$2,FALSE)</f>
        <v>13.4</v>
      </c>
      <c r="T49" s="7">
        <f>VLOOKUP($A49,Data!$A$9:$U$405,T$2,FALSE)</f>
        <v>2.4</v>
      </c>
      <c r="U49" s="7">
        <f>VLOOKUP($A49,Data!$A$9:$U$405,U$2,FALSE)</f>
        <v>11000</v>
      </c>
      <c r="V49" s="7">
        <f>VLOOKUP($A49,Data!$A$9:$U$405,V$2,FALSE)</f>
        <v>106100</v>
      </c>
      <c r="W49" s="7">
        <f>VLOOKUP($A49,Data!$A$9:$U$405,W$2,FALSE)</f>
        <v>10.4</v>
      </c>
      <c r="X49" s="7">
        <f>VLOOKUP($A49,Data!$A$9:$U$405,X$2,FALSE)</f>
        <v>2.2999999999999998</v>
      </c>
      <c r="Y49" s="7">
        <f>VLOOKUP($A49,Data!$A$9:$Y$405,Y$2,FALSE)</f>
        <v>12200</v>
      </c>
      <c r="Z49" s="7">
        <f>VLOOKUP($A49,Data!$A$9:$Y$405,Z$2,FALSE)</f>
        <v>108300</v>
      </c>
      <c r="AA49" s="7">
        <f>VLOOKUP($A49,Data!$A$9:$Y$405,AA$2,FALSE)</f>
        <v>11.3</v>
      </c>
      <c r="AB49" s="7">
        <f>VLOOKUP($A49,Data!$A$9:$Y$405,AB$2,FALSE)</f>
        <v>2.5</v>
      </c>
      <c r="AS49"/>
      <c r="AT49"/>
      <c r="AU49"/>
      <c r="AV49"/>
      <c r="AW49"/>
      <c r="AX49"/>
      <c r="AY49"/>
      <c r="AZ49"/>
      <c r="BA49"/>
    </row>
    <row r="50" spans="1:53" x14ac:dyDescent="0.3">
      <c r="A50" s="10" t="s">
        <v>61</v>
      </c>
      <c r="B50" s="6" t="str">
        <f>IFERROR(VLOOKUP($A50,classifications!$A$3:$C$334,3,FALSE),VLOOKUP($A50,classifications!$I$2:$K$27,3,FALSE))</f>
        <v>Predominantly Rural</v>
      </c>
      <c r="C50" s="6" t="e">
        <f>VLOOKUP($A50,classifications!$A$3:$D$334,4,FALSE)</f>
        <v>#N/A</v>
      </c>
      <c r="D50" s="6" t="str">
        <f>VLOOKUP($A50,class!$A$1:$B$455,2,FALSE)</f>
        <v>Shire County</v>
      </c>
      <c r="E50" s="7">
        <f>VLOOKUP($A50,Data!$A$9:$U$405,E$2,FALSE)</f>
        <v>36500</v>
      </c>
      <c r="F50" s="7">
        <f>VLOOKUP($A50,Data!$A$9:$U$405,F$2,FALSE)</f>
        <v>271200</v>
      </c>
      <c r="G50" s="7">
        <f>VLOOKUP($A50,Data!$A$9:$U$405,G$2,FALSE)</f>
        <v>13.4</v>
      </c>
      <c r="H50" s="7">
        <f>VLOOKUP($A50,Data!$A$9:$U$405,H$2,FALSE)</f>
        <v>2.5</v>
      </c>
      <c r="I50" s="7">
        <f>VLOOKUP($A50,Data!$A$9:$U$405,I$2,FALSE)</f>
        <v>35200</v>
      </c>
      <c r="J50" s="7">
        <f>VLOOKUP($A50,Data!$A$9:$U$405,J$2,FALSE)</f>
        <v>284600</v>
      </c>
      <c r="K50" s="7">
        <f>VLOOKUP($A50,Data!$A$9:$U$405,K$2,FALSE)</f>
        <v>12.4</v>
      </c>
      <c r="L50" s="7">
        <f>VLOOKUP($A50,Data!$A$9:$U$405,L$2,FALSE)</f>
        <v>2.4</v>
      </c>
      <c r="M50" s="7">
        <f>VLOOKUP($A50,Data!$A$9:$U$405,M$2,FALSE)</f>
        <v>38600</v>
      </c>
      <c r="N50" s="7">
        <f>VLOOKUP($A50,Data!$A$9:$U$405,N$2,FALSE)</f>
        <v>284300</v>
      </c>
      <c r="O50" s="7">
        <f>VLOOKUP($A50,Data!$A$9:$U$405,O$2,FALSE)</f>
        <v>13.6</v>
      </c>
      <c r="P50" s="7">
        <f>VLOOKUP($A50,Data!$A$9:$U$405,P$2,FALSE)</f>
        <v>2.6</v>
      </c>
      <c r="Q50" s="7">
        <f>VLOOKUP($A50,Data!$A$9:$U$405,Q$2,FALSE)</f>
        <v>32600</v>
      </c>
      <c r="R50" s="7">
        <f>VLOOKUP($A50,Data!$A$9:$U$405,R$2,FALSE)</f>
        <v>273200</v>
      </c>
      <c r="S50" s="7">
        <f>VLOOKUP($A50,Data!$A$9:$U$405,S$2,FALSE)</f>
        <v>11.9</v>
      </c>
      <c r="T50" s="7">
        <f>VLOOKUP($A50,Data!$A$9:$U$405,T$2,FALSE)</f>
        <v>2.2999999999999998</v>
      </c>
      <c r="U50" s="7">
        <f>VLOOKUP($A50,Data!$A$9:$U$405,U$2,FALSE)</f>
        <v>41900</v>
      </c>
      <c r="V50" s="7">
        <f>VLOOKUP($A50,Data!$A$9:$U$405,V$2,FALSE)</f>
        <v>277200</v>
      </c>
      <c r="W50" s="7">
        <f>VLOOKUP($A50,Data!$A$9:$U$405,W$2,FALSE)</f>
        <v>15.1</v>
      </c>
      <c r="X50" s="7">
        <f>VLOOKUP($A50,Data!$A$9:$U$405,X$2,FALSE)</f>
        <v>2.6</v>
      </c>
      <c r="Y50" s="7">
        <f>VLOOKUP($A50,Data!$A$9:$Y$405,Y$2,FALSE)</f>
        <v>44100</v>
      </c>
      <c r="Z50" s="7">
        <f>VLOOKUP($A50,Data!$A$9:$Y$405,Z$2,FALSE)</f>
        <v>276800</v>
      </c>
      <c r="AA50" s="7">
        <f>VLOOKUP($A50,Data!$A$9:$Y$405,AA$2,FALSE)</f>
        <v>15.9</v>
      </c>
      <c r="AB50" s="7">
        <f>VLOOKUP($A50,Data!$A$9:$Y$405,AB$2,FALSE)</f>
        <v>2.7</v>
      </c>
      <c r="AS50"/>
      <c r="AT50"/>
      <c r="AU50"/>
      <c r="AV50"/>
      <c r="AW50"/>
      <c r="AX50"/>
      <c r="AY50"/>
      <c r="AZ50"/>
      <c r="BA50"/>
    </row>
    <row r="51" spans="1:53" x14ac:dyDescent="0.3">
      <c r="A51" s="10" t="s">
        <v>62</v>
      </c>
      <c r="B51" s="6" t="str">
        <f>IFERROR(VLOOKUP($A51,classifications!$A$3:$C$334,3,FALSE),VLOOKUP($A51,classifications!$I$2:$K$27,3,FALSE))</f>
        <v>Predominantly Urban</v>
      </c>
      <c r="C51" s="6" t="str">
        <f>VLOOKUP($A51,classifications!$A$3:$D$334,4,FALSE)</f>
        <v>lower tier</v>
      </c>
      <c r="D51" s="6" t="str">
        <f>VLOOKUP($A51,class!$A$1:$B$455,2,FALSE)</f>
        <v>Metropolitan District</v>
      </c>
      <c r="E51" s="7">
        <f>VLOOKUP($A51,Data!$A$9:$U$405,E$2,FALSE)</f>
        <v>20500</v>
      </c>
      <c r="F51" s="7">
        <f>VLOOKUP($A51,Data!$A$9:$U$405,F$2,FALSE)</f>
        <v>109400</v>
      </c>
      <c r="G51" s="7">
        <f>VLOOKUP($A51,Data!$A$9:$U$405,G$2,FALSE)</f>
        <v>18.7</v>
      </c>
      <c r="H51" s="7">
        <f>VLOOKUP($A51,Data!$A$9:$U$405,H$2,FALSE)</f>
        <v>2.8</v>
      </c>
      <c r="I51" s="7">
        <f>VLOOKUP($A51,Data!$A$9:$U$405,I$2,FALSE)</f>
        <v>19300</v>
      </c>
      <c r="J51" s="7">
        <f>VLOOKUP($A51,Data!$A$9:$U$405,J$2,FALSE)</f>
        <v>108000</v>
      </c>
      <c r="K51" s="7">
        <f>VLOOKUP($A51,Data!$A$9:$U$405,K$2,FALSE)</f>
        <v>17.8</v>
      </c>
      <c r="L51" s="7">
        <f>VLOOKUP($A51,Data!$A$9:$U$405,L$2,FALSE)</f>
        <v>2.8</v>
      </c>
      <c r="M51" s="7">
        <f>VLOOKUP($A51,Data!$A$9:$U$405,M$2,FALSE)</f>
        <v>20800</v>
      </c>
      <c r="N51" s="7">
        <f>VLOOKUP($A51,Data!$A$9:$U$405,N$2,FALSE)</f>
        <v>110600</v>
      </c>
      <c r="O51" s="7">
        <f>VLOOKUP($A51,Data!$A$9:$U$405,O$2,FALSE)</f>
        <v>18.8</v>
      </c>
      <c r="P51" s="7">
        <f>VLOOKUP($A51,Data!$A$9:$U$405,P$2,FALSE)</f>
        <v>3.1</v>
      </c>
      <c r="Q51" s="7">
        <f>VLOOKUP($A51,Data!$A$9:$U$405,Q$2,FALSE)</f>
        <v>14000</v>
      </c>
      <c r="R51" s="7">
        <f>VLOOKUP($A51,Data!$A$9:$U$405,R$2,FALSE)</f>
        <v>109200</v>
      </c>
      <c r="S51" s="7">
        <f>VLOOKUP($A51,Data!$A$9:$U$405,S$2,FALSE)</f>
        <v>12.8</v>
      </c>
      <c r="T51" s="7">
        <f>VLOOKUP($A51,Data!$A$9:$U$405,T$2,FALSE)</f>
        <v>2.7</v>
      </c>
      <c r="U51" s="7">
        <f>VLOOKUP($A51,Data!$A$9:$U$405,U$2,FALSE)</f>
        <v>13000</v>
      </c>
      <c r="V51" s="7">
        <f>VLOOKUP($A51,Data!$A$9:$U$405,V$2,FALSE)</f>
        <v>108900</v>
      </c>
      <c r="W51" s="7">
        <f>VLOOKUP($A51,Data!$A$9:$U$405,W$2,FALSE)</f>
        <v>12</v>
      </c>
      <c r="X51" s="7">
        <f>VLOOKUP($A51,Data!$A$9:$U$405,X$2,FALSE)</f>
        <v>2.7</v>
      </c>
      <c r="Y51" s="7">
        <f>VLOOKUP($A51,Data!$A$9:$Y$405,Y$2,FALSE)</f>
        <v>20000</v>
      </c>
      <c r="Z51" s="7">
        <f>VLOOKUP($A51,Data!$A$9:$Y$405,Z$2,FALSE)</f>
        <v>112700</v>
      </c>
      <c r="AA51" s="7">
        <f>VLOOKUP($A51,Data!$A$9:$Y$405,AA$2,FALSE)</f>
        <v>17.8</v>
      </c>
      <c r="AB51" s="7">
        <f>VLOOKUP($A51,Data!$A$9:$Y$405,AB$2,FALSE)</f>
        <v>3.1</v>
      </c>
      <c r="AS51"/>
      <c r="AT51"/>
      <c r="AU51"/>
      <c r="AV51"/>
      <c r="AW51"/>
      <c r="AX51"/>
      <c r="AY51"/>
      <c r="AZ51"/>
      <c r="BA51"/>
    </row>
    <row r="52" spans="1:53" x14ac:dyDescent="0.3">
      <c r="A52" s="10" t="s">
        <v>63</v>
      </c>
      <c r="B52" s="6" t="str">
        <f>IFERROR(VLOOKUP($A52,classifications!$A$3:$C$334,3,FALSE),VLOOKUP($A52,classifications!$I$2:$K$27,3,FALSE))</f>
        <v>Predominantly Urban</v>
      </c>
      <c r="C52" s="6" t="str">
        <f>VLOOKUP($A52,classifications!$A$3:$D$334,4,FALSE)</f>
        <v>lower tier</v>
      </c>
      <c r="D52" s="6" t="str">
        <f>VLOOKUP($A52,class!$A$1:$B$455,2,FALSE)</f>
        <v>Metropolitan District</v>
      </c>
      <c r="E52" s="7">
        <f>VLOOKUP($A52,Data!$A$9:$U$405,E$2,FALSE)</f>
        <v>21900</v>
      </c>
      <c r="F52" s="7">
        <f>VLOOKUP($A52,Data!$A$9:$U$405,F$2,FALSE)</f>
        <v>126500</v>
      </c>
      <c r="G52" s="7">
        <f>VLOOKUP($A52,Data!$A$9:$U$405,G$2,FALSE)</f>
        <v>17.3</v>
      </c>
      <c r="H52" s="7">
        <f>VLOOKUP($A52,Data!$A$9:$U$405,H$2,FALSE)</f>
        <v>2.9</v>
      </c>
      <c r="I52" s="7">
        <f>VLOOKUP($A52,Data!$A$9:$U$405,I$2,FALSE)</f>
        <v>24100</v>
      </c>
      <c r="J52" s="7">
        <f>VLOOKUP($A52,Data!$A$9:$U$405,J$2,FALSE)</f>
        <v>134200</v>
      </c>
      <c r="K52" s="7">
        <f>VLOOKUP($A52,Data!$A$9:$U$405,K$2,FALSE)</f>
        <v>18</v>
      </c>
      <c r="L52" s="7">
        <f>VLOOKUP($A52,Data!$A$9:$U$405,L$2,FALSE)</f>
        <v>3.1</v>
      </c>
      <c r="M52" s="7">
        <f>VLOOKUP($A52,Data!$A$9:$U$405,M$2,FALSE)</f>
        <v>24100</v>
      </c>
      <c r="N52" s="7">
        <f>VLOOKUP($A52,Data!$A$9:$U$405,N$2,FALSE)</f>
        <v>134500</v>
      </c>
      <c r="O52" s="7">
        <f>VLOOKUP($A52,Data!$A$9:$U$405,O$2,FALSE)</f>
        <v>17.899999999999999</v>
      </c>
      <c r="P52" s="7">
        <f>VLOOKUP($A52,Data!$A$9:$U$405,P$2,FALSE)</f>
        <v>3</v>
      </c>
      <c r="Q52" s="7">
        <f>VLOOKUP($A52,Data!$A$9:$U$405,Q$2,FALSE)</f>
        <v>22900</v>
      </c>
      <c r="R52" s="7">
        <f>VLOOKUP($A52,Data!$A$9:$U$405,R$2,FALSE)</f>
        <v>135600</v>
      </c>
      <c r="S52" s="7">
        <f>VLOOKUP($A52,Data!$A$9:$U$405,S$2,FALSE)</f>
        <v>16.899999999999999</v>
      </c>
      <c r="T52" s="7">
        <f>VLOOKUP($A52,Data!$A$9:$U$405,T$2,FALSE)</f>
        <v>2.9</v>
      </c>
      <c r="U52" s="7">
        <f>VLOOKUP($A52,Data!$A$9:$U$405,U$2,FALSE)</f>
        <v>20900</v>
      </c>
      <c r="V52" s="7">
        <f>VLOOKUP($A52,Data!$A$9:$U$405,V$2,FALSE)</f>
        <v>135500</v>
      </c>
      <c r="W52" s="7">
        <f>VLOOKUP($A52,Data!$A$9:$U$405,W$2,FALSE)</f>
        <v>15.4</v>
      </c>
      <c r="X52" s="7">
        <f>VLOOKUP($A52,Data!$A$9:$U$405,X$2,FALSE)</f>
        <v>2.8</v>
      </c>
      <c r="Y52" s="7">
        <f>VLOOKUP($A52,Data!$A$9:$Y$405,Y$2,FALSE)</f>
        <v>20200</v>
      </c>
      <c r="Z52" s="7">
        <f>VLOOKUP($A52,Data!$A$9:$Y$405,Z$2,FALSE)</f>
        <v>133600</v>
      </c>
      <c r="AA52" s="7">
        <f>VLOOKUP($A52,Data!$A$9:$Y$405,AA$2,FALSE)</f>
        <v>15.1</v>
      </c>
      <c r="AB52" s="7">
        <f>VLOOKUP($A52,Data!$A$9:$Y$405,AB$2,FALSE)</f>
        <v>3.1</v>
      </c>
      <c r="AS52"/>
      <c r="AT52"/>
      <c r="AU52"/>
      <c r="AV52"/>
      <c r="AW52"/>
      <c r="AX52"/>
      <c r="AY52"/>
      <c r="AZ52"/>
      <c r="BA52"/>
    </row>
    <row r="53" spans="1:53" x14ac:dyDescent="0.3">
      <c r="A53" s="10" t="s">
        <v>64</v>
      </c>
      <c r="B53" s="6" t="str">
        <f>IFERROR(VLOOKUP($A53,classifications!$A$3:$C$334,3,FALSE),VLOOKUP($A53,classifications!$I$2:$K$27,3,FALSE))</f>
        <v>Predominantly Urban</v>
      </c>
      <c r="C53" s="6" t="str">
        <f>VLOOKUP($A53,classifications!$A$3:$D$334,4,FALSE)</f>
        <v>lower tier</v>
      </c>
      <c r="D53" s="6" t="str">
        <f>VLOOKUP($A53,class!$A$1:$B$455,2,FALSE)</f>
        <v>Metropolitan District</v>
      </c>
      <c r="E53" s="7">
        <f>VLOOKUP($A53,Data!$A$9:$U$405,E$2,FALSE)</f>
        <v>15300</v>
      </c>
      <c r="F53" s="7">
        <f>VLOOKUP($A53,Data!$A$9:$U$405,F$2,FALSE)</f>
        <v>107700</v>
      </c>
      <c r="G53" s="7">
        <f>VLOOKUP($A53,Data!$A$9:$U$405,G$2,FALSE)</f>
        <v>14.2</v>
      </c>
      <c r="H53" s="7">
        <f>VLOOKUP($A53,Data!$A$9:$U$405,H$2,FALSE)</f>
        <v>2.7</v>
      </c>
      <c r="I53" s="7">
        <f>VLOOKUP($A53,Data!$A$9:$U$405,I$2,FALSE)</f>
        <v>15400</v>
      </c>
      <c r="J53" s="7">
        <f>VLOOKUP($A53,Data!$A$9:$U$405,J$2,FALSE)</f>
        <v>110600</v>
      </c>
      <c r="K53" s="7">
        <f>VLOOKUP($A53,Data!$A$9:$U$405,K$2,FALSE)</f>
        <v>13.9</v>
      </c>
      <c r="L53" s="7">
        <f>VLOOKUP($A53,Data!$A$9:$U$405,L$2,FALSE)</f>
        <v>2.8</v>
      </c>
      <c r="M53" s="7">
        <f>VLOOKUP($A53,Data!$A$9:$U$405,M$2,FALSE)</f>
        <v>17600</v>
      </c>
      <c r="N53" s="7">
        <f>VLOOKUP($A53,Data!$A$9:$U$405,N$2,FALSE)</f>
        <v>110000</v>
      </c>
      <c r="O53" s="7">
        <f>VLOOKUP($A53,Data!$A$9:$U$405,O$2,FALSE)</f>
        <v>16</v>
      </c>
      <c r="P53" s="7">
        <f>VLOOKUP($A53,Data!$A$9:$U$405,P$2,FALSE)</f>
        <v>3</v>
      </c>
      <c r="Q53" s="7">
        <f>VLOOKUP($A53,Data!$A$9:$U$405,Q$2,FALSE)</f>
        <v>22100</v>
      </c>
      <c r="R53" s="7">
        <f>VLOOKUP($A53,Data!$A$9:$U$405,R$2,FALSE)</f>
        <v>118800</v>
      </c>
      <c r="S53" s="7">
        <f>VLOOKUP($A53,Data!$A$9:$U$405,S$2,FALSE)</f>
        <v>18.600000000000001</v>
      </c>
      <c r="T53" s="7">
        <f>VLOOKUP($A53,Data!$A$9:$U$405,T$2,FALSE)</f>
        <v>3.1</v>
      </c>
      <c r="U53" s="7">
        <f>VLOOKUP($A53,Data!$A$9:$U$405,U$2,FALSE)</f>
        <v>18700</v>
      </c>
      <c r="V53" s="7">
        <f>VLOOKUP($A53,Data!$A$9:$U$405,V$2,FALSE)</f>
        <v>113800</v>
      </c>
      <c r="W53" s="7">
        <f>VLOOKUP($A53,Data!$A$9:$U$405,W$2,FALSE)</f>
        <v>16.399999999999999</v>
      </c>
      <c r="X53" s="7">
        <f>VLOOKUP($A53,Data!$A$9:$U$405,X$2,FALSE)</f>
        <v>3.1</v>
      </c>
      <c r="Y53" s="7">
        <f>VLOOKUP($A53,Data!$A$9:$Y$405,Y$2,FALSE)</f>
        <v>20400</v>
      </c>
      <c r="Z53" s="7">
        <f>VLOOKUP($A53,Data!$A$9:$Y$405,Z$2,FALSE)</f>
        <v>112400</v>
      </c>
      <c r="AA53" s="7">
        <f>VLOOKUP($A53,Data!$A$9:$Y$405,AA$2,FALSE)</f>
        <v>18.2</v>
      </c>
      <c r="AB53" s="7">
        <f>VLOOKUP($A53,Data!$A$9:$Y$405,AB$2,FALSE)</f>
        <v>3.3</v>
      </c>
      <c r="AS53"/>
      <c r="AT53"/>
      <c r="AU53"/>
      <c r="AV53"/>
      <c r="AW53"/>
      <c r="AX53"/>
      <c r="AY53"/>
      <c r="AZ53"/>
      <c r="BA53"/>
    </row>
    <row r="54" spans="1:53" x14ac:dyDescent="0.3">
      <c r="A54" s="10" t="s">
        <v>65</v>
      </c>
      <c r="B54" s="6" t="str">
        <f>IFERROR(VLOOKUP($A54,classifications!$A$3:$C$334,3,FALSE),VLOOKUP($A54,classifications!$I$2:$K$27,3,FALSE))</f>
        <v>Predominantly Urban</v>
      </c>
      <c r="C54" s="6" t="str">
        <f>VLOOKUP($A54,classifications!$A$3:$D$334,4,FALSE)</f>
        <v>lower tier</v>
      </c>
      <c r="D54" s="6" t="str">
        <f>VLOOKUP($A54,class!$A$1:$B$455,2,FALSE)</f>
        <v>Metropolitan District</v>
      </c>
      <c r="E54" s="7">
        <f>VLOOKUP($A54,Data!$A$9:$U$405,E$2,FALSE)</f>
        <v>37700</v>
      </c>
      <c r="F54" s="7">
        <f>VLOOKUP($A54,Data!$A$9:$U$405,F$2,FALSE)</f>
        <v>259600</v>
      </c>
      <c r="G54" s="7">
        <f>VLOOKUP($A54,Data!$A$9:$U$405,G$2,FALSE)</f>
        <v>14.5</v>
      </c>
      <c r="H54" s="7">
        <f>VLOOKUP($A54,Data!$A$9:$U$405,H$2,FALSE)</f>
        <v>2.6</v>
      </c>
      <c r="I54" s="7">
        <f>VLOOKUP($A54,Data!$A$9:$U$405,I$2,FALSE)</f>
        <v>40200</v>
      </c>
      <c r="J54" s="7">
        <f>VLOOKUP($A54,Data!$A$9:$U$405,J$2,FALSE)</f>
        <v>251000</v>
      </c>
      <c r="K54" s="7">
        <f>VLOOKUP($A54,Data!$A$9:$U$405,K$2,FALSE)</f>
        <v>16</v>
      </c>
      <c r="L54" s="7">
        <f>VLOOKUP($A54,Data!$A$9:$U$405,L$2,FALSE)</f>
        <v>2.9</v>
      </c>
      <c r="M54" s="7">
        <f>VLOOKUP($A54,Data!$A$9:$U$405,M$2,FALSE)</f>
        <v>45200</v>
      </c>
      <c r="N54" s="7">
        <f>VLOOKUP($A54,Data!$A$9:$U$405,N$2,FALSE)</f>
        <v>255500</v>
      </c>
      <c r="O54" s="7">
        <f>VLOOKUP($A54,Data!$A$9:$U$405,O$2,FALSE)</f>
        <v>17.7</v>
      </c>
      <c r="P54" s="7">
        <f>VLOOKUP($A54,Data!$A$9:$U$405,P$2,FALSE)</f>
        <v>3</v>
      </c>
      <c r="Q54" s="7">
        <f>VLOOKUP($A54,Data!$A$9:$U$405,Q$2,FALSE)</f>
        <v>45400</v>
      </c>
      <c r="R54" s="7">
        <f>VLOOKUP($A54,Data!$A$9:$U$405,R$2,FALSE)</f>
        <v>263900</v>
      </c>
      <c r="S54" s="7">
        <f>VLOOKUP($A54,Data!$A$9:$U$405,S$2,FALSE)</f>
        <v>17.2</v>
      </c>
      <c r="T54" s="7">
        <f>VLOOKUP($A54,Data!$A$9:$U$405,T$2,FALSE)</f>
        <v>3</v>
      </c>
      <c r="U54" s="7">
        <f>VLOOKUP($A54,Data!$A$9:$U$405,U$2,FALSE)</f>
        <v>70400</v>
      </c>
      <c r="V54" s="7">
        <f>VLOOKUP($A54,Data!$A$9:$U$405,V$2,FALSE)</f>
        <v>283400</v>
      </c>
      <c r="W54" s="7">
        <f>VLOOKUP($A54,Data!$A$9:$U$405,W$2,FALSE)</f>
        <v>24.8</v>
      </c>
      <c r="X54" s="7">
        <f>VLOOKUP($A54,Data!$A$9:$U$405,X$2,FALSE)</f>
        <v>3.5</v>
      </c>
      <c r="Y54" s="7">
        <f>VLOOKUP($A54,Data!$A$9:$Y$405,Y$2,FALSE)</f>
        <v>66400</v>
      </c>
      <c r="Z54" s="7">
        <f>VLOOKUP($A54,Data!$A$9:$Y$405,Z$2,FALSE)</f>
        <v>280200</v>
      </c>
      <c r="AA54" s="7">
        <f>VLOOKUP($A54,Data!$A$9:$Y$405,AA$2,FALSE)</f>
        <v>23.7</v>
      </c>
      <c r="AB54" s="7">
        <f>VLOOKUP($A54,Data!$A$9:$Y$405,AB$2,FALSE)</f>
        <v>3.6</v>
      </c>
      <c r="AS54"/>
      <c r="AT54"/>
      <c r="AU54"/>
      <c r="AV54"/>
      <c r="AW54"/>
      <c r="AX54"/>
      <c r="AY54"/>
      <c r="AZ54"/>
      <c r="BA54"/>
    </row>
    <row r="55" spans="1:53" x14ac:dyDescent="0.3">
      <c r="A55" s="10" t="s">
        <v>66</v>
      </c>
      <c r="B55" s="6" t="str">
        <f>IFERROR(VLOOKUP($A55,classifications!$A$3:$C$334,3,FALSE),VLOOKUP($A55,classifications!$I$2:$K$27,3,FALSE))</f>
        <v>Predominantly Urban</v>
      </c>
      <c r="C55" s="6" t="str">
        <f>VLOOKUP($A55,classifications!$A$3:$D$334,4,FALSE)</f>
        <v>lower tier</v>
      </c>
      <c r="D55" s="6" t="str">
        <f>VLOOKUP($A55,class!$A$1:$B$455,2,FALSE)</f>
        <v>Metropolitan District</v>
      </c>
      <c r="E55" s="7">
        <f>VLOOKUP($A55,Data!$A$9:$U$405,E$2,FALSE)</f>
        <v>20700</v>
      </c>
      <c r="F55" s="7">
        <f>VLOOKUP($A55,Data!$A$9:$U$405,F$2,FALSE)</f>
        <v>208200</v>
      </c>
      <c r="G55" s="7">
        <f>VLOOKUP($A55,Data!$A$9:$U$405,G$2,FALSE)</f>
        <v>9.9</v>
      </c>
      <c r="H55" s="7">
        <f>VLOOKUP($A55,Data!$A$9:$U$405,H$2,FALSE)</f>
        <v>2.2999999999999998</v>
      </c>
      <c r="I55" s="7">
        <f>VLOOKUP($A55,Data!$A$9:$U$405,I$2,FALSE)</f>
        <v>15700</v>
      </c>
      <c r="J55" s="7">
        <f>VLOOKUP($A55,Data!$A$9:$U$405,J$2,FALSE)</f>
        <v>216200</v>
      </c>
      <c r="K55" s="7">
        <f>VLOOKUP($A55,Data!$A$9:$U$405,K$2,FALSE)</f>
        <v>7.3</v>
      </c>
      <c r="L55" s="7">
        <f>VLOOKUP($A55,Data!$A$9:$U$405,L$2,FALSE)</f>
        <v>1.9</v>
      </c>
      <c r="M55" s="7">
        <f>VLOOKUP($A55,Data!$A$9:$U$405,M$2,FALSE)</f>
        <v>17100</v>
      </c>
      <c r="N55" s="7">
        <f>VLOOKUP($A55,Data!$A$9:$U$405,N$2,FALSE)</f>
        <v>217400</v>
      </c>
      <c r="O55" s="7">
        <f>VLOOKUP($A55,Data!$A$9:$U$405,O$2,FALSE)</f>
        <v>7.9</v>
      </c>
      <c r="P55" s="7">
        <f>VLOOKUP($A55,Data!$A$9:$U$405,P$2,FALSE)</f>
        <v>2.1</v>
      </c>
      <c r="Q55" s="7">
        <f>VLOOKUP($A55,Data!$A$9:$U$405,Q$2,FALSE)</f>
        <v>22300</v>
      </c>
      <c r="R55" s="7">
        <f>VLOOKUP($A55,Data!$A$9:$U$405,R$2,FALSE)</f>
        <v>218400</v>
      </c>
      <c r="S55" s="7">
        <f>VLOOKUP($A55,Data!$A$9:$U$405,S$2,FALSE)</f>
        <v>10.199999999999999</v>
      </c>
      <c r="T55" s="7">
        <f>VLOOKUP($A55,Data!$A$9:$U$405,T$2,FALSE)</f>
        <v>2.4</v>
      </c>
      <c r="U55" s="7">
        <f>VLOOKUP($A55,Data!$A$9:$U$405,U$2,FALSE)</f>
        <v>13600</v>
      </c>
      <c r="V55" s="7">
        <f>VLOOKUP($A55,Data!$A$9:$U$405,V$2,FALSE)</f>
        <v>212600</v>
      </c>
      <c r="W55" s="7">
        <f>VLOOKUP($A55,Data!$A$9:$U$405,W$2,FALSE)</f>
        <v>6.4</v>
      </c>
      <c r="X55" s="7">
        <f>VLOOKUP($A55,Data!$A$9:$U$405,X$2,FALSE)</f>
        <v>2</v>
      </c>
      <c r="Y55" s="7">
        <f>VLOOKUP($A55,Data!$A$9:$Y$405,Y$2,FALSE)</f>
        <v>13000</v>
      </c>
      <c r="Z55" s="7">
        <f>VLOOKUP($A55,Data!$A$9:$Y$405,Z$2,FALSE)</f>
        <v>215800</v>
      </c>
      <c r="AA55" s="7">
        <f>VLOOKUP($A55,Data!$A$9:$Y$405,AA$2,FALSE)</f>
        <v>6</v>
      </c>
      <c r="AB55" s="7">
        <f>VLOOKUP($A55,Data!$A$9:$Y$405,AB$2,FALSE)</f>
        <v>2</v>
      </c>
      <c r="AS55"/>
      <c r="AT55"/>
      <c r="AU55"/>
      <c r="AV55"/>
      <c r="AW55"/>
      <c r="AX55"/>
      <c r="AY55"/>
      <c r="AZ55"/>
      <c r="BA55"/>
    </row>
    <row r="56" spans="1:53" x14ac:dyDescent="0.3">
      <c r="A56" s="10" t="s">
        <v>67</v>
      </c>
      <c r="B56" s="6" t="str">
        <f>IFERROR(VLOOKUP($A56,classifications!$A$3:$C$334,3,FALSE),VLOOKUP($A56,classifications!$I$2:$K$27,3,FALSE))</f>
        <v>Predominantly Urban</v>
      </c>
      <c r="C56" s="6" t="str">
        <f>VLOOKUP($A56,classifications!$A$3:$D$334,4,FALSE)</f>
        <v>lower tier</v>
      </c>
      <c r="D56" s="6" t="str">
        <f>VLOOKUP($A56,class!$A$1:$B$455,2,FALSE)</f>
        <v>Metropolitan District</v>
      </c>
      <c r="E56" s="7">
        <f>VLOOKUP($A56,Data!$A$9:$U$405,E$2,FALSE)</f>
        <v>10800</v>
      </c>
      <c r="F56" s="7">
        <f>VLOOKUP($A56,Data!$A$9:$U$405,F$2,FALSE)</f>
        <v>97300</v>
      </c>
      <c r="G56" s="7">
        <f>VLOOKUP($A56,Data!$A$9:$U$405,G$2,FALSE)</f>
        <v>11.1</v>
      </c>
      <c r="H56" s="7">
        <f>VLOOKUP($A56,Data!$A$9:$U$405,H$2,FALSE)</f>
        <v>2.2999999999999998</v>
      </c>
      <c r="I56" s="7">
        <f>VLOOKUP($A56,Data!$A$9:$U$405,I$2,FALSE)</f>
        <v>13200</v>
      </c>
      <c r="J56" s="7">
        <f>VLOOKUP($A56,Data!$A$9:$U$405,J$2,FALSE)</f>
        <v>97000</v>
      </c>
      <c r="K56" s="7">
        <f>VLOOKUP($A56,Data!$A$9:$U$405,K$2,FALSE)</f>
        <v>13.6</v>
      </c>
      <c r="L56" s="7">
        <f>VLOOKUP($A56,Data!$A$9:$U$405,L$2,FALSE)</f>
        <v>2.6</v>
      </c>
      <c r="M56" s="7">
        <f>VLOOKUP($A56,Data!$A$9:$U$405,M$2,FALSE)</f>
        <v>12400</v>
      </c>
      <c r="N56" s="7">
        <f>VLOOKUP($A56,Data!$A$9:$U$405,N$2,FALSE)</f>
        <v>99200</v>
      </c>
      <c r="O56" s="7">
        <f>VLOOKUP($A56,Data!$A$9:$U$405,O$2,FALSE)</f>
        <v>12.5</v>
      </c>
      <c r="P56" s="7">
        <f>VLOOKUP($A56,Data!$A$9:$U$405,P$2,FALSE)</f>
        <v>2.6</v>
      </c>
      <c r="Q56" s="7">
        <f>VLOOKUP($A56,Data!$A$9:$U$405,Q$2,FALSE)</f>
        <v>12400</v>
      </c>
      <c r="R56" s="7">
        <f>VLOOKUP($A56,Data!$A$9:$U$405,R$2,FALSE)</f>
        <v>99600</v>
      </c>
      <c r="S56" s="7">
        <f>VLOOKUP($A56,Data!$A$9:$U$405,S$2,FALSE)</f>
        <v>12.5</v>
      </c>
      <c r="T56" s="7">
        <f>VLOOKUP($A56,Data!$A$9:$U$405,T$2,FALSE)</f>
        <v>2.5</v>
      </c>
      <c r="U56" s="7">
        <f>VLOOKUP($A56,Data!$A$9:$U$405,U$2,FALSE)</f>
        <v>12400</v>
      </c>
      <c r="V56" s="7">
        <f>VLOOKUP($A56,Data!$A$9:$U$405,V$2,FALSE)</f>
        <v>97900</v>
      </c>
      <c r="W56" s="7">
        <f>VLOOKUP($A56,Data!$A$9:$U$405,W$2,FALSE)</f>
        <v>12.7</v>
      </c>
      <c r="X56" s="7">
        <f>VLOOKUP($A56,Data!$A$9:$U$405,X$2,FALSE)</f>
        <v>2.6</v>
      </c>
      <c r="Y56" s="7">
        <f>VLOOKUP($A56,Data!$A$9:$Y$405,Y$2,FALSE)</f>
        <v>8000</v>
      </c>
      <c r="Z56" s="7">
        <f>VLOOKUP($A56,Data!$A$9:$Y$405,Z$2,FALSE)</f>
        <v>91700</v>
      </c>
      <c r="AA56" s="7">
        <f>VLOOKUP($A56,Data!$A$9:$Y$405,AA$2,FALSE)</f>
        <v>8.6999999999999993</v>
      </c>
      <c r="AB56" s="7">
        <f>VLOOKUP($A56,Data!$A$9:$Y$405,AB$2,FALSE)</f>
        <v>2.2999999999999998</v>
      </c>
      <c r="AS56"/>
      <c r="AT56"/>
      <c r="AU56"/>
      <c r="AV56"/>
      <c r="AW56"/>
      <c r="AX56"/>
      <c r="AY56"/>
      <c r="AZ56"/>
      <c r="BA56"/>
    </row>
    <row r="57" spans="1:53" x14ac:dyDescent="0.3">
      <c r="A57" s="10" t="s">
        <v>68</v>
      </c>
      <c r="B57" s="6" t="str">
        <f>IFERROR(VLOOKUP($A57,classifications!$A$3:$C$334,3,FALSE),VLOOKUP($A57,classifications!$I$2:$K$27,3,FALSE))</f>
        <v>Predominantly Urban</v>
      </c>
      <c r="C57" s="6" t="str">
        <f>VLOOKUP($A57,classifications!$A$3:$D$334,4,FALSE)</f>
        <v>lower tier</v>
      </c>
      <c r="D57" s="6" t="str">
        <f>VLOOKUP($A57,class!$A$1:$B$455,2,FALSE)</f>
        <v>Metropolitan District</v>
      </c>
      <c r="E57" s="7">
        <f>VLOOKUP($A57,Data!$A$9:$U$405,E$2,FALSE)</f>
        <v>18400</v>
      </c>
      <c r="F57" s="7">
        <f>VLOOKUP($A57,Data!$A$9:$U$405,F$2,FALSE)</f>
        <v>187800</v>
      </c>
      <c r="G57" s="7">
        <f>VLOOKUP($A57,Data!$A$9:$U$405,G$2,FALSE)</f>
        <v>9.8000000000000007</v>
      </c>
      <c r="H57" s="7">
        <f>VLOOKUP($A57,Data!$A$9:$U$405,H$2,FALSE)</f>
        <v>2.2999999999999998</v>
      </c>
      <c r="I57" s="7">
        <f>VLOOKUP($A57,Data!$A$9:$U$405,I$2,FALSE)</f>
        <v>18100</v>
      </c>
      <c r="J57" s="7">
        <f>VLOOKUP($A57,Data!$A$9:$U$405,J$2,FALSE)</f>
        <v>187400</v>
      </c>
      <c r="K57" s="7">
        <f>VLOOKUP($A57,Data!$A$9:$U$405,K$2,FALSE)</f>
        <v>9.6</v>
      </c>
      <c r="L57" s="7">
        <f>VLOOKUP($A57,Data!$A$9:$U$405,L$2,FALSE)</f>
        <v>2.4</v>
      </c>
      <c r="M57" s="7">
        <f>VLOOKUP($A57,Data!$A$9:$U$405,M$2,FALSE)</f>
        <v>19700</v>
      </c>
      <c r="N57" s="7">
        <f>VLOOKUP($A57,Data!$A$9:$U$405,N$2,FALSE)</f>
        <v>192000</v>
      </c>
      <c r="O57" s="7">
        <f>VLOOKUP($A57,Data!$A$9:$U$405,O$2,FALSE)</f>
        <v>10.3</v>
      </c>
      <c r="P57" s="7">
        <f>VLOOKUP($A57,Data!$A$9:$U$405,P$2,FALSE)</f>
        <v>2.4</v>
      </c>
      <c r="Q57" s="7">
        <f>VLOOKUP($A57,Data!$A$9:$U$405,Q$2,FALSE)</f>
        <v>23000</v>
      </c>
      <c r="R57" s="7">
        <f>VLOOKUP($A57,Data!$A$9:$U$405,R$2,FALSE)</f>
        <v>189100</v>
      </c>
      <c r="S57" s="7">
        <f>VLOOKUP($A57,Data!$A$9:$U$405,S$2,FALSE)</f>
        <v>12.2</v>
      </c>
      <c r="T57" s="7">
        <f>VLOOKUP($A57,Data!$A$9:$U$405,T$2,FALSE)</f>
        <v>2.6</v>
      </c>
      <c r="U57" s="7">
        <f>VLOOKUP($A57,Data!$A$9:$U$405,U$2,FALSE)</f>
        <v>28900</v>
      </c>
      <c r="V57" s="7">
        <f>VLOOKUP($A57,Data!$A$9:$U$405,V$2,FALSE)</f>
        <v>195200</v>
      </c>
      <c r="W57" s="7">
        <f>VLOOKUP($A57,Data!$A$9:$U$405,W$2,FALSE)</f>
        <v>14.8</v>
      </c>
      <c r="X57" s="7">
        <f>VLOOKUP($A57,Data!$A$9:$U$405,X$2,FALSE)</f>
        <v>2.7</v>
      </c>
      <c r="Y57" s="7">
        <f>VLOOKUP($A57,Data!$A$9:$Y$405,Y$2,FALSE)</f>
        <v>19300</v>
      </c>
      <c r="Z57" s="7">
        <f>VLOOKUP($A57,Data!$A$9:$Y$405,Z$2,FALSE)</f>
        <v>197400</v>
      </c>
      <c r="AA57" s="7">
        <f>VLOOKUP($A57,Data!$A$9:$Y$405,AA$2,FALSE)</f>
        <v>9.8000000000000007</v>
      </c>
      <c r="AB57" s="7">
        <f>VLOOKUP($A57,Data!$A$9:$Y$405,AB$2,FALSE)</f>
        <v>2.2999999999999998</v>
      </c>
      <c r="AS57"/>
      <c r="AT57"/>
      <c r="AU57"/>
      <c r="AV57"/>
      <c r="AW57"/>
      <c r="AX57"/>
      <c r="AY57"/>
      <c r="AZ57"/>
      <c r="BA57"/>
    </row>
    <row r="58" spans="1:53" x14ac:dyDescent="0.3">
      <c r="A58" s="10" t="s">
        <v>69</v>
      </c>
      <c r="B58" s="6" t="str">
        <f>IFERROR(VLOOKUP($A58,classifications!$A$3:$C$334,3,FALSE),VLOOKUP($A58,classifications!$I$2:$K$27,3,FALSE))</f>
        <v>Predominantly Urban</v>
      </c>
      <c r="C58" s="6" t="str">
        <f>VLOOKUP($A58,classifications!$A$3:$D$334,4,FALSE)</f>
        <v>lower tier</v>
      </c>
      <c r="D58" s="6" t="str">
        <f>VLOOKUP($A58,class!$A$1:$B$455,2,FALSE)</f>
        <v>Metropolitan District</v>
      </c>
      <c r="E58" s="7">
        <f>VLOOKUP($A58,Data!$A$9:$U$405,E$2,FALSE)</f>
        <v>38600</v>
      </c>
      <c r="F58" s="7">
        <f>VLOOKUP($A58,Data!$A$9:$U$405,F$2,FALSE)</f>
        <v>353400</v>
      </c>
      <c r="G58" s="7">
        <f>VLOOKUP($A58,Data!$A$9:$U$405,G$2,FALSE)</f>
        <v>10.9</v>
      </c>
      <c r="H58" s="7">
        <f>VLOOKUP($A58,Data!$A$9:$U$405,H$2,FALSE)</f>
        <v>2</v>
      </c>
      <c r="I58" s="7">
        <f>VLOOKUP($A58,Data!$A$9:$U$405,I$2,FALSE)</f>
        <v>39900</v>
      </c>
      <c r="J58" s="7">
        <f>VLOOKUP($A58,Data!$A$9:$U$405,J$2,FALSE)</f>
        <v>371100</v>
      </c>
      <c r="K58" s="7">
        <f>VLOOKUP($A58,Data!$A$9:$U$405,K$2,FALSE)</f>
        <v>10.8</v>
      </c>
      <c r="L58" s="7">
        <f>VLOOKUP($A58,Data!$A$9:$U$405,L$2,FALSE)</f>
        <v>2</v>
      </c>
      <c r="M58" s="7">
        <f>VLOOKUP($A58,Data!$A$9:$U$405,M$2,FALSE)</f>
        <v>45700</v>
      </c>
      <c r="N58" s="7">
        <f>VLOOKUP($A58,Data!$A$9:$U$405,N$2,FALSE)</f>
        <v>378800</v>
      </c>
      <c r="O58" s="7">
        <f>VLOOKUP($A58,Data!$A$9:$U$405,O$2,FALSE)</f>
        <v>12.1</v>
      </c>
      <c r="P58" s="7">
        <f>VLOOKUP($A58,Data!$A$9:$U$405,P$2,FALSE)</f>
        <v>2.1</v>
      </c>
      <c r="Q58" s="7">
        <f>VLOOKUP($A58,Data!$A$9:$U$405,Q$2,FALSE)</f>
        <v>51700</v>
      </c>
      <c r="R58" s="7">
        <f>VLOOKUP($A58,Data!$A$9:$U$405,R$2,FALSE)</f>
        <v>393800</v>
      </c>
      <c r="S58" s="7">
        <f>VLOOKUP($A58,Data!$A$9:$U$405,S$2,FALSE)</f>
        <v>13.1</v>
      </c>
      <c r="T58" s="7">
        <f>VLOOKUP($A58,Data!$A$9:$U$405,T$2,FALSE)</f>
        <v>2.2000000000000002</v>
      </c>
      <c r="U58" s="7">
        <f>VLOOKUP($A58,Data!$A$9:$U$405,U$2,FALSE)</f>
        <v>58700</v>
      </c>
      <c r="V58" s="7">
        <f>VLOOKUP($A58,Data!$A$9:$U$405,V$2,FALSE)</f>
        <v>389600</v>
      </c>
      <c r="W58" s="7">
        <f>VLOOKUP($A58,Data!$A$9:$U$405,W$2,FALSE)</f>
        <v>15.1</v>
      </c>
      <c r="X58" s="7">
        <f>VLOOKUP($A58,Data!$A$9:$U$405,X$2,FALSE)</f>
        <v>2.2999999999999998</v>
      </c>
      <c r="Y58" s="7">
        <f>VLOOKUP($A58,Data!$A$9:$Y$405,Y$2,FALSE)</f>
        <v>49100</v>
      </c>
      <c r="Z58" s="7">
        <f>VLOOKUP($A58,Data!$A$9:$Y$405,Z$2,FALSE)</f>
        <v>388900</v>
      </c>
      <c r="AA58" s="7">
        <f>VLOOKUP($A58,Data!$A$9:$Y$405,AA$2,FALSE)</f>
        <v>12.6</v>
      </c>
      <c r="AB58" s="7">
        <f>VLOOKUP($A58,Data!$A$9:$Y$405,AB$2,FALSE)</f>
        <v>2.2000000000000002</v>
      </c>
      <c r="AS58"/>
      <c r="AT58"/>
      <c r="AU58"/>
      <c r="AV58"/>
      <c r="AW58"/>
      <c r="AX58"/>
      <c r="AY58"/>
      <c r="AZ58"/>
      <c r="BA58"/>
    </row>
    <row r="59" spans="1:53" x14ac:dyDescent="0.3">
      <c r="A59" s="10" t="s">
        <v>70</v>
      </c>
      <c r="B59" s="6" t="str">
        <f>IFERROR(VLOOKUP($A59,classifications!$A$3:$C$334,3,FALSE),VLOOKUP($A59,classifications!$I$2:$K$27,3,FALSE))</f>
        <v>Predominantly Urban</v>
      </c>
      <c r="C59" s="6" t="str">
        <f>VLOOKUP($A59,classifications!$A$3:$D$334,4,FALSE)</f>
        <v>lower tier</v>
      </c>
      <c r="D59" s="6" t="str">
        <f>VLOOKUP($A59,class!$A$1:$B$455,2,FALSE)</f>
        <v>Metropolitan District</v>
      </c>
      <c r="E59" s="7">
        <f>VLOOKUP($A59,Data!$A$9:$U$405,E$2,FALSE)</f>
        <v>17800</v>
      </c>
      <c r="F59" s="7">
        <f>VLOOKUP($A59,Data!$A$9:$U$405,F$2,FALSE)</f>
        <v>147100</v>
      </c>
      <c r="G59" s="7">
        <f>VLOOKUP($A59,Data!$A$9:$U$405,G$2,FALSE)</f>
        <v>12.1</v>
      </c>
      <c r="H59" s="7">
        <f>VLOOKUP($A59,Data!$A$9:$U$405,H$2,FALSE)</f>
        <v>2.4</v>
      </c>
      <c r="I59" s="7">
        <f>VLOOKUP($A59,Data!$A$9:$U$405,I$2,FALSE)</f>
        <v>21100</v>
      </c>
      <c r="J59" s="7">
        <f>VLOOKUP($A59,Data!$A$9:$U$405,J$2,FALSE)</f>
        <v>145300</v>
      </c>
      <c r="K59" s="7">
        <f>VLOOKUP($A59,Data!$A$9:$U$405,K$2,FALSE)</f>
        <v>14.5</v>
      </c>
      <c r="L59" s="7">
        <f>VLOOKUP($A59,Data!$A$9:$U$405,L$2,FALSE)</f>
        <v>2.6</v>
      </c>
      <c r="M59" s="7">
        <f>VLOOKUP($A59,Data!$A$9:$U$405,M$2,FALSE)</f>
        <v>23000</v>
      </c>
      <c r="N59" s="7">
        <f>VLOOKUP($A59,Data!$A$9:$U$405,N$2,FALSE)</f>
        <v>152700</v>
      </c>
      <c r="O59" s="7">
        <f>VLOOKUP($A59,Data!$A$9:$U$405,O$2,FALSE)</f>
        <v>15.1</v>
      </c>
      <c r="P59" s="7">
        <f>VLOOKUP($A59,Data!$A$9:$U$405,P$2,FALSE)</f>
        <v>2.6</v>
      </c>
      <c r="Q59" s="7">
        <f>VLOOKUP($A59,Data!$A$9:$U$405,Q$2,FALSE)</f>
        <v>19000</v>
      </c>
      <c r="R59" s="7">
        <f>VLOOKUP($A59,Data!$A$9:$U$405,R$2,FALSE)</f>
        <v>153900</v>
      </c>
      <c r="S59" s="7">
        <f>VLOOKUP($A59,Data!$A$9:$U$405,S$2,FALSE)</f>
        <v>12.3</v>
      </c>
      <c r="T59" s="7">
        <f>VLOOKUP($A59,Data!$A$9:$U$405,T$2,FALSE)</f>
        <v>2.4</v>
      </c>
      <c r="U59" s="7">
        <f>VLOOKUP($A59,Data!$A$9:$U$405,U$2,FALSE)</f>
        <v>25900</v>
      </c>
      <c r="V59" s="7">
        <f>VLOOKUP($A59,Data!$A$9:$U$405,V$2,FALSE)</f>
        <v>154600</v>
      </c>
      <c r="W59" s="7">
        <f>VLOOKUP($A59,Data!$A$9:$U$405,W$2,FALSE)</f>
        <v>16.8</v>
      </c>
      <c r="X59" s="7">
        <f>VLOOKUP($A59,Data!$A$9:$U$405,X$2,FALSE)</f>
        <v>2.9</v>
      </c>
      <c r="Y59" s="7">
        <f>VLOOKUP($A59,Data!$A$9:$Y$405,Y$2,FALSE)</f>
        <v>21500</v>
      </c>
      <c r="Z59" s="7">
        <f>VLOOKUP($A59,Data!$A$9:$Y$405,Z$2,FALSE)</f>
        <v>156600</v>
      </c>
      <c r="AA59" s="7">
        <f>VLOOKUP($A59,Data!$A$9:$Y$405,AA$2,FALSE)</f>
        <v>13.7</v>
      </c>
      <c r="AB59" s="7">
        <f>VLOOKUP($A59,Data!$A$9:$Y$405,AB$2,FALSE)</f>
        <v>2.7</v>
      </c>
      <c r="AS59"/>
      <c r="AT59"/>
      <c r="AU59"/>
      <c r="AV59"/>
      <c r="AW59"/>
      <c r="AX59"/>
      <c r="AY59"/>
      <c r="AZ59"/>
      <c r="BA59"/>
    </row>
    <row r="60" spans="1:53" x14ac:dyDescent="0.3">
      <c r="A60" s="10" t="s">
        <v>71</v>
      </c>
      <c r="B60" s="6" t="str">
        <f>IFERROR(VLOOKUP($A60,classifications!$A$3:$C$334,3,FALSE),VLOOKUP($A60,classifications!$I$2:$K$27,3,FALSE))</f>
        <v>Predominantly Urban</v>
      </c>
      <c r="C60" s="6" t="str">
        <f>VLOOKUP($A60,classifications!$A$3:$D$334,4,FALSE)</f>
        <v>lower tier</v>
      </c>
      <c r="D60" s="6" t="str">
        <f>VLOOKUP($A60,class!$A$1:$B$455,2,FALSE)</f>
        <v>Unitary Authority</v>
      </c>
      <c r="E60" s="7">
        <f>VLOOKUP($A60,Data!$A$9:$U$405,E$2,FALSE)</f>
        <v>19900</v>
      </c>
      <c r="F60" s="7">
        <f>VLOOKUP($A60,Data!$A$9:$U$405,F$2,FALSE)</f>
        <v>115500</v>
      </c>
      <c r="G60" s="7">
        <f>VLOOKUP($A60,Data!$A$9:$U$405,G$2,FALSE)</f>
        <v>17.2</v>
      </c>
      <c r="H60" s="7">
        <f>VLOOKUP($A60,Data!$A$9:$U$405,H$2,FALSE)</f>
        <v>2.8</v>
      </c>
      <c r="I60" s="7">
        <f>VLOOKUP($A60,Data!$A$9:$U$405,I$2,FALSE)</f>
        <v>20300</v>
      </c>
      <c r="J60" s="7">
        <f>VLOOKUP($A60,Data!$A$9:$U$405,J$2,FALSE)</f>
        <v>116800</v>
      </c>
      <c r="K60" s="7">
        <f>VLOOKUP($A60,Data!$A$9:$U$405,K$2,FALSE)</f>
        <v>17.399999999999999</v>
      </c>
      <c r="L60" s="7">
        <f>VLOOKUP($A60,Data!$A$9:$U$405,L$2,FALSE)</f>
        <v>3</v>
      </c>
      <c r="M60" s="7">
        <f>VLOOKUP($A60,Data!$A$9:$U$405,M$2,FALSE)</f>
        <v>22600</v>
      </c>
      <c r="N60" s="7">
        <f>VLOOKUP($A60,Data!$A$9:$U$405,N$2,FALSE)</f>
        <v>117900</v>
      </c>
      <c r="O60" s="7">
        <f>VLOOKUP($A60,Data!$A$9:$U$405,O$2,FALSE)</f>
        <v>19.100000000000001</v>
      </c>
      <c r="P60" s="7">
        <f>VLOOKUP($A60,Data!$A$9:$U$405,P$2,FALSE)</f>
        <v>3.1</v>
      </c>
      <c r="Q60" s="7">
        <f>VLOOKUP($A60,Data!$A$9:$U$405,Q$2,FALSE)</f>
        <v>17500</v>
      </c>
      <c r="R60" s="7">
        <f>VLOOKUP($A60,Data!$A$9:$U$405,R$2,FALSE)</f>
        <v>113800</v>
      </c>
      <c r="S60" s="7">
        <f>VLOOKUP($A60,Data!$A$9:$U$405,S$2,FALSE)</f>
        <v>15.4</v>
      </c>
      <c r="T60" s="7">
        <f>VLOOKUP($A60,Data!$A$9:$U$405,T$2,FALSE)</f>
        <v>2.8</v>
      </c>
      <c r="U60" s="7">
        <f>VLOOKUP($A60,Data!$A$9:$U$405,U$2,FALSE)</f>
        <v>25800</v>
      </c>
      <c r="V60" s="7">
        <f>VLOOKUP($A60,Data!$A$9:$U$405,V$2,FALSE)</f>
        <v>118800</v>
      </c>
      <c r="W60" s="7">
        <f>VLOOKUP($A60,Data!$A$9:$U$405,W$2,FALSE)</f>
        <v>21.7</v>
      </c>
      <c r="X60" s="7">
        <f>VLOOKUP($A60,Data!$A$9:$U$405,X$2,FALSE)</f>
        <v>3.1</v>
      </c>
      <c r="Y60" s="7">
        <f>VLOOKUP($A60,Data!$A$9:$Y$405,Y$2,FALSE)</f>
        <v>25300</v>
      </c>
      <c r="Z60" s="7">
        <f>VLOOKUP($A60,Data!$A$9:$Y$405,Z$2,FALSE)</f>
        <v>119500</v>
      </c>
      <c r="AA60" s="7">
        <f>VLOOKUP($A60,Data!$A$9:$Y$405,AA$2,FALSE)</f>
        <v>21.2</v>
      </c>
      <c r="AB60" s="7">
        <f>VLOOKUP($A60,Data!$A$9:$Y$405,AB$2,FALSE)</f>
        <v>3.2</v>
      </c>
      <c r="AS60"/>
      <c r="AT60"/>
      <c r="AU60"/>
      <c r="AV60"/>
      <c r="AW60"/>
      <c r="AX60"/>
      <c r="AY60"/>
      <c r="AZ60"/>
      <c r="BA60"/>
    </row>
    <row r="61" spans="1:53" x14ac:dyDescent="0.3">
      <c r="A61" s="10" t="s">
        <v>72</v>
      </c>
      <c r="B61" s="6" t="str">
        <f>IFERROR(VLOOKUP($A61,classifications!$A$3:$C$334,3,FALSE),VLOOKUP($A61,classifications!$I$2:$K$27,3,FALSE))</f>
        <v>Predominantly Urban</v>
      </c>
      <c r="C61" s="6" t="str">
        <f>VLOOKUP($A61,classifications!$A$3:$D$334,4,FALSE)</f>
        <v>lower tier</v>
      </c>
      <c r="D61" s="6" t="str">
        <f>VLOOKUP($A61,class!$A$1:$B$455,2,FALSE)</f>
        <v>Unitary Authority</v>
      </c>
      <c r="E61" s="7">
        <f>VLOOKUP($A61,Data!$A$9:$U$405,E$2,FALSE)</f>
        <v>25500</v>
      </c>
      <c r="F61" s="7">
        <f>VLOOKUP($A61,Data!$A$9:$U$405,F$2,FALSE)</f>
        <v>143700</v>
      </c>
      <c r="G61" s="7">
        <f>VLOOKUP($A61,Data!$A$9:$U$405,G$2,FALSE)</f>
        <v>17.8</v>
      </c>
      <c r="H61" s="7">
        <f>VLOOKUP($A61,Data!$A$9:$U$405,H$2,FALSE)</f>
        <v>2.7</v>
      </c>
      <c r="I61" s="7">
        <f>VLOOKUP($A61,Data!$A$9:$U$405,I$2,FALSE)</f>
        <v>18900</v>
      </c>
      <c r="J61" s="7">
        <f>VLOOKUP($A61,Data!$A$9:$U$405,J$2,FALSE)</f>
        <v>144500</v>
      </c>
      <c r="K61" s="7">
        <f>VLOOKUP($A61,Data!$A$9:$U$405,K$2,FALSE)</f>
        <v>13</v>
      </c>
      <c r="L61" s="7">
        <f>VLOOKUP($A61,Data!$A$9:$U$405,L$2,FALSE)</f>
        <v>2.5</v>
      </c>
      <c r="M61" s="7">
        <f>VLOOKUP($A61,Data!$A$9:$U$405,M$2,FALSE)</f>
        <v>19100</v>
      </c>
      <c r="N61" s="7">
        <f>VLOOKUP($A61,Data!$A$9:$U$405,N$2,FALSE)</f>
        <v>147200</v>
      </c>
      <c r="O61" s="7">
        <f>VLOOKUP($A61,Data!$A$9:$U$405,O$2,FALSE)</f>
        <v>13</v>
      </c>
      <c r="P61" s="7">
        <f>VLOOKUP($A61,Data!$A$9:$U$405,P$2,FALSE)</f>
        <v>2.6</v>
      </c>
      <c r="Q61" s="7">
        <f>VLOOKUP($A61,Data!$A$9:$U$405,Q$2,FALSE)</f>
        <v>15100</v>
      </c>
      <c r="R61" s="7">
        <f>VLOOKUP($A61,Data!$A$9:$U$405,R$2,FALSE)</f>
        <v>154400</v>
      </c>
      <c r="S61" s="7">
        <f>VLOOKUP($A61,Data!$A$9:$U$405,S$2,FALSE)</f>
        <v>9.8000000000000007</v>
      </c>
      <c r="T61" s="7">
        <f>VLOOKUP($A61,Data!$A$9:$U$405,T$2,FALSE)</f>
        <v>2.4</v>
      </c>
      <c r="U61" s="7">
        <f>VLOOKUP($A61,Data!$A$9:$U$405,U$2,FALSE)</f>
        <v>14500</v>
      </c>
      <c r="V61" s="7">
        <f>VLOOKUP($A61,Data!$A$9:$U$405,V$2,FALSE)</f>
        <v>154700</v>
      </c>
      <c r="W61" s="7">
        <f>VLOOKUP($A61,Data!$A$9:$U$405,W$2,FALSE)</f>
        <v>9.4</v>
      </c>
      <c r="X61" s="7">
        <f>VLOOKUP($A61,Data!$A$9:$U$405,X$2,FALSE)</f>
        <v>2.5</v>
      </c>
      <c r="Y61" s="7">
        <f>VLOOKUP($A61,Data!$A$9:$Y$405,Y$2,FALSE)</f>
        <v>17700</v>
      </c>
      <c r="Z61" s="7">
        <f>VLOOKUP($A61,Data!$A$9:$Y$405,Z$2,FALSE)</f>
        <v>171200</v>
      </c>
      <c r="AA61" s="7">
        <f>VLOOKUP($A61,Data!$A$9:$Y$405,AA$2,FALSE)</f>
        <v>10.3</v>
      </c>
      <c r="AB61" s="7">
        <f>VLOOKUP($A61,Data!$A$9:$Y$405,AB$2,FALSE)</f>
        <v>2.7</v>
      </c>
      <c r="AS61"/>
      <c r="AT61"/>
      <c r="AU61"/>
      <c r="AV61"/>
      <c r="AW61"/>
      <c r="AX61"/>
      <c r="AY61"/>
      <c r="AZ61"/>
      <c r="BA61"/>
    </row>
    <row r="62" spans="1:53" x14ac:dyDescent="0.3">
      <c r="A62" s="10" t="s">
        <v>73</v>
      </c>
      <c r="B62" s="6" t="str">
        <f>IFERROR(VLOOKUP($A62,classifications!$A$3:$C$334,3,FALSE),VLOOKUP($A62,classifications!$I$2:$K$27,3,FALSE))</f>
        <v>Predominantly Urban</v>
      </c>
      <c r="C62" s="6" t="str">
        <f>VLOOKUP($A62,classifications!$A$3:$D$334,4,FALSE)</f>
        <v>lower tier</v>
      </c>
      <c r="D62" s="6" t="str">
        <f>VLOOKUP($A62,class!$A$1:$B$455,2,FALSE)</f>
        <v>Unitary Authority</v>
      </c>
      <c r="E62" s="7">
        <f>VLOOKUP($A62,Data!$A$9:$U$405,E$2,FALSE)</f>
        <v>18200</v>
      </c>
      <c r="F62" s="7">
        <f>VLOOKUP($A62,Data!$A$9:$U$405,F$2,FALSE)</f>
        <v>136100</v>
      </c>
      <c r="G62" s="7">
        <f>VLOOKUP($A62,Data!$A$9:$U$405,G$2,FALSE)</f>
        <v>13.4</v>
      </c>
      <c r="H62" s="7">
        <f>VLOOKUP($A62,Data!$A$9:$U$405,H$2,FALSE)</f>
        <v>2.5</v>
      </c>
      <c r="I62" s="7">
        <f>VLOOKUP($A62,Data!$A$9:$U$405,I$2,FALSE)</f>
        <v>18100</v>
      </c>
      <c r="J62" s="7">
        <f>VLOOKUP($A62,Data!$A$9:$U$405,J$2,FALSE)</f>
        <v>141200</v>
      </c>
      <c r="K62" s="7">
        <f>VLOOKUP($A62,Data!$A$9:$U$405,K$2,FALSE)</f>
        <v>12.8</v>
      </c>
      <c r="L62" s="7">
        <f>VLOOKUP($A62,Data!$A$9:$U$405,L$2,FALSE)</f>
        <v>2.4</v>
      </c>
      <c r="M62" s="7">
        <f>VLOOKUP($A62,Data!$A$9:$U$405,M$2,FALSE)</f>
        <v>15500</v>
      </c>
      <c r="N62" s="7">
        <f>VLOOKUP($A62,Data!$A$9:$U$405,N$2,FALSE)</f>
        <v>134100</v>
      </c>
      <c r="O62" s="7">
        <f>VLOOKUP($A62,Data!$A$9:$U$405,O$2,FALSE)</f>
        <v>11.6</v>
      </c>
      <c r="P62" s="7">
        <f>VLOOKUP($A62,Data!$A$9:$U$405,P$2,FALSE)</f>
        <v>2.6</v>
      </c>
      <c r="Q62" s="7">
        <f>VLOOKUP($A62,Data!$A$9:$U$405,Q$2,FALSE)</f>
        <v>18900</v>
      </c>
      <c r="R62" s="7">
        <f>VLOOKUP($A62,Data!$A$9:$U$405,R$2,FALSE)</f>
        <v>131600</v>
      </c>
      <c r="S62" s="7">
        <f>VLOOKUP($A62,Data!$A$9:$U$405,S$2,FALSE)</f>
        <v>14.3</v>
      </c>
      <c r="T62" s="7">
        <f>VLOOKUP($A62,Data!$A$9:$U$405,T$2,FALSE)</f>
        <v>2.7</v>
      </c>
      <c r="U62" s="7">
        <f>VLOOKUP($A62,Data!$A$9:$U$405,U$2,FALSE)</f>
        <v>22700</v>
      </c>
      <c r="V62" s="7">
        <f>VLOOKUP($A62,Data!$A$9:$U$405,V$2,FALSE)</f>
        <v>143500</v>
      </c>
      <c r="W62" s="7">
        <f>VLOOKUP($A62,Data!$A$9:$U$405,W$2,FALSE)</f>
        <v>15.8</v>
      </c>
      <c r="X62" s="7">
        <f>VLOOKUP($A62,Data!$A$9:$U$405,X$2,FALSE)</f>
        <v>2.8</v>
      </c>
      <c r="Y62" s="7">
        <f>VLOOKUP($A62,Data!$A$9:$Y$405,Y$2,FALSE)</f>
        <v>27800</v>
      </c>
      <c r="Z62" s="7">
        <f>VLOOKUP($A62,Data!$A$9:$Y$405,Z$2,FALSE)</f>
        <v>144300</v>
      </c>
      <c r="AA62" s="7">
        <f>VLOOKUP($A62,Data!$A$9:$Y$405,AA$2,FALSE)</f>
        <v>19.3</v>
      </c>
      <c r="AB62" s="7">
        <f>VLOOKUP($A62,Data!$A$9:$Y$405,AB$2,FALSE)</f>
        <v>3.1</v>
      </c>
      <c r="AS62"/>
      <c r="AT62"/>
      <c r="AU62"/>
      <c r="AV62"/>
      <c r="AW62"/>
      <c r="AX62"/>
      <c r="AY62"/>
      <c r="AZ62"/>
      <c r="BA62"/>
    </row>
    <row r="63" spans="1:53" x14ac:dyDescent="0.3">
      <c r="A63" s="10" t="s">
        <v>74</v>
      </c>
      <c r="B63" s="6" t="str">
        <f>IFERROR(VLOOKUP($A63,classifications!$A$3:$C$334,3,FALSE),VLOOKUP($A63,classifications!$I$2:$K$27,3,FALSE))</f>
        <v>Predominantly Rural</v>
      </c>
      <c r="C63" s="6" t="str">
        <f>VLOOKUP($A63,classifications!$A$3:$D$334,4,FALSE)</f>
        <v>lower tier</v>
      </c>
      <c r="D63" s="6" t="str">
        <f>VLOOKUP($A63,class!$A$1:$B$455,2,FALSE)</f>
        <v>Unitary Authority</v>
      </c>
      <c r="E63" s="7">
        <f>VLOOKUP($A63,Data!$A$9:$U$405,E$2,FALSE)</f>
        <v>1800</v>
      </c>
      <c r="F63" s="7">
        <f>VLOOKUP($A63,Data!$A$9:$U$405,F$2,FALSE)</f>
        <v>16100</v>
      </c>
      <c r="G63" s="7">
        <f>VLOOKUP($A63,Data!$A$9:$U$405,G$2,FALSE)</f>
        <v>11.1</v>
      </c>
      <c r="H63" s="7">
        <f>VLOOKUP($A63,Data!$A$9:$U$405,H$2,FALSE)</f>
        <v>4.2</v>
      </c>
      <c r="I63" s="7">
        <f>VLOOKUP($A63,Data!$A$9:$U$405,I$2,FALSE)</f>
        <v>2100</v>
      </c>
      <c r="J63" s="7">
        <f>VLOOKUP($A63,Data!$A$9:$U$405,J$2,FALSE)</f>
        <v>15600</v>
      </c>
      <c r="K63" s="7">
        <f>VLOOKUP($A63,Data!$A$9:$U$405,K$2,FALSE)</f>
        <v>13.3</v>
      </c>
      <c r="L63" s="7">
        <f>VLOOKUP($A63,Data!$A$9:$U$405,L$2,FALSE)</f>
        <v>4.7</v>
      </c>
      <c r="M63" s="7">
        <f>VLOOKUP($A63,Data!$A$9:$U$405,M$2,FALSE)</f>
        <v>2800</v>
      </c>
      <c r="N63" s="7">
        <f>VLOOKUP($A63,Data!$A$9:$U$405,N$2,FALSE)</f>
        <v>16900</v>
      </c>
      <c r="O63" s="7">
        <f>VLOOKUP($A63,Data!$A$9:$U$405,O$2,FALSE)</f>
        <v>16.5</v>
      </c>
      <c r="P63" s="7">
        <f>VLOOKUP($A63,Data!$A$9:$U$405,P$2,FALSE)</f>
        <v>5.0999999999999996</v>
      </c>
      <c r="Q63" s="7">
        <f>VLOOKUP($A63,Data!$A$9:$U$405,Q$2,FALSE)</f>
        <v>2900</v>
      </c>
      <c r="R63" s="7">
        <f>VLOOKUP($A63,Data!$A$9:$U$405,R$2,FALSE)</f>
        <v>16500</v>
      </c>
      <c r="S63" s="7">
        <f>VLOOKUP($A63,Data!$A$9:$U$405,S$2,FALSE)</f>
        <v>17.600000000000001</v>
      </c>
      <c r="T63" s="7">
        <f>VLOOKUP($A63,Data!$A$9:$U$405,T$2,FALSE)</f>
        <v>5.5</v>
      </c>
      <c r="U63" s="7">
        <f>VLOOKUP($A63,Data!$A$9:$U$405,U$2,FALSE)</f>
        <v>2300</v>
      </c>
      <c r="V63" s="7">
        <f>VLOOKUP($A63,Data!$A$9:$U$405,V$2,FALSE)</f>
        <v>16100</v>
      </c>
      <c r="W63" s="7">
        <f>VLOOKUP($A63,Data!$A$9:$U$405,W$2,FALSE)</f>
        <v>14.4</v>
      </c>
      <c r="X63" s="7">
        <f>VLOOKUP($A63,Data!$A$9:$U$405,X$2,FALSE)</f>
        <v>4.9000000000000004</v>
      </c>
      <c r="Y63" s="7">
        <f>VLOOKUP($A63,Data!$A$9:$Y$405,Y$2,FALSE)</f>
        <v>1900</v>
      </c>
      <c r="Z63" s="7">
        <f>VLOOKUP($A63,Data!$A$9:$Y$405,Z$2,FALSE)</f>
        <v>14900</v>
      </c>
      <c r="AA63" s="7">
        <f>VLOOKUP($A63,Data!$A$9:$Y$405,AA$2,FALSE)</f>
        <v>12.5</v>
      </c>
      <c r="AB63" s="7">
        <f>VLOOKUP($A63,Data!$A$9:$Y$405,AB$2,FALSE)</f>
        <v>4.8</v>
      </c>
      <c r="AS63"/>
      <c r="AT63"/>
      <c r="AU63"/>
      <c r="AV63"/>
      <c r="AW63"/>
      <c r="AX63"/>
      <c r="AY63"/>
      <c r="AZ63"/>
      <c r="BA63"/>
    </row>
    <row r="64" spans="1:53" x14ac:dyDescent="0.3">
      <c r="A64" s="10" t="s">
        <v>75</v>
      </c>
      <c r="B64" s="6" t="str">
        <f>IFERROR(VLOOKUP($A64,classifications!$A$3:$C$334,3,FALSE),VLOOKUP($A64,classifications!$I$2:$K$27,3,FALSE))</f>
        <v>Urban with Significant Rural</v>
      </c>
      <c r="C64" s="6" t="e">
        <f>VLOOKUP($A64,classifications!$A$3:$D$334,4,FALSE)</f>
        <v>#N/A</v>
      </c>
      <c r="D64" s="6" t="str">
        <f>VLOOKUP($A64,class!$A$1:$B$455,2,FALSE)</f>
        <v>Shire County</v>
      </c>
      <c r="E64" s="7">
        <f>VLOOKUP($A64,Data!$A$9:$U$405,E$2,FALSE)</f>
        <v>34800</v>
      </c>
      <c r="F64" s="7">
        <f>VLOOKUP($A64,Data!$A$9:$U$405,F$2,FALSE)</f>
        <v>357200</v>
      </c>
      <c r="G64" s="7">
        <f>VLOOKUP($A64,Data!$A$9:$U$405,G$2,FALSE)</f>
        <v>9.6999999999999993</v>
      </c>
      <c r="H64" s="7">
        <f>VLOOKUP($A64,Data!$A$9:$U$405,H$2,FALSE)</f>
        <v>2</v>
      </c>
      <c r="I64" s="7">
        <f>VLOOKUP($A64,Data!$A$9:$U$405,I$2,FALSE)</f>
        <v>45200</v>
      </c>
      <c r="J64" s="7">
        <f>VLOOKUP($A64,Data!$A$9:$U$405,J$2,FALSE)</f>
        <v>374500</v>
      </c>
      <c r="K64" s="7">
        <f>VLOOKUP($A64,Data!$A$9:$U$405,K$2,FALSE)</f>
        <v>12.1</v>
      </c>
      <c r="L64" s="7">
        <f>VLOOKUP($A64,Data!$A$9:$U$405,L$2,FALSE)</f>
        <v>2.2999999999999998</v>
      </c>
      <c r="M64" s="7">
        <f>VLOOKUP($A64,Data!$A$9:$U$405,M$2,FALSE)</f>
        <v>50900</v>
      </c>
      <c r="N64" s="7">
        <f>VLOOKUP($A64,Data!$A$9:$U$405,N$2,FALSE)</f>
        <v>382900</v>
      </c>
      <c r="O64" s="7">
        <f>VLOOKUP($A64,Data!$A$9:$U$405,O$2,FALSE)</f>
        <v>13.3</v>
      </c>
      <c r="P64" s="7">
        <f>VLOOKUP($A64,Data!$A$9:$U$405,P$2,FALSE)</f>
        <v>2.2999999999999998</v>
      </c>
      <c r="Q64" s="7">
        <f>VLOOKUP($A64,Data!$A$9:$U$405,Q$2,FALSE)</f>
        <v>55400</v>
      </c>
      <c r="R64" s="7">
        <f>VLOOKUP($A64,Data!$A$9:$U$405,R$2,FALSE)</f>
        <v>381000</v>
      </c>
      <c r="S64" s="7">
        <f>VLOOKUP($A64,Data!$A$9:$U$405,S$2,FALSE)</f>
        <v>14.6</v>
      </c>
      <c r="T64" s="7">
        <f>VLOOKUP($A64,Data!$A$9:$U$405,T$2,FALSE)</f>
        <v>2.2999999999999998</v>
      </c>
      <c r="U64" s="7">
        <f>VLOOKUP($A64,Data!$A$9:$U$405,U$2,FALSE)</f>
        <v>57200</v>
      </c>
      <c r="V64" s="7">
        <f>VLOOKUP($A64,Data!$A$9:$U$405,V$2,FALSE)</f>
        <v>375200</v>
      </c>
      <c r="W64" s="7">
        <f>VLOOKUP($A64,Data!$A$9:$U$405,W$2,FALSE)</f>
        <v>15.2</v>
      </c>
      <c r="X64" s="7">
        <f>VLOOKUP($A64,Data!$A$9:$U$405,X$2,FALSE)</f>
        <v>2.2999999999999998</v>
      </c>
      <c r="Y64" s="7">
        <f>VLOOKUP($A64,Data!$A$9:$Y$405,Y$2,FALSE)</f>
        <v>58700</v>
      </c>
      <c r="Z64" s="7">
        <f>VLOOKUP($A64,Data!$A$9:$Y$405,Z$2,FALSE)</f>
        <v>371000</v>
      </c>
      <c r="AA64" s="7">
        <f>VLOOKUP($A64,Data!$A$9:$Y$405,AA$2,FALSE)</f>
        <v>15.8</v>
      </c>
      <c r="AB64" s="7">
        <f>VLOOKUP($A64,Data!$A$9:$Y$405,AB$2,FALSE)</f>
        <v>2.6</v>
      </c>
      <c r="AS64"/>
      <c r="AT64"/>
      <c r="AU64"/>
      <c r="AV64"/>
      <c r="AW64"/>
      <c r="AX64"/>
      <c r="AY64"/>
      <c r="AZ64"/>
      <c r="BA64"/>
    </row>
    <row r="65" spans="1:53" x14ac:dyDescent="0.3">
      <c r="A65" s="10" t="s">
        <v>76</v>
      </c>
      <c r="B65" s="6" t="str">
        <f>IFERROR(VLOOKUP($A65,classifications!$A$3:$C$334,3,FALSE),VLOOKUP($A65,classifications!$I$2:$K$27,3,FALSE))</f>
        <v>Urban with Significant Rural</v>
      </c>
      <c r="C65" s="6" t="e">
        <f>VLOOKUP($A65,classifications!$A$3:$D$334,4,FALSE)</f>
        <v>#N/A</v>
      </c>
      <c r="D65" s="6" t="str">
        <f>VLOOKUP($A65,class!$A$1:$B$455,2,FALSE)</f>
        <v>Shire County</v>
      </c>
      <c r="E65" s="7">
        <f>VLOOKUP($A65,Data!$A$9:$U$405,E$2,FALSE)</f>
        <v>47500</v>
      </c>
      <c r="F65" s="7">
        <f>VLOOKUP($A65,Data!$A$9:$U$405,F$2,FALSE)</f>
        <v>317200</v>
      </c>
      <c r="G65" s="7">
        <f>VLOOKUP($A65,Data!$A$9:$U$405,G$2,FALSE)</f>
        <v>15</v>
      </c>
      <c r="H65" s="7">
        <f>VLOOKUP($A65,Data!$A$9:$U$405,H$2,FALSE)</f>
        <v>2.4</v>
      </c>
      <c r="I65" s="7">
        <f>VLOOKUP($A65,Data!$A$9:$U$405,I$2,FALSE)</f>
        <v>58100</v>
      </c>
      <c r="J65" s="7">
        <f>VLOOKUP($A65,Data!$A$9:$U$405,J$2,FALSE)</f>
        <v>326200</v>
      </c>
      <c r="K65" s="7">
        <f>VLOOKUP($A65,Data!$A$9:$U$405,K$2,FALSE)</f>
        <v>17.8</v>
      </c>
      <c r="L65" s="7">
        <f>VLOOKUP($A65,Data!$A$9:$U$405,L$2,FALSE)</f>
        <v>2.6</v>
      </c>
      <c r="M65" s="7">
        <f>VLOOKUP($A65,Data!$A$9:$U$405,M$2,FALSE)</f>
        <v>54000</v>
      </c>
      <c r="N65" s="7">
        <f>VLOOKUP($A65,Data!$A$9:$U$405,N$2,FALSE)</f>
        <v>326400</v>
      </c>
      <c r="O65" s="7">
        <f>VLOOKUP($A65,Data!$A$9:$U$405,O$2,FALSE)</f>
        <v>16.5</v>
      </c>
      <c r="P65" s="7">
        <f>VLOOKUP($A65,Data!$A$9:$U$405,P$2,FALSE)</f>
        <v>2.6</v>
      </c>
      <c r="Q65" s="7">
        <f>VLOOKUP($A65,Data!$A$9:$U$405,Q$2,FALSE)</f>
        <v>48900</v>
      </c>
      <c r="R65" s="7">
        <f>VLOOKUP($A65,Data!$A$9:$U$405,R$2,FALSE)</f>
        <v>323200</v>
      </c>
      <c r="S65" s="7">
        <f>VLOOKUP($A65,Data!$A$9:$U$405,S$2,FALSE)</f>
        <v>15.1</v>
      </c>
      <c r="T65" s="7">
        <f>VLOOKUP($A65,Data!$A$9:$U$405,T$2,FALSE)</f>
        <v>2.7</v>
      </c>
      <c r="U65" s="7">
        <f>VLOOKUP($A65,Data!$A$9:$U$405,U$2,FALSE)</f>
        <v>55000</v>
      </c>
      <c r="V65" s="7">
        <f>VLOOKUP($A65,Data!$A$9:$U$405,V$2,FALSE)</f>
        <v>334300</v>
      </c>
      <c r="W65" s="7">
        <f>VLOOKUP($A65,Data!$A$9:$U$405,W$2,FALSE)</f>
        <v>16.399999999999999</v>
      </c>
      <c r="X65" s="7">
        <f>VLOOKUP($A65,Data!$A$9:$U$405,X$2,FALSE)</f>
        <v>2.8</v>
      </c>
      <c r="Y65" s="7">
        <f>VLOOKUP($A65,Data!$A$9:$Y$405,Y$2,FALSE)</f>
        <v>54800</v>
      </c>
      <c r="Z65" s="7">
        <f>VLOOKUP($A65,Data!$A$9:$Y$405,Z$2,FALSE)</f>
        <v>340600</v>
      </c>
      <c r="AA65" s="7">
        <f>VLOOKUP($A65,Data!$A$9:$Y$405,AA$2,FALSE)</f>
        <v>16.100000000000001</v>
      </c>
      <c r="AB65" s="7">
        <f>VLOOKUP($A65,Data!$A$9:$Y$405,AB$2,FALSE)</f>
        <v>2.7</v>
      </c>
      <c r="AS65"/>
      <c r="AT65"/>
      <c r="AU65"/>
      <c r="AV65"/>
      <c r="AW65"/>
      <c r="AX65"/>
      <c r="AY65"/>
      <c r="AZ65"/>
      <c r="BA65"/>
    </row>
    <row r="66" spans="1:53" x14ac:dyDescent="0.3">
      <c r="A66" s="10" t="s">
        <v>77</v>
      </c>
      <c r="B66" s="6" t="str">
        <f>IFERROR(VLOOKUP($A66,classifications!$A$3:$C$334,3,FALSE),VLOOKUP($A66,classifications!$I$2:$K$27,3,FALSE))</f>
        <v>Predominantly Rural</v>
      </c>
      <c r="C66" s="6" t="e">
        <f>VLOOKUP($A66,classifications!$A$3:$D$334,4,FALSE)</f>
        <v>#N/A</v>
      </c>
      <c r="D66" s="6" t="str">
        <f>VLOOKUP($A66,class!$A$1:$B$455,2,FALSE)</f>
        <v>Shire County</v>
      </c>
      <c r="E66" s="7">
        <f>VLOOKUP($A66,Data!$A$9:$U$405,E$2,FALSE)</f>
        <v>40300</v>
      </c>
      <c r="F66" s="7">
        <f>VLOOKUP($A66,Data!$A$9:$U$405,F$2,FALSE)</f>
        <v>323600</v>
      </c>
      <c r="G66" s="7">
        <f>VLOOKUP($A66,Data!$A$9:$U$405,G$2,FALSE)</f>
        <v>12.5</v>
      </c>
      <c r="H66" s="7">
        <f>VLOOKUP($A66,Data!$A$9:$U$405,H$2,FALSE)</f>
        <v>2.2000000000000002</v>
      </c>
      <c r="I66" s="7">
        <f>VLOOKUP($A66,Data!$A$9:$U$405,I$2,FALSE)</f>
        <v>42200</v>
      </c>
      <c r="J66" s="7">
        <f>VLOOKUP($A66,Data!$A$9:$U$405,J$2,FALSE)</f>
        <v>318900</v>
      </c>
      <c r="K66" s="7">
        <f>VLOOKUP($A66,Data!$A$9:$U$405,K$2,FALSE)</f>
        <v>13.2</v>
      </c>
      <c r="L66" s="7">
        <f>VLOOKUP($A66,Data!$A$9:$U$405,L$2,FALSE)</f>
        <v>2.4</v>
      </c>
      <c r="M66" s="7">
        <f>VLOOKUP($A66,Data!$A$9:$U$405,M$2,FALSE)</f>
        <v>47400</v>
      </c>
      <c r="N66" s="7">
        <f>VLOOKUP($A66,Data!$A$9:$U$405,N$2,FALSE)</f>
        <v>326000</v>
      </c>
      <c r="O66" s="7">
        <f>VLOOKUP($A66,Data!$A$9:$U$405,O$2,FALSE)</f>
        <v>14.6</v>
      </c>
      <c r="P66" s="7">
        <f>VLOOKUP($A66,Data!$A$9:$U$405,P$2,FALSE)</f>
        <v>2.5</v>
      </c>
      <c r="Q66" s="7">
        <f>VLOOKUP($A66,Data!$A$9:$U$405,Q$2,FALSE)</f>
        <v>42300</v>
      </c>
      <c r="R66" s="7">
        <f>VLOOKUP($A66,Data!$A$9:$U$405,R$2,FALSE)</f>
        <v>334800</v>
      </c>
      <c r="S66" s="7">
        <f>VLOOKUP($A66,Data!$A$9:$U$405,S$2,FALSE)</f>
        <v>12.6</v>
      </c>
      <c r="T66" s="7">
        <f>VLOOKUP($A66,Data!$A$9:$U$405,T$2,FALSE)</f>
        <v>2.2999999999999998</v>
      </c>
      <c r="U66" s="7">
        <f>VLOOKUP($A66,Data!$A$9:$U$405,U$2,FALSE)</f>
        <v>49600</v>
      </c>
      <c r="V66" s="7">
        <f>VLOOKUP($A66,Data!$A$9:$U$405,V$2,FALSE)</f>
        <v>334700</v>
      </c>
      <c r="W66" s="7">
        <f>VLOOKUP($A66,Data!$A$9:$U$405,W$2,FALSE)</f>
        <v>14.8</v>
      </c>
      <c r="X66" s="7">
        <f>VLOOKUP($A66,Data!$A$9:$U$405,X$2,FALSE)</f>
        <v>2.6</v>
      </c>
      <c r="Y66" s="7">
        <f>VLOOKUP($A66,Data!$A$9:$Y$405,Y$2,FALSE)</f>
        <v>45800</v>
      </c>
      <c r="Z66" s="7">
        <f>VLOOKUP($A66,Data!$A$9:$Y$405,Z$2,FALSE)</f>
        <v>329500</v>
      </c>
      <c r="AA66" s="7">
        <f>VLOOKUP($A66,Data!$A$9:$Y$405,AA$2,FALSE)</f>
        <v>13.9</v>
      </c>
      <c r="AB66" s="7">
        <f>VLOOKUP($A66,Data!$A$9:$Y$405,AB$2,FALSE)</f>
        <v>2.6</v>
      </c>
      <c r="AS66"/>
      <c r="AT66"/>
      <c r="AU66"/>
      <c r="AV66"/>
      <c r="AW66"/>
      <c r="AX66"/>
      <c r="AY66"/>
      <c r="AZ66"/>
      <c r="BA66"/>
    </row>
    <row r="67" spans="1:53" x14ac:dyDescent="0.3">
      <c r="A67" s="10" t="s">
        <v>78</v>
      </c>
      <c r="B67" s="6" t="str">
        <f>IFERROR(VLOOKUP($A67,classifications!$A$3:$C$334,3,FALSE),VLOOKUP($A67,classifications!$I$2:$K$27,3,FALSE))</f>
        <v>Urban with Significant Rural</v>
      </c>
      <c r="C67" s="6" t="e">
        <f>VLOOKUP($A67,classifications!$A$3:$D$334,4,FALSE)</f>
        <v>#N/A</v>
      </c>
      <c r="D67" s="6" t="str">
        <f>VLOOKUP($A67,class!$A$1:$B$455,2,FALSE)</f>
        <v>Shire County</v>
      </c>
      <c r="E67" s="7">
        <f>VLOOKUP($A67,Data!$A$9:$U$405,E$2,FALSE)</f>
        <v>47600</v>
      </c>
      <c r="F67" s="7">
        <f>VLOOKUP($A67,Data!$A$9:$U$405,F$2,FALSE)</f>
        <v>347400</v>
      </c>
      <c r="G67" s="7">
        <f>VLOOKUP($A67,Data!$A$9:$U$405,G$2,FALSE)</f>
        <v>13.7</v>
      </c>
      <c r="H67" s="7">
        <f>VLOOKUP($A67,Data!$A$9:$U$405,H$2,FALSE)</f>
        <v>2.2000000000000002</v>
      </c>
      <c r="I67" s="7">
        <f>VLOOKUP($A67,Data!$A$9:$U$405,I$2,FALSE)</f>
        <v>41000</v>
      </c>
      <c r="J67" s="7">
        <f>VLOOKUP($A67,Data!$A$9:$U$405,J$2,FALSE)</f>
        <v>352300</v>
      </c>
      <c r="K67" s="7">
        <f>VLOOKUP($A67,Data!$A$9:$U$405,K$2,FALSE)</f>
        <v>11.6</v>
      </c>
      <c r="L67" s="7">
        <f>VLOOKUP($A67,Data!$A$9:$U$405,L$2,FALSE)</f>
        <v>2.1</v>
      </c>
      <c r="M67" s="7">
        <f>VLOOKUP($A67,Data!$A$9:$U$405,M$2,FALSE)</f>
        <v>39700</v>
      </c>
      <c r="N67" s="7">
        <f>VLOOKUP($A67,Data!$A$9:$U$405,N$2,FALSE)</f>
        <v>354100</v>
      </c>
      <c r="O67" s="7">
        <f>VLOOKUP($A67,Data!$A$9:$U$405,O$2,FALSE)</f>
        <v>11.2</v>
      </c>
      <c r="P67" s="7">
        <f>VLOOKUP($A67,Data!$A$9:$U$405,P$2,FALSE)</f>
        <v>2.2000000000000002</v>
      </c>
      <c r="Q67" s="7">
        <f>VLOOKUP($A67,Data!$A$9:$U$405,Q$2,FALSE)</f>
        <v>44600</v>
      </c>
      <c r="R67" s="7">
        <f>VLOOKUP($A67,Data!$A$9:$U$405,R$2,FALSE)</f>
        <v>348200</v>
      </c>
      <c r="S67" s="7">
        <f>VLOOKUP($A67,Data!$A$9:$U$405,S$2,FALSE)</f>
        <v>12.8</v>
      </c>
      <c r="T67" s="7">
        <f>VLOOKUP($A67,Data!$A$9:$U$405,T$2,FALSE)</f>
        <v>2.4</v>
      </c>
      <c r="U67" s="7">
        <f>VLOOKUP($A67,Data!$A$9:$U$405,U$2,FALSE)</f>
        <v>43900</v>
      </c>
      <c r="V67" s="7">
        <f>VLOOKUP($A67,Data!$A$9:$U$405,V$2,FALSE)</f>
        <v>359800</v>
      </c>
      <c r="W67" s="7">
        <f>VLOOKUP($A67,Data!$A$9:$U$405,W$2,FALSE)</f>
        <v>12.2</v>
      </c>
      <c r="X67" s="7">
        <f>VLOOKUP($A67,Data!$A$9:$U$405,X$2,FALSE)</f>
        <v>2.2999999999999998</v>
      </c>
      <c r="Y67" s="7">
        <f>VLOOKUP($A67,Data!$A$9:$Y$405,Y$2,FALSE)</f>
        <v>55600</v>
      </c>
      <c r="Z67" s="7">
        <f>VLOOKUP($A67,Data!$A$9:$Y$405,Z$2,FALSE)</f>
        <v>370300</v>
      </c>
      <c r="AA67" s="7">
        <f>VLOOKUP($A67,Data!$A$9:$Y$405,AA$2,FALSE)</f>
        <v>15</v>
      </c>
      <c r="AB67" s="7">
        <f>VLOOKUP($A67,Data!$A$9:$Y$405,AB$2,FALSE)</f>
        <v>2.7</v>
      </c>
      <c r="AS67"/>
      <c r="AT67"/>
      <c r="AU67"/>
      <c r="AV67"/>
      <c r="AW67"/>
      <c r="AX67"/>
      <c r="AY67"/>
      <c r="AZ67"/>
      <c r="BA67"/>
    </row>
    <row r="68" spans="1:53" x14ac:dyDescent="0.3">
      <c r="A68" s="10" t="s">
        <v>79</v>
      </c>
      <c r="B68" s="6" t="str">
        <f>IFERROR(VLOOKUP($A68,classifications!$A$3:$C$334,3,FALSE),VLOOKUP($A68,classifications!$I$2:$K$27,3,FALSE))</f>
        <v>Urban with Significant Rural</v>
      </c>
      <c r="C68" s="6" t="e">
        <f>VLOOKUP($A68,classifications!$A$3:$D$334,4,FALSE)</f>
        <v>#N/A</v>
      </c>
      <c r="D68" s="6" t="str">
        <f>VLOOKUP($A68,class!$A$1:$B$455,2,FALSE)</f>
        <v>Shire County</v>
      </c>
      <c r="E68" s="7">
        <f>VLOOKUP($A68,Data!$A$9:$U$405,E$2,FALSE)</f>
        <v>48200</v>
      </c>
      <c r="F68" s="7">
        <f>VLOOKUP($A68,Data!$A$9:$U$405,F$2,FALSE)</f>
        <v>357800</v>
      </c>
      <c r="G68" s="7">
        <f>VLOOKUP($A68,Data!$A$9:$U$405,G$2,FALSE)</f>
        <v>13.5</v>
      </c>
      <c r="H68" s="7">
        <f>VLOOKUP($A68,Data!$A$9:$U$405,H$2,FALSE)</f>
        <v>2.4</v>
      </c>
      <c r="I68" s="7">
        <f>VLOOKUP($A68,Data!$A$9:$U$405,I$2,FALSE)</f>
        <v>47800</v>
      </c>
      <c r="J68" s="7">
        <f>VLOOKUP($A68,Data!$A$9:$U$405,J$2,FALSE)</f>
        <v>363300</v>
      </c>
      <c r="K68" s="7">
        <f>VLOOKUP($A68,Data!$A$9:$U$405,K$2,FALSE)</f>
        <v>13.1</v>
      </c>
      <c r="L68" s="7">
        <f>VLOOKUP($A68,Data!$A$9:$U$405,L$2,FALSE)</f>
        <v>2.4</v>
      </c>
      <c r="M68" s="7">
        <f>VLOOKUP($A68,Data!$A$9:$U$405,M$2,FALSE)</f>
        <v>38200</v>
      </c>
      <c r="N68" s="7">
        <f>VLOOKUP($A68,Data!$A$9:$U$405,N$2,FALSE)</f>
        <v>374200</v>
      </c>
      <c r="O68" s="7">
        <f>VLOOKUP($A68,Data!$A$9:$U$405,O$2,FALSE)</f>
        <v>10.199999999999999</v>
      </c>
      <c r="P68" s="7">
        <f>VLOOKUP($A68,Data!$A$9:$U$405,P$2,FALSE)</f>
        <v>2.1</v>
      </c>
      <c r="Q68" s="7">
        <f>VLOOKUP($A68,Data!$A$9:$U$405,Q$2,FALSE)</f>
        <v>46900</v>
      </c>
      <c r="R68" s="7">
        <f>VLOOKUP($A68,Data!$A$9:$U$405,R$2,FALSE)</f>
        <v>382700</v>
      </c>
      <c r="S68" s="7">
        <f>VLOOKUP($A68,Data!$A$9:$U$405,S$2,FALSE)</f>
        <v>12.3</v>
      </c>
      <c r="T68" s="7">
        <f>VLOOKUP($A68,Data!$A$9:$U$405,T$2,FALSE)</f>
        <v>2.2000000000000002</v>
      </c>
      <c r="U68" s="7">
        <f>VLOOKUP($A68,Data!$A$9:$U$405,U$2,FALSE)</f>
        <v>42300</v>
      </c>
      <c r="V68" s="7">
        <f>VLOOKUP($A68,Data!$A$9:$U$405,V$2,FALSE)</f>
        <v>366900</v>
      </c>
      <c r="W68" s="7">
        <f>VLOOKUP($A68,Data!$A$9:$U$405,W$2,FALSE)</f>
        <v>11.5</v>
      </c>
      <c r="X68" s="7">
        <f>VLOOKUP($A68,Data!$A$9:$U$405,X$2,FALSE)</f>
        <v>2.1</v>
      </c>
      <c r="Y68" s="7">
        <f>VLOOKUP($A68,Data!$A$9:$Y$405,Y$2,FALSE)</f>
        <v>60300</v>
      </c>
      <c r="Z68" s="7">
        <f>VLOOKUP($A68,Data!$A$9:$Y$405,Z$2,FALSE)</f>
        <v>396100</v>
      </c>
      <c r="AA68" s="7">
        <f>VLOOKUP($A68,Data!$A$9:$Y$405,AA$2,FALSE)</f>
        <v>15.2</v>
      </c>
      <c r="AB68" s="7">
        <f>VLOOKUP($A68,Data!$A$9:$Y$405,AB$2,FALSE)</f>
        <v>2.4</v>
      </c>
      <c r="AS68"/>
      <c r="AT68"/>
      <c r="AU68"/>
      <c r="AV68"/>
      <c r="AW68"/>
      <c r="AX68"/>
      <c r="AY68"/>
      <c r="AZ68"/>
      <c r="BA68"/>
    </row>
    <row r="69" spans="1:53" x14ac:dyDescent="0.3">
      <c r="A69" s="10" t="s">
        <v>436</v>
      </c>
      <c r="B69" s="6" t="str">
        <f>IFERROR(VLOOKUP($A69,classifications!$A$3:$C$334,3,FALSE),VLOOKUP($A69,classifications!$I$2:$K$27,3,FALSE))</f>
        <v>Predominantly Rural</v>
      </c>
      <c r="C69" s="6" t="str">
        <f>VLOOKUP($A69,classifications!$A$3:$D$334,4,FALSE)</f>
        <v>lower tier</v>
      </c>
      <c r="D69" s="6" t="str">
        <f>VLOOKUP($A69,class!$A$1:$B$455,2,FALSE)</f>
        <v>Unitary Authority</v>
      </c>
      <c r="E69" s="7">
        <f>VLOOKUP($A69,Data!$A$9:$U$405,E$2,FALSE)</f>
        <v>11700</v>
      </c>
      <c r="F69" s="7">
        <f>VLOOKUP($A69,Data!$A$9:$U$405,F$2,FALSE)</f>
        <v>84700</v>
      </c>
      <c r="G69" s="7">
        <f>VLOOKUP($A69,Data!$A$9:$U$405,G$2,FALSE)</f>
        <v>13.8</v>
      </c>
      <c r="H69" s="7">
        <f>VLOOKUP($A69,Data!$A$9:$U$405,H$2,FALSE)</f>
        <v>2.2999999999999998</v>
      </c>
      <c r="I69" s="7">
        <f>VLOOKUP($A69,Data!$A$9:$U$405,I$2,FALSE)</f>
        <v>11000</v>
      </c>
      <c r="J69" s="7">
        <f>VLOOKUP($A69,Data!$A$9:$U$405,J$2,FALSE)</f>
        <v>85800</v>
      </c>
      <c r="K69" s="7">
        <f>VLOOKUP($A69,Data!$A$9:$U$405,K$2,FALSE)</f>
        <v>12.9</v>
      </c>
      <c r="L69" s="7">
        <f>VLOOKUP($A69,Data!$A$9:$U$405,L$2,FALSE)</f>
        <v>2.2000000000000002</v>
      </c>
      <c r="M69" s="7">
        <f>VLOOKUP($A69,Data!$A$9:$U$405,M$2,FALSE)</f>
        <v>8100</v>
      </c>
      <c r="N69" s="7">
        <f>VLOOKUP($A69,Data!$A$9:$U$405,N$2,FALSE)</f>
        <v>83600</v>
      </c>
      <c r="O69" s="7">
        <f>VLOOKUP($A69,Data!$A$9:$U$405,O$2,FALSE)</f>
        <v>9.6999999999999993</v>
      </c>
      <c r="P69" s="7">
        <f>VLOOKUP($A69,Data!$A$9:$U$405,P$2,FALSE)</f>
        <v>2.2999999999999998</v>
      </c>
      <c r="Q69" s="7">
        <f>VLOOKUP($A69,Data!$A$9:$U$405,Q$2,FALSE)</f>
        <v>6800</v>
      </c>
      <c r="R69" s="7">
        <f>VLOOKUP($A69,Data!$A$9:$U$405,R$2,FALSE)</f>
        <v>88300</v>
      </c>
      <c r="S69" s="7">
        <f>VLOOKUP($A69,Data!$A$9:$U$405,S$2,FALSE)</f>
        <v>7.6</v>
      </c>
      <c r="T69" s="7">
        <f>VLOOKUP($A69,Data!$A$9:$U$405,T$2,FALSE)</f>
        <v>2</v>
      </c>
      <c r="U69" s="7">
        <f>VLOOKUP($A69,Data!$A$9:$U$405,U$2,FALSE)</f>
        <v>9100</v>
      </c>
      <c r="V69" s="7">
        <f>VLOOKUP($A69,Data!$A$9:$U$405,V$2,FALSE)</f>
        <v>87200</v>
      </c>
      <c r="W69" s="7">
        <f>VLOOKUP($A69,Data!$A$9:$U$405,W$2,FALSE)</f>
        <v>10.4</v>
      </c>
      <c r="X69" s="7">
        <f>VLOOKUP($A69,Data!$A$9:$U$405,X$2,FALSE)</f>
        <v>2.2999999999999998</v>
      </c>
      <c r="Y69" s="7">
        <f>VLOOKUP($A69,Data!$A$9:$Y$405,Y$2,FALSE)</f>
        <v>9700</v>
      </c>
      <c r="Z69" s="7">
        <f>VLOOKUP($A69,Data!$A$9:$Y$405,Z$2,FALSE)</f>
        <v>88100</v>
      </c>
      <c r="AA69" s="7">
        <f>VLOOKUP($A69,Data!$A$9:$Y$405,AA$2,FALSE)</f>
        <v>11.1</v>
      </c>
      <c r="AB69" s="7">
        <f>VLOOKUP($A69,Data!$A$9:$Y$405,AB$2,FALSE)</f>
        <v>2.5</v>
      </c>
      <c r="AS69"/>
      <c r="AT69"/>
      <c r="AU69"/>
      <c r="AV69"/>
      <c r="AW69"/>
      <c r="AX69"/>
      <c r="AY69"/>
      <c r="AZ69"/>
      <c r="BA69"/>
    </row>
    <row r="70" spans="1:53" x14ac:dyDescent="0.3">
      <c r="A70" s="10" t="s">
        <v>80</v>
      </c>
      <c r="B70" s="6" t="str">
        <f>IFERROR(VLOOKUP($A70,classifications!$A$3:$C$334,3,FALSE),VLOOKUP($A70,classifications!$I$2:$K$27,3,FALSE))</f>
        <v>Predominantly Rural</v>
      </c>
      <c r="C70" s="6" t="str">
        <f>VLOOKUP($A70,classifications!$A$3:$D$334,4,FALSE)</f>
        <v>lower tier</v>
      </c>
      <c r="D70" s="6" t="str">
        <f>VLOOKUP($A70,class!$A$1:$B$455,2,FALSE)</f>
        <v>Unitary Authority</v>
      </c>
      <c r="E70" s="7">
        <f>VLOOKUP($A70,Data!$A$9:$U$405,E$2,FALSE)</f>
        <v>16600</v>
      </c>
      <c r="F70" s="7">
        <f>VLOOKUP($A70,Data!$A$9:$U$405,F$2,FALSE)</f>
        <v>141300</v>
      </c>
      <c r="G70" s="7">
        <f>VLOOKUP($A70,Data!$A$9:$U$405,G$2,FALSE)</f>
        <v>11.8</v>
      </c>
      <c r="H70" s="7">
        <f>VLOOKUP($A70,Data!$A$9:$U$405,H$2,FALSE)</f>
        <v>2.4</v>
      </c>
      <c r="I70" s="7">
        <f>VLOOKUP($A70,Data!$A$9:$U$405,I$2,FALSE)</f>
        <v>18200</v>
      </c>
      <c r="J70" s="7">
        <f>VLOOKUP($A70,Data!$A$9:$U$405,J$2,FALSE)</f>
        <v>148400</v>
      </c>
      <c r="K70" s="7">
        <f>VLOOKUP($A70,Data!$A$9:$U$405,K$2,FALSE)</f>
        <v>12.2</v>
      </c>
      <c r="L70" s="7">
        <f>VLOOKUP($A70,Data!$A$9:$U$405,L$2,FALSE)</f>
        <v>2.5</v>
      </c>
      <c r="M70" s="7">
        <f>VLOOKUP($A70,Data!$A$9:$U$405,M$2,FALSE)</f>
        <v>16400</v>
      </c>
      <c r="N70" s="7">
        <f>VLOOKUP($A70,Data!$A$9:$U$405,N$2,FALSE)</f>
        <v>143300</v>
      </c>
      <c r="O70" s="7">
        <f>VLOOKUP($A70,Data!$A$9:$U$405,O$2,FALSE)</f>
        <v>11.5</v>
      </c>
      <c r="P70" s="7">
        <f>VLOOKUP($A70,Data!$A$9:$U$405,P$2,FALSE)</f>
        <v>2.6</v>
      </c>
      <c r="Q70" s="7">
        <f>VLOOKUP($A70,Data!$A$9:$U$405,Q$2,FALSE)</f>
        <v>15100</v>
      </c>
      <c r="R70" s="7">
        <f>VLOOKUP($A70,Data!$A$9:$U$405,R$2,FALSE)</f>
        <v>142400</v>
      </c>
      <c r="S70" s="7">
        <f>VLOOKUP($A70,Data!$A$9:$U$405,S$2,FALSE)</f>
        <v>10.6</v>
      </c>
      <c r="T70" s="7">
        <f>VLOOKUP($A70,Data!$A$9:$U$405,T$2,FALSE)</f>
        <v>2.4</v>
      </c>
      <c r="U70" s="7">
        <f>VLOOKUP($A70,Data!$A$9:$U$405,U$2,FALSE)</f>
        <v>22400</v>
      </c>
      <c r="V70" s="7">
        <f>VLOOKUP($A70,Data!$A$9:$U$405,V$2,FALSE)</f>
        <v>151900</v>
      </c>
      <c r="W70" s="7">
        <f>VLOOKUP($A70,Data!$A$9:$U$405,W$2,FALSE)</f>
        <v>14.8</v>
      </c>
      <c r="X70" s="7">
        <f>VLOOKUP($A70,Data!$A$9:$U$405,X$2,FALSE)</f>
        <v>2.6</v>
      </c>
      <c r="Y70" s="7">
        <f>VLOOKUP($A70,Data!$A$9:$Y$405,Y$2,FALSE)</f>
        <v>20800</v>
      </c>
      <c r="Z70" s="7">
        <f>VLOOKUP($A70,Data!$A$9:$Y$405,Z$2,FALSE)</f>
        <v>144300</v>
      </c>
      <c r="AA70" s="7">
        <f>VLOOKUP($A70,Data!$A$9:$Y$405,AA$2,FALSE)</f>
        <v>14.4</v>
      </c>
      <c r="AB70" s="7">
        <f>VLOOKUP($A70,Data!$A$9:$Y$405,AB$2,FALSE)</f>
        <v>2.7</v>
      </c>
      <c r="AS70"/>
      <c r="AT70"/>
      <c r="AU70"/>
      <c r="AV70"/>
      <c r="AW70"/>
      <c r="AX70"/>
      <c r="AY70"/>
      <c r="AZ70"/>
      <c r="BA70"/>
    </row>
    <row r="71" spans="1:53" x14ac:dyDescent="0.3">
      <c r="A71" s="10" t="s">
        <v>81</v>
      </c>
      <c r="B71" s="6" t="str">
        <f>IFERROR(VLOOKUP($A71,classifications!$A$3:$C$334,3,FALSE),VLOOKUP($A71,classifications!$I$2:$K$27,3,FALSE))</f>
        <v>Predominantly Urban</v>
      </c>
      <c r="C71" s="6" t="str">
        <f>VLOOKUP($A71,classifications!$A$3:$D$334,4,FALSE)</f>
        <v>lower tier</v>
      </c>
      <c r="D71" s="6" t="str">
        <f>VLOOKUP($A71,class!$A$1:$B$455,2,FALSE)</f>
        <v>Unitary Authority</v>
      </c>
      <c r="E71" s="7">
        <f>VLOOKUP($A71,Data!$A$9:$U$405,E$2,FALSE)</f>
        <v>9000</v>
      </c>
      <c r="F71" s="7">
        <f>VLOOKUP($A71,Data!$A$9:$U$405,F$2,FALSE)</f>
        <v>111000</v>
      </c>
      <c r="G71" s="7">
        <f>VLOOKUP($A71,Data!$A$9:$U$405,G$2,FALSE)</f>
        <v>8.1</v>
      </c>
      <c r="H71" s="7">
        <f>VLOOKUP($A71,Data!$A$9:$U$405,H$2,FALSE)</f>
        <v>2.5</v>
      </c>
      <c r="I71" s="7">
        <f>VLOOKUP($A71,Data!$A$9:$U$405,I$2,FALSE)</f>
        <v>12300</v>
      </c>
      <c r="J71" s="7">
        <f>VLOOKUP($A71,Data!$A$9:$U$405,J$2,FALSE)</f>
        <v>104900</v>
      </c>
      <c r="K71" s="7">
        <f>VLOOKUP($A71,Data!$A$9:$U$405,K$2,FALSE)</f>
        <v>11.7</v>
      </c>
      <c r="L71" s="7">
        <f>VLOOKUP($A71,Data!$A$9:$U$405,L$2,FALSE)</f>
        <v>2.7</v>
      </c>
      <c r="M71" s="7">
        <f>VLOOKUP($A71,Data!$A$9:$U$405,M$2,FALSE)</f>
        <v>18400</v>
      </c>
      <c r="N71" s="7">
        <f>VLOOKUP($A71,Data!$A$9:$U$405,N$2,FALSE)</f>
        <v>112700</v>
      </c>
      <c r="O71" s="7">
        <f>VLOOKUP($A71,Data!$A$9:$U$405,O$2,FALSE)</f>
        <v>16.3</v>
      </c>
      <c r="P71" s="7">
        <f>VLOOKUP($A71,Data!$A$9:$U$405,P$2,FALSE)</f>
        <v>2.9</v>
      </c>
      <c r="Q71" s="7">
        <f>VLOOKUP($A71,Data!$A$9:$U$405,Q$2,FALSE)</f>
        <v>16000</v>
      </c>
      <c r="R71" s="7">
        <f>VLOOKUP($A71,Data!$A$9:$U$405,R$2,FALSE)</f>
        <v>113700</v>
      </c>
      <c r="S71" s="7">
        <f>VLOOKUP($A71,Data!$A$9:$U$405,S$2,FALSE)</f>
        <v>14</v>
      </c>
      <c r="T71" s="7">
        <f>VLOOKUP($A71,Data!$A$9:$U$405,T$2,FALSE)</f>
        <v>2.6</v>
      </c>
      <c r="U71" s="7">
        <f>VLOOKUP($A71,Data!$A$9:$U$405,U$2,FALSE)</f>
        <v>11900</v>
      </c>
      <c r="V71" s="7">
        <f>VLOOKUP($A71,Data!$A$9:$U$405,V$2,FALSE)</f>
        <v>109000</v>
      </c>
      <c r="W71" s="7">
        <f>VLOOKUP($A71,Data!$A$9:$U$405,W$2,FALSE)</f>
        <v>10.9</v>
      </c>
      <c r="X71" s="7">
        <f>VLOOKUP($A71,Data!$A$9:$U$405,X$2,FALSE)</f>
        <v>2.4</v>
      </c>
      <c r="Y71" s="7">
        <f>VLOOKUP($A71,Data!$A$9:$Y$405,Y$2,FALSE)</f>
        <v>11900</v>
      </c>
      <c r="Z71" s="7">
        <f>VLOOKUP($A71,Data!$A$9:$Y$405,Z$2,FALSE)</f>
        <v>116500</v>
      </c>
      <c r="AA71" s="7">
        <f>VLOOKUP($A71,Data!$A$9:$Y$405,AA$2,FALSE)</f>
        <v>10.199999999999999</v>
      </c>
      <c r="AB71" s="7">
        <f>VLOOKUP($A71,Data!$A$9:$Y$405,AB$2,FALSE)</f>
        <v>2.2999999999999998</v>
      </c>
      <c r="AS71"/>
      <c r="AT71"/>
      <c r="AU71"/>
      <c r="AV71"/>
      <c r="AW71"/>
      <c r="AX71"/>
      <c r="AY71"/>
      <c r="AZ71"/>
      <c r="BA71"/>
    </row>
    <row r="72" spans="1:53" x14ac:dyDescent="0.3">
      <c r="A72" s="10" t="s">
        <v>82</v>
      </c>
      <c r="B72" s="6" t="str">
        <f>IFERROR(VLOOKUP($A72,classifications!$A$3:$C$334,3,FALSE),VLOOKUP($A72,classifications!$I$2:$K$27,3,FALSE))</f>
        <v>Predominantly Urban</v>
      </c>
      <c r="C72" s="6" t="str">
        <f>VLOOKUP($A72,classifications!$A$3:$D$334,4,FALSE)</f>
        <v>lower tier</v>
      </c>
      <c r="D72" s="6" t="str">
        <f>VLOOKUP($A72,class!$A$1:$B$455,2,FALSE)</f>
        <v>Unitary Authority</v>
      </c>
      <c r="E72" s="7">
        <f>VLOOKUP($A72,Data!$A$9:$U$405,E$2,FALSE)</f>
        <v>12600</v>
      </c>
      <c r="F72" s="7">
        <f>VLOOKUP($A72,Data!$A$9:$U$405,F$2,FALSE)</f>
        <v>75400</v>
      </c>
      <c r="G72" s="7">
        <f>VLOOKUP($A72,Data!$A$9:$U$405,G$2,FALSE)</f>
        <v>16.8</v>
      </c>
      <c r="H72" s="7">
        <f>VLOOKUP($A72,Data!$A$9:$U$405,H$2,FALSE)</f>
        <v>2.9</v>
      </c>
      <c r="I72" s="7">
        <f>VLOOKUP($A72,Data!$A$9:$U$405,I$2,FALSE)</f>
        <v>10500</v>
      </c>
      <c r="J72" s="7">
        <f>VLOOKUP($A72,Data!$A$9:$U$405,J$2,FALSE)</f>
        <v>80300</v>
      </c>
      <c r="K72" s="7">
        <f>VLOOKUP($A72,Data!$A$9:$U$405,K$2,FALSE)</f>
        <v>13.1</v>
      </c>
      <c r="L72" s="7">
        <f>VLOOKUP($A72,Data!$A$9:$U$405,L$2,FALSE)</f>
        <v>2.6</v>
      </c>
      <c r="M72" s="7">
        <f>VLOOKUP($A72,Data!$A$9:$U$405,M$2,FALSE)</f>
        <v>11000</v>
      </c>
      <c r="N72" s="7">
        <f>VLOOKUP($A72,Data!$A$9:$U$405,N$2,FALSE)</f>
        <v>81600</v>
      </c>
      <c r="O72" s="7">
        <f>VLOOKUP($A72,Data!$A$9:$U$405,O$2,FALSE)</f>
        <v>13.5</v>
      </c>
      <c r="P72" s="7">
        <f>VLOOKUP($A72,Data!$A$9:$U$405,P$2,FALSE)</f>
        <v>2.7</v>
      </c>
      <c r="Q72" s="7">
        <f>VLOOKUP($A72,Data!$A$9:$U$405,Q$2,FALSE)</f>
        <v>10200</v>
      </c>
      <c r="R72" s="7">
        <f>VLOOKUP($A72,Data!$A$9:$U$405,R$2,FALSE)</f>
        <v>79500</v>
      </c>
      <c r="S72" s="7">
        <f>VLOOKUP($A72,Data!$A$9:$U$405,S$2,FALSE)</f>
        <v>12.8</v>
      </c>
      <c r="T72" s="7">
        <f>VLOOKUP($A72,Data!$A$9:$U$405,T$2,FALSE)</f>
        <v>2.7</v>
      </c>
      <c r="U72" s="7">
        <f>VLOOKUP($A72,Data!$A$9:$U$405,U$2,FALSE)</f>
        <v>11100</v>
      </c>
      <c r="V72" s="7">
        <f>VLOOKUP($A72,Data!$A$9:$U$405,V$2,FALSE)</f>
        <v>81100</v>
      </c>
      <c r="W72" s="7">
        <f>VLOOKUP($A72,Data!$A$9:$U$405,W$2,FALSE)</f>
        <v>13.7</v>
      </c>
      <c r="X72" s="7">
        <f>VLOOKUP($A72,Data!$A$9:$U$405,X$2,FALSE)</f>
        <v>2.6</v>
      </c>
      <c r="Y72" s="7">
        <f>VLOOKUP($A72,Data!$A$9:$Y$405,Y$2,FALSE)</f>
        <v>11300</v>
      </c>
      <c r="Z72" s="7">
        <f>VLOOKUP($A72,Data!$A$9:$Y$405,Z$2,FALSE)</f>
        <v>81800</v>
      </c>
      <c r="AA72" s="7">
        <f>VLOOKUP($A72,Data!$A$9:$Y$405,AA$2,FALSE)</f>
        <v>13.8</v>
      </c>
      <c r="AB72" s="7">
        <f>VLOOKUP($A72,Data!$A$9:$Y$405,AB$2,FALSE)</f>
        <v>2.7</v>
      </c>
      <c r="AS72"/>
      <c r="AT72"/>
      <c r="AU72"/>
      <c r="AV72"/>
      <c r="AW72"/>
      <c r="AX72"/>
      <c r="AY72"/>
      <c r="AZ72"/>
      <c r="BA72"/>
    </row>
    <row r="73" spans="1:53" x14ac:dyDescent="0.3">
      <c r="A73" s="10" t="s">
        <v>83</v>
      </c>
      <c r="B73" s="6" t="str">
        <f>IFERROR(VLOOKUP($A73,classifications!$A$3:$C$334,3,FALSE),VLOOKUP($A73,classifications!$I$2:$K$27,3,FALSE))</f>
        <v>Urban with Significant Rural</v>
      </c>
      <c r="C73" s="6" t="e">
        <f>VLOOKUP($A73,classifications!$A$3:$D$334,4,FALSE)</f>
        <v>#N/A</v>
      </c>
      <c r="D73" s="6" t="str">
        <f>VLOOKUP($A73,class!$A$1:$B$455,2,FALSE)</f>
        <v>Shire County</v>
      </c>
      <c r="E73" s="7">
        <f>VLOOKUP($A73,Data!$A$9:$U$405,E$2,FALSE)</f>
        <v>38000</v>
      </c>
      <c r="F73" s="7">
        <f>VLOOKUP($A73,Data!$A$9:$U$405,F$2,FALSE)</f>
        <v>387000</v>
      </c>
      <c r="G73" s="7">
        <f>VLOOKUP($A73,Data!$A$9:$U$405,G$2,FALSE)</f>
        <v>9.8000000000000007</v>
      </c>
      <c r="H73" s="7">
        <f>VLOOKUP($A73,Data!$A$9:$U$405,H$2,FALSE)</f>
        <v>2</v>
      </c>
      <c r="I73" s="7">
        <f>VLOOKUP($A73,Data!$A$9:$U$405,I$2,FALSE)</f>
        <v>46600</v>
      </c>
      <c r="J73" s="7">
        <f>VLOOKUP($A73,Data!$A$9:$U$405,J$2,FALSE)</f>
        <v>408700</v>
      </c>
      <c r="K73" s="7">
        <f>VLOOKUP($A73,Data!$A$9:$U$405,K$2,FALSE)</f>
        <v>11.4</v>
      </c>
      <c r="L73" s="7">
        <f>VLOOKUP($A73,Data!$A$9:$U$405,L$2,FALSE)</f>
        <v>2.1</v>
      </c>
      <c r="M73" s="7">
        <f>VLOOKUP($A73,Data!$A$9:$U$405,M$2,FALSE)</f>
        <v>58600</v>
      </c>
      <c r="N73" s="7">
        <f>VLOOKUP($A73,Data!$A$9:$U$405,N$2,FALSE)</f>
        <v>409900</v>
      </c>
      <c r="O73" s="7">
        <f>VLOOKUP($A73,Data!$A$9:$U$405,O$2,FALSE)</f>
        <v>14.3</v>
      </c>
      <c r="P73" s="7">
        <f>VLOOKUP($A73,Data!$A$9:$U$405,P$2,FALSE)</f>
        <v>2.2999999999999998</v>
      </c>
      <c r="Q73" s="7">
        <f>VLOOKUP($A73,Data!$A$9:$U$405,Q$2,FALSE)</f>
        <v>57900</v>
      </c>
      <c r="R73" s="7">
        <f>VLOOKUP($A73,Data!$A$9:$U$405,R$2,FALSE)</f>
        <v>421100</v>
      </c>
      <c r="S73" s="7">
        <f>VLOOKUP($A73,Data!$A$9:$U$405,S$2,FALSE)</f>
        <v>13.8</v>
      </c>
      <c r="T73" s="7">
        <f>VLOOKUP($A73,Data!$A$9:$U$405,T$2,FALSE)</f>
        <v>2.2000000000000002</v>
      </c>
      <c r="U73" s="7">
        <f>VLOOKUP($A73,Data!$A$9:$U$405,U$2,FALSE)</f>
        <v>60200</v>
      </c>
      <c r="V73" s="7">
        <f>VLOOKUP($A73,Data!$A$9:$U$405,V$2,FALSE)</f>
        <v>418600</v>
      </c>
      <c r="W73" s="7">
        <f>VLOOKUP($A73,Data!$A$9:$U$405,W$2,FALSE)</f>
        <v>14.4</v>
      </c>
      <c r="X73" s="7">
        <f>VLOOKUP($A73,Data!$A$9:$U$405,X$2,FALSE)</f>
        <v>2.2999999999999998</v>
      </c>
      <c r="Y73" s="7">
        <f>VLOOKUP($A73,Data!$A$9:$Y$405,Y$2,FALSE)</f>
        <v>67300</v>
      </c>
      <c r="Z73" s="7">
        <f>VLOOKUP($A73,Data!$A$9:$Y$405,Z$2,FALSE)</f>
        <v>416000</v>
      </c>
      <c r="AA73" s="7">
        <f>VLOOKUP($A73,Data!$A$9:$Y$405,AA$2,FALSE)</f>
        <v>16.2</v>
      </c>
      <c r="AB73" s="7">
        <f>VLOOKUP($A73,Data!$A$9:$Y$405,AB$2,FALSE)</f>
        <v>2.5</v>
      </c>
      <c r="AS73"/>
      <c r="AT73"/>
      <c r="AU73"/>
      <c r="AV73"/>
      <c r="AW73"/>
      <c r="AX73"/>
      <c r="AY73"/>
      <c r="AZ73"/>
      <c r="BA73"/>
    </row>
    <row r="74" spans="1:53" x14ac:dyDescent="0.3">
      <c r="A74" s="10" t="s">
        <v>84</v>
      </c>
      <c r="B74" s="6" t="str">
        <f>IFERROR(VLOOKUP($A74,classifications!$A$3:$C$334,3,FALSE),VLOOKUP($A74,classifications!$I$2:$K$27,3,FALSE))</f>
        <v>Urban with Significant Rural</v>
      </c>
      <c r="C74" s="6" t="e">
        <f>VLOOKUP($A74,classifications!$A$3:$D$334,4,FALSE)</f>
        <v>#N/A</v>
      </c>
      <c r="D74" s="6" t="str">
        <f>VLOOKUP($A74,class!$A$1:$B$455,2,FALSE)</f>
        <v>Shire County</v>
      </c>
      <c r="E74" s="7">
        <f>VLOOKUP($A74,Data!$A$9:$U$405,E$2,FALSE)</f>
        <v>24500</v>
      </c>
      <c r="F74" s="7">
        <f>VLOOKUP($A74,Data!$A$9:$U$405,F$2,FALSE)</f>
        <v>263200</v>
      </c>
      <c r="G74" s="7">
        <f>VLOOKUP($A74,Data!$A$9:$U$405,G$2,FALSE)</f>
        <v>9.3000000000000007</v>
      </c>
      <c r="H74" s="7">
        <f>VLOOKUP($A74,Data!$A$9:$U$405,H$2,FALSE)</f>
        <v>2.1</v>
      </c>
      <c r="I74" s="7">
        <f>VLOOKUP($A74,Data!$A$9:$U$405,I$2,FALSE)</f>
        <v>28300</v>
      </c>
      <c r="J74" s="7">
        <f>VLOOKUP($A74,Data!$A$9:$U$405,J$2,FALSE)</f>
        <v>262400</v>
      </c>
      <c r="K74" s="7">
        <f>VLOOKUP($A74,Data!$A$9:$U$405,K$2,FALSE)</f>
        <v>10.8</v>
      </c>
      <c r="L74" s="7">
        <f>VLOOKUP($A74,Data!$A$9:$U$405,L$2,FALSE)</f>
        <v>2.2999999999999998</v>
      </c>
      <c r="M74" s="7">
        <f>VLOOKUP($A74,Data!$A$9:$U$405,M$2,FALSE)</f>
        <v>37200</v>
      </c>
      <c r="N74" s="7">
        <f>VLOOKUP($A74,Data!$A$9:$U$405,N$2,FALSE)</f>
        <v>260100</v>
      </c>
      <c r="O74" s="7">
        <f>VLOOKUP($A74,Data!$A$9:$U$405,O$2,FALSE)</f>
        <v>14.3</v>
      </c>
      <c r="P74" s="7">
        <f>VLOOKUP($A74,Data!$A$9:$U$405,P$2,FALSE)</f>
        <v>2.6</v>
      </c>
      <c r="Q74" s="7">
        <f>VLOOKUP($A74,Data!$A$9:$U$405,Q$2,FALSE)</f>
        <v>30400</v>
      </c>
      <c r="R74" s="7">
        <f>VLOOKUP($A74,Data!$A$9:$U$405,R$2,FALSE)</f>
        <v>276200</v>
      </c>
      <c r="S74" s="7">
        <f>VLOOKUP($A74,Data!$A$9:$U$405,S$2,FALSE)</f>
        <v>11</v>
      </c>
      <c r="T74" s="7">
        <f>VLOOKUP($A74,Data!$A$9:$U$405,T$2,FALSE)</f>
        <v>2.4</v>
      </c>
      <c r="U74" s="7">
        <f>VLOOKUP($A74,Data!$A$9:$U$405,U$2,FALSE)</f>
        <v>34800</v>
      </c>
      <c r="V74" s="7">
        <f>VLOOKUP($A74,Data!$A$9:$U$405,V$2,FALSE)</f>
        <v>271600</v>
      </c>
      <c r="W74" s="7">
        <f>VLOOKUP($A74,Data!$A$9:$U$405,W$2,FALSE)</f>
        <v>12.8</v>
      </c>
      <c r="X74" s="7">
        <f>VLOOKUP($A74,Data!$A$9:$U$405,X$2,FALSE)</f>
        <v>2.5</v>
      </c>
      <c r="Y74" s="7">
        <f>VLOOKUP($A74,Data!$A$9:$Y$405,Y$2,FALSE)</f>
        <v>40700</v>
      </c>
      <c r="Z74" s="7">
        <f>VLOOKUP($A74,Data!$A$9:$Y$405,Z$2,FALSE)</f>
        <v>276300</v>
      </c>
      <c r="AA74" s="7">
        <f>VLOOKUP($A74,Data!$A$9:$Y$405,AA$2,FALSE)</f>
        <v>14.7</v>
      </c>
      <c r="AB74" s="7">
        <f>VLOOKUP($A74,Data!$A$9:$Y$405,AB$2,FALSE)</f>
        <v>2.6</v>
      </c>
      <c r="AS74"/>
      <c r="AT74"/>
      <c r="AU74"/>
      <c r="AV74"/>
      <c r="AW74"/>
      <c r="AX74"/>
      <c r="AY74"/>
      <c r="AZ74"/>
      <c r="BA74"/>
    </row>
    <row r="75" spans="1:53" x14ac:dyDescent="0.3">
      <c r="A75" s="10" t="s">
        <v>85</v>
      </c>
      <c r="B75" s="6" t="str">
        <f>IFERROR(VLOOKUP($A75,classifications!$A$3:$C$334,3,FALSE),VLOOKUP($A75,classifications!$I$2:$K$27,3,FALSE))</f>
        <v>Predominantly Urban</v>
      </c>
      <c r="C75" s="6" t="str">
        <f>VLOOKUP($A75,classifications!$A$3:$D$334,4,FALSE)</f>
        <v>lower tier</v>
      </c>
      <c r="D75" s="6" t="str">
        <f>VLOOKUP($A75,class!$A$1:$B$455,2,FALSE)</f>
        <v>Metropolitan District</v>
      </c>
      <c r="E75" s="7">
        <f>VLOOKUP($A75,Data!$A$9:$U$405,E$2,FALSE)</f>
        <v>47100</v>
      </c>
      <c r="F75" s="7">
        <f>VLOOKUP($A75,Data!$A$9:$U$405,F$2,FALSE)</f>
        <v>432500</v>
      </c>
      <c r="G75" s="7">
        <f>VLOOKUP($A75,Data!$A$9:$U$405,G$2,FALSE)</f>
        <v>10.9</v>
      </c>
      <c r="H75" s="7">
        <f>VLOOKUP($A75,Data!$A$9:$U$405,H$2,FALSE)</f>
        <v>2.1</v>
      </c>
      <c r="I75" s="7">
        <f>VLOOKUP($A75,Data!$A$9:$U$405,I$2,FALSE)</f>
        <v>42500</v>
      </c>
      <c r="J75" s="7">
        <f>VLOOKUP($A75,Data!$A$9:$U$405,J$2,FALSE)</f>
        <v>428600</v>
      </c>
      <c r="K75" s="7">
        <f>VLOOKUP($A75,Data!$A$9:$U$405,K$2,FALSE)</f>
        <v>9.9</v>
      </c>
      <c r="L75" s="7">
        <f>VLOOKUP($A75,Data!$A$9:$U$405,L$2,FALSE)</f>
        <v>2.1</v>
      </c>
      <c r="M75" s="7">
        <f>VLOOKUP($A75,Data!$A$9:$U$405,M$2,FALSE)</f>
        <v>36800</v>
      </c>
      <c r="N75" s="7">
        <f>VLOOKUP($A75,Data!$A$9:$U$405,N$2,FALSE)</f>
        <v>464000</v>
      </c>
      <c r="O75" s="7">
        <f>VLOOKUP($A75,Data!$A$9:$U$405,O$2,FALSE)</f>
        <v>7.9</v>
      </c>
      <c r="P75" s="7">
        <f>VLOOKUP($A75,Data!$A$9:$U$405,P$2,FALSE)</f>
        <v>1.7</v>
      </c>
      <c r="Q75" s="7">
        <f>VLOOKUP($A75,Data!$A$9:$U$405,Q$2,FALSE)</f>
        <v>46700</v>
      </c>
      <c r="R75" s="7">
        <f>VLOOKUP($A75,Data!$A$9:$U$405,R$2,FALSE)</f>
        <v>467000</v>
      </c>
      <c r="S75" s="7">
        <f>VLOOKUP($A75,Data!$A$9:$U$405,S$2,FALSE)</f>
        <v>10</v>
      </c>
      <c r="T75" s="7">
        <f>VLOOKUP($A75,Data!$A$9:$U$405,T$2,FALSE)</f>
        <v>1.9</v>
      </c>
      <c r="U75" s="7">
        <f>VLOOKUP($A75,Data!$A$9:$U$405,U$2,FALSE)</f>
        <v>59800</v>
      </c>
      <c r="V75" s="7">
        <f>VLOOKUP($A75,Data!$A$9:$U$405,V$2,FALSE)</f>
        <v>476700</v>
      </c>
      <c r="W75" s="7">
        <f>VLOOKUP($A75,Data!$A$9:$U$405,W$2,FALSE)</f>
        <v>12.5</v>
      </c>
      <c r="X75" s="7">
        <f>VLOOKUP($A75,Data!$A$9:$U$405,X$2,FALSE)</f>
        <v>2.2000000000000002</v>
      </c>
      <c r="Y75" s="7">
        <f>VLOOKUP($A75,Data!$A$9:$Y$405,Y$2,FALSE)</f>
        <v>53700</v>
      </c>
      <c r="Z75" s="7">
        <f>VLOOKUP($A75,Data!$A$9:$Y$405,Z$2,FALSE)</f>
        <v>472300</v>
      </c>
      <c r="AA75" s="7">
        <f>VLOOKUP($A75,Data!$A$9:$Y$405,AA$2,FALSE)</f>
        <v>11.4</v>
      </c>
      <c r="AB75" s="7">
        <f>VLOOKUP($A75,Data!$A$9:$Y$405,AB$2,FALSE)</f>
        <v>2.2000000000000002</v>
      </c>
      <c r="AS75"/>
      <c r="AT75"/>
      <c r="AU75"/>
      <c r="AV75"/>
      <c r="AW75"/>
      <c r="AX75"/>
      <c r="AY75"/>
      <c r="AZ75"/>
      <c r="BA75"/>
    </row>
    <row r="76" spans="1:53" x14ac:dyDescent="0.3">
      <c r="A76" s="10" t="s">
        <v>86</v>
      </c>
      <c r="B76" s="6" t="str">
        <f>IFERROR(VLOOKUP($A76,classifications!$A$3:$C$334,3,FALSE),VLOOKUP($A76,classifications!$I$2:$K$27,3,FALSE))</f>
        <v>Predominantly Urban</v>
      </c>
      <c r="C76" s="6" t="str">
        <f>VLOOKUP($A76,classifications!$A$3:$D$334,4,FALSE)</f>
        <v>lower tier</v>
      </c>
      <c r="D76" s="6" t="str">
        <f>VLOOKUP($A76,class!$A$1:$B$455,2,FALSE)</f>
        <v>Metropolitan District</v>
      </c>
      <c r="E76" s="7">
        <f>VLOOKUP($A76,Data!$A$9:$U$405,E$2,FALSE)</f>
        <v>14500</v>
      </c>
      <c r="F76" s="7">
        <f>VLOOKUP($A76,Data!$A$9:$U$405,F$2,FALSE)</f>
        <v>143500</v>
      </c>
      <c r="G76" s="7">
        <f>VLOOKUP($A76,Data!$A$9:$U$405,G$2,FALSE)</f>
        <v>10.1</v>
      </c>
      <c r="H76" s="7">
        <f>VLOOKUP($A76,Data!$A$9:$U$405,H$2,FALSE)</f>
        <v>2.4</v>
      </c>
      <c r="I76" s="7">
        <f>VLOOKUP($A76,Data!$A$9:$U$405,I$2,FALSE)</f>
        <v>11000</v>
      </c>
      <c r="J76" s="7">
        <f>VLOOKUP($A76,Data!$A$9:$U$405,J$2,FALSE)</f>
        <v>149300</v>
      </c>
      <c r="K76" s="7">
        <f>VLOOKUP($A76,Data!$A$9:$U$405,K$2,FALSE)</f>
        <v>7.4</v>
      </c>
      <c r="L76" s="7">
        <f>VLOOKUP($A76,Data!$A$9:$U$405,L$2,FALSE)</f>
        <v>2</v>
      </c>
      <c r="M76" s="7">
        <f>VLOOKUP($A76,Data!$A$9:$U$405,M$2,FALSE)</f>
        <v>16100</v>
      </c>
      <c r="N76" s="7">
        <f>VLOOKUP($A76,Data!$A$9:$U$405,N$2,FALSE)</f>
        <v>162200</v>
      </c>
      <c r="O76" s="7">
        <f>VLOOKUP($A76,Data!$A$9:$U$405,O$2,FALSE)</f>
        <v>9.9</v>
      </c>
      <c r="P76" s="7">
        <f>VLOOKUP($A76,Data!$A$9:$U$405,P$2,FALSE)</f>
        <v>2.2000000000000002</v>
      </c>
      <c r="Q76" s="7">
        <f>VLOOKUP($A76,Data!$A$9:$U$405,Q$2,FALSE)</f>
        <v>21000</v>
      </c>
      <c r="R76" s="7">
        <f>VLOOKUP($A76,Data!$A$9:$U$405,R$2,FALSE)</f>
        <v>166800</v>
      </c>
      <c r="S76" s="7">
        <f>VLOOKUP($A76,Data!$A$9:$U$405,S$2,FALSE)</f>
        <v>12.6</v>
      </c>
      <c r="T76" s="7">
        <f>VLOOKUP($A76,Data!$A$9:$U$405,T$2,FALSE)</f>
        <v>2.6</v>
      </c>
      <c r="U76" s="7">
        <f>VLOOKUP($A76,Data!$A$9:$U$405,U$2,FALSE)</f>
        <v>19700</v>
      </c>
      <c r="V76" s="7">
        <f>VLOOKUP($A76,Data!$A$9:$U$405,V$2,FALSE)</f>
        <v>174400</v>
      </c>
      <c r="W76" s="7">
        <f>VLOOKUP($A76,Data!$A$9:$U$405,W$2,FALSE)</f>
        <v>11.3</v>
      </c>
      <c r="X76" s="7">
        <f>VLOOKUP($A76,Data!$A$9:$U$405,X$2,FALSE)</f>
        <v>2.5</v>
      </c>
      <c r="Y76" s="7">
        <f>VLOOKUP($A76,Data!$A$9:$Y$405,Y$2,FALSE)</f>
        <v>20500</v>
      </c>
      <c r="Z76" s="7">
        <f>VLOOKUP($A76,Data!$A$9:$Y$405,Z$2,FALSE)</f>
        <v>177200</v>
      </c>
      <c r="AA76" s="7">
        <f>VLOOKUP($A76,Data!$A$9:$Y$405,AA$2,FALSE)</f>
        <v>11.6</v>
      </c>
      <c r="AB76" s="7">
        <f>VLOOKUP($A76,Data!$A$9:$Y$405,AB$2,FALSE)</f>
        <v>2.4</v>
      </c>
      <c r="AS76"/>
      <c r="AT76"/>
      <c r="AU76"/>
      <c r="AV76"/>
      <c r="AW76"/>
      <c r="AX76"/>
      <c r="AY76"/>
      <c r="AZ76"/>
      <c r="BA76"/>
    </row>
    <row r="77" spans="1:53" x14ac:dyDescent="0.3">
      <c r="A77" s="10" t="s">
        <v>87</v>
      </c>
      <c r="B77" s="6" t="str">
        <f>IFERROR(VLOOKUP($A77,classifications!$A$3:$C$334,3,FALSE),VLOOKUP($A77,classifications!$I$2:$K$27,3,FALSE))</f>
        <v>Predominantly Urban</v>
      </c>
      <c r="C77" s="6" t="str">
        <f>VLOOKUP($A77,classifications!$A$3:$D$334,4,FALSE)</f>
        <v>lower tier</v>
      </c>
      <c r="D77" s="6" t="str">
        <f>VLOOKUP($A77,class!$A$1:$B$455,2,FALSE)</f>
        <v>Metropolitan District</v>
      </c>
      <c r="E77" s="7">
        <f>VLOOKUP($A77,Data!$A$9:$U$405,E$2,FALSE)</f>
        <v>20300</v>
      </c>
      <c r="F77" s="7">
        <f>VLOOKUP($A77,Data!$A$9:$U$405,F$2,FALSE)</f>
        <v>139200</v>
      </c>
      <c r="G77" s="7">
        <f>VLOOKUP($A77,Data!$A$9:$U$405,G$2,FALSE)</f>
        <v>14.6</v>
      </c>
      <c r="H77" s="7">
        <f>VLOOKUP($A77,Data!$A$9:$U$405,H$2,FALSE)</f>
        <v>2.8</v>
      </c>
      <c r="I77" s="7">
        <f>VLOOKUP($A77,Data!$A$9:$U$405,I$2,FALSE)</f>
        <v>14400</v>
      </c>
      <c r="J77" s="7">
        <f>VLOOKUP($A77,Data!$A$9:$U$405,J$2,FALSE)</f>
        <v>132300</v>
      </c>
      <c r="K77" s="7">
        <f>VLOOKUP($A77,Data!$A$9:$U$405,K$2,FALSE)</f>
        <v>10.9</v>
      </c>
      <c r="L77" s="7">
        <f>VLOOKUP($A77,Data!$A$9:$U$405,L$2,FALSE)</f>
        <v>2.5</v>
      </c>
      <c r="M77" s="7">
        <f>VLOOKUP($A77,Data!$A$9:$U$405,M$2,FALSE)</f>
        <v>9500</v>
      </c>
      <c r="N77" s="7">
        <f>VLOOKUP($A77,Data!$A$9:$U$405,N$2,FALSE)</f>
        <v>130700</v>
      </c>
      <c r="O77" s="7">
        <f>VLOOKUP($A77,Data!$A$9:$U$405,O$2,FALSE)</f>
        <v>7.3</v>
      </c>
      <c r="P77" s="7">
        <f>VLOOKUP($A77,Data!$A$9:$U$405,P$2,FALSE)</f>
        <v>2.2999999999999998</v>
      </c>
      <c r="Q77" s="7">
        <f>VLOOKUP($A77,Data!$A$9:$U$405,Q$2,FALSE)</f>
        <v>8100</v>
      </c>
      <c r="R77" s="7">
        <f>VLOOKUP($A77,Data!$A$9:$U$405,R$2,FALSE)</f>
        <v>134800</v>
      </c>
      <c r="S77" s="7">
        <f>VLOOKUP($A77,Data!$A$9:$U$405,S$2,FALSE)</f>
        <v>6</v>
      </c>
      <c r="T77" s="7">
        <f>VLOOKUP($A77,Data!$A$9:$U$405,T$2,FALSE)</f>
        <v>2</v>
      </c>
      <c r="U77" s="7">
        <f>VLOOKUP($A77,Data!$A$9:$U$405,U$2,FALSE)</f>
        <v>8900</v>
      </c>
      <c r="V77" s="7">
        <f>VLOOKUP($A77,Data!$A$9:$U$405,V$2,FALSE)</f>
        <v>135700</v>
      </c>
      <c r="W77" s="7">
        <f>VLOOKUP($A77,Data!$A$9:$U$405,W$2,FALSE)</f>
        <v>6.6</v>
      </c>
      <c r="X77" s="7">
        <f>VLOOKUP($A77,Data!$A$9:$U$405,X$2,FALSE)</f>
        <v>2.1</v>
      </c>
      <c r="Y77" s="7">
        <f>VLOOKUP($A77,Data!$A$9:$Y$405,Y$2,FALSE)</f>
        <v>7200</v>
      </c>
      <c r="Z77" s="7">
        <f>VLOOKUP($A77,Data!$A$9:$Y$405,Z$2,FALSE)</f>
        <v>140700</v>
      </c>
      <c r="AA77" s="7">
        <f>VLOOKUP($A77,Data!$A$9:$Y$405,AA$2,FALSE)</f>
        <v>5.0999999999999996</v>
      </c>
      <c r="AB77" s="7">
        <f>VLOOKUP($A77,Data!$A$9:$Y$405,AB$2,FALSE)</f>
        <v>1.9</v>
      </c>
      <c r="AS77"/>
      <c r="AT77"/>
      <c r="AU77"/>
      <c r="AV77"/>
      <c r="AW77"/>
      <c r="AX77"/>
      <c r="AY77"/>
      <c r="AZ77"/>
      <c r="BA77"/>
    </row>
    <row r="78" spans="1:53" x14ac:dyDescent="0.3">
      <c r="A78" s="10" t="s">
        <v>88</v>
      </c>
      <c r="B78" s="6" t="str">
        <f>IFERROR(VLOOKUP($A78,classifications!$A$3:$C$334,3,FALSE),VLOOKUP($A78,classifications!$I$2:$K$27,3,FALSE))</f>
        <v>Predominantly Urban</v>
      </c>
      <c r="C78" s="6" t="str">
        <f>VLOOKUP($A78,classifications!$A$3:$D$334,4,FALSE)</f>
        <v>lower tier</v>
      </c>
      <c r="D78" s="6" t="str">
        <f>VLOOKUP($A78,class!$A$1:$B$455,2,FALSE)</f>
        <v>Metropolitan District</v>
      </c>
      <c r="E78" s="7">
        <f>VLOOKUP($A78,Data!$A$9:$U$405,E$2,FALSE)</f>
        <v>9800</v>
      </c>
      <c r="F78" s="7">
        <f>VLOOKUP($A78,Data!$A$9:$U$405,F$2,FALSE)</f>
        <v>122500</v>
      </c>
      <c r="G78" s="7">
        <f>VLOOKUP($A78,Data!$A$9:$U$405,G$2,FALSE)</f>
        <v>8</v>
      </c>
      <c r="H78" s="7">
        <f>VLOOKUP($A78,Data!$A$9:$U$405,H$2,FALSE)</f>
        <v>2.1</v>
      </c>
      <c r="I78" s="7">
        <f>VLOOKUP($A78,Data!$A$9:$U$405,I$2,FALSE)</f>
        <v>6400</v>
      </c>
      <c r="J78" s="7">
        <f>VLOOKUP($A78,Data!$A$9:$U$405,J$2,FALSE)</f>
        <v>132500</v>
      </c>
      <c r="K78" s="7">
        <f>VLOOKUP($A78,Data!$A$9:$U$405,K$2,FALSE)</f>
        <v>4.9000000000000004</v>
      </c>
      <c r="L78" s="7">
        <f>VLOOKUP($A78,Data!$A$9:$U$405,L$2,FALSE)</f>
        <v>1.6</v>
      </c>
      <c r="M78" s="7">
        <f>VLOOKUP($A78,Data!$A$9:$U$405,M$2,FALSE)</f>
        <v>8400</v>
      </c>
      <c r="N78" s="7">
        <f>VLOOKUP($A78,Data!$A$9:$U$405,N$2,FALSE)</f>
        <v>122500</v>
      </c>
      <c r="O78" s="7">
        <f>VLOOKUP($A78,Data!$A$9:$U$405,O$2,FALSE)</f>
        <v>6.8</v>
      </c>
      <c r="P78" s="7">
        <f>VLOOKUP($A78,Data!$A$9:$U$405,P$2,FALSE)</f>
        <v>2.1</v>
      </c>
      <c r="Q78" s="7">
        <f>VLOOKUP($A78,Data!$A$9:$U$405,Q$2,FALSE)</f>
        <v>9500</v>
      </c>
      <c r="R78" s="7">
        <f>VLOOKUP($A78,Data!$A$9:$U$405,R$2,FALSE)</f>
        <v>129400</v>
      </c>
      <c r="S78" s="7">
        <f>VLOOKUP($A78,Data!$A$9:$U$405,S$2,FALSE)</f>
        <v>7.3</v>
      </c>
      <c r="T78" s="7">
        <f>VLOOKUP($A78,Data!$A$9:$U$405,T$2,FALSE)</f>
        <v>2</v>
      </c>
      <c r="U78" s="7">
        <f>VLOOKUP($A78,Data!$A$9:$U$405,U$2,FALSE)</f>
        <v>9800</v>
      </c>
      <c r="V78" s="7">
        <f>VLOOKUP($A78,Data!$A$9:$U$405,V$2,FALSE)</f>
        <v>144400</v>
      </c>
      <c r="W78" s="7">
        <f>VLOOKUP($A78,Data!$A$9:$U$405,W$2,FALSE)</f>
        <v>6.8</v>
      </c>
      <c r="X78" s="7">
        <f>VLOOKUP($A78,Data!$A$9:$U$405,X$2,FALSE)</f>
        <v>1.9</v>
      </c>
      <c r="Y78" s="7">
        <f>VLOOKUP($A78,Data!$A$9:$Y$405,Y$2,FALSE)</f>
        <v>6100</v>
      </c>
      <c r="Z78" s="7">
        <f>VLOOKUP($A78,Data!$A$9:$Y$405,Z$2,FALSE)</f>
        <v>142600</v>
      </c>
      <c r="AA78" s="7">
        <f>VLOOKUP($A78,Data!$A$9:$Y$405,AA$2,FALSE)</f>
        <v>4.2</v>
      </c>
      <c r="AB78" s="7">
        <f>VLOOKUP($A78,Data!$A$9:$Y$405,AB$2,FALSE)</f>
        <v>1.6</v>
      </c>
      <c r="AS78"/>
      <c r="AT78"/>
      <c r="AU78"/>
      <c r="AV78"/>
      <c r="AW78"/>
      <c r="AX78"/>
      <c r="AY78"/>
      <c r="AZ78"/>
      <c r="BA78"/>
    </row>
    <row r="79" spans="1:53" x14ac:dyDescent="0.3">
      <c r="A79" s="10" t="s">
        <v>89</v>
      </c>
      <c r="B79" s="6" t="str">
        <f>IFERROR(VLOOKUP($A79,classifications!$A$3:$C$334,3,FALSE),VLOOKUP($A79,classifications!$I$2:$K$27,3,FALSE))</f>
        <v>Predominantly Urban</v>
      </c>
      <c r="C79" s="6" t="str">
        <f>VLOOKUP($A79,classifications!$A$3:$D$334,4,FALSE)</f>
        <v>lower tier</v>
      </c>
      <c r="D79" s="6" t="str">
        <f>VLOOKUP($A79,class!$A$1:$B$455,2,FALSE)</f>
        <v>Metropolitan District</v>
      </c>
      <c r="E79" s="7">
        <f>VLOOKUP($A79,Data!$A$9:$U$405,E$2,FALSE)</f>
        <v>8000</v>
      </c>
      <c r="F79" s="7">
        <f>VLOOKUP($A79,Data!$A$9:$U$405,F$2,FALSE)</f>
        <v>92100</v>
      </c>
      <c r="G79" s="7">
        <f>VLOOKUP($A79,Data!$A$9:$U$405,G$2,FALSE)</f>
        <v>8.6999999999999993</v>
      </c>
      <c r="H79" s="7">
        <f>VLOOKUP($A79,Data!$A$9:$U$405,H$2,FALSE)</f>
        <v>2.1</v>
      </c>
      <c r="I79" s="7">
        <f>VLOOKUP($A79,Data!$A$9:$U$405,I$2,FALSE)</f>
        <v>6700</v>
      </c>
      <c r="J79" s="7">
        <f>VLOOKUP($A79,Data!$A$9:$U$405,J$2,FALSE)</f>
        <v>90000</v>
      </c>
      <c r="K79" s="7">
        <f>VLOOKUP($A79,Data!$A$9:$U$405,K$2,FALSE)</f>
        <v>7.4</v>
      </c>
      <c r="L79" s="7">
        <f>VLOOKUP($A79,Data!$A$9:$U$405,L$2,FALSE)</f>
        <v>1.9</v>
      </c>
      <c r="M79" s="7">
        <f>VLOOKUP($A79,Data!$A$9:$U$405,M$2,FALSE)</f>
        <v>10200</v>
      </c>
      <c r="N79" s="7">
        <f>VLOOKUP($A79,Data!$A$9:$U$405,N$2,FALSE)</f>
        <v>93900</v>
      </c>
      <c r="O79" s="7">
        <f>VLOOKUP($A79,Data!$A$9:$U$405,O$2,FALSE)</f>
        <v>10.8</v>
      </c>
      <c r="P79" s="7">
        <f>VLOOKUP($A79,Data!$A$9:$U$405,P$2,FALSE)</f>
        <v>2.2000000000000002</v>
      </c>
      <c r="Q79" s="7">
        <f>VLOOKUP($A79,Data!$A$9:$U$405,Q$2,FALSE)</f>
        <v>9300</v>
      </c>
      <c r="R79" s="7">
        <f>VLOOKUP($A79,Data!$A$9:$U$405,R$2,FALSE)</f>
        <v>97400</v>
      </c>
      <c r="S79" s="7">
        <f>VLOOKUP($A79,Data!$A$9:$U$405,S$2,FALSE)</f>
        <v>9.6</v>
      </c>
      <c r="T79" s="7">
        <f>VLOOKUP($A79,Data!$A$9:$U$405,T$2,FALSE)</f>
        <v>2.1</v>
      </c>
      <c r="U79" s="7">
        <f>VLOOKUP($A79,Data!$A$9:$U$405,U$2,FALSE)</f>
        <v>14800</v>
      </c>
      <c r="V79" s="7">
        <f>VLOOKUP($A79,Data!$A$9:$U$405,V$2,FALSE)</f>
        <v>98300</v>
      </c>
      <c r="W79" s="7">
        <f>VLOOKUP($A79,Data!$A$9:$U$405,W$2,FALSE)</f>
        <v>15</v>
      </c>
      <c r="X79" s="7">
        <f>VLOOKUP($A79,Data!$A$9:$U$405,X$2,FALSE)</f>
        <v>2.7</v>
      </c>
      <c r="Y79" s="7">
        <f>VLOOKUP($A79,Data!$A$9:$Y$405,Y$2,FALSE)</f>
        <v>12900</v>
      </c>
      <c r="Z79" s="7">
        <f>VLOOKUP($A79,Data!$A$9:$Y$405,Z$2,FALSE)</f>
        <v>98000</v>
      </c>
      <c r="AA79" s="7">
        <f>VLOOKUP($A79,Data!$A$9:$Y$405,AA$2,FALSE)</f>
        <v>13.2</v>
      </c>
      <c r="AB79" s="7">
        <f>VLOOKUP($A79,Data!$A$9:$Y$405,AB$2,FALSE)</f>
        <v>2.6</v>
      </c>
      <c r="AS79"/>
      <c r="AT79"/>
      <c r="AU79"/>
      <c r="AV79"/>
      <c r="AW79"/>
      <c r="AX79"/>
      <c r="AY79"/>
      <c r="AZ79"/>
      <c r="BA79"/>
    </row>
    <row r="80" spans="1:53" x14ac:dyDescent="0.3">
      <c r="A80" s="10" t="s">
        <v>90</v>
      </c>
      <c r="B80" s="6" t="str">
        <f>IFERROR(VLOOKUP($A80,classifications!$A$3:$C$334,3,FALSE),VLOOKUP($A80,classifications!$I$2:$K$27,3,FALSE))</f>
        <v>Predominantly Urban</v>
      </c>
      <c r="C80" s="6" t="str">
        <f>VLOOKUP($A80,classifications!$A$3:$D$334,4,FALSE)</f>
        <v>lower tier</v>
      </c>
      <c r="D80" s="6" t="str">
        <f>VLOOKUP($A80,class!$A$1:$B$455,2,FALSE)</f>
        <v>Metropolitan District</v>
      </c>
      <c r="E80" s="7">
        <f>VLOOKUP($A80,Data!$A$9:$U$405,E$2,FALSE)</f>
        <v>10000</v>
      </c>
      <c r="F80" s="7">
        <f>VLOOKUP($A80,Data!$A$9:$U$405,F$2,FALSE)</f>
        <v>110700</v>
      </c>
      <c r="G80" s="7">
        <f>VLOOKUP($A80,Data!$A$9:$U$405,G$2,FALSE)</f>
        <v>9</v>
      </c>
      <c r="H80" s="7">
        <f>VLOOKUP($A80,Data!$A$9:$U$405,H$2,FALSE)</f>
        <v>2.2999999999999998</v>
      </c>
      <c r="I80" s="7">
        <f>VLOOKUP($A80,Data!$A$9:$U$405,I$2,FALSE)</f>
        <v>9700</v>
      </c>
      <c r="J80" s="7">
        <f>VLOOKUP($A80,Data!$A$9:$U$405,J$2,FALSE)</f>
        <v>108800</v>
      </c>
      <c r="K80" s="7">
        <f>VLOOKUP($A80,Data!$A$9:$U$405,K$2,FALSE)</f>
        <v>8.9</v>
      </c>
      <c r="L80" s="7">
        <f>VLOOKUP($A80,Data!$A$9:$U$405,L$2,FALSE)</f>
        <v>2.2000000000000002</v>
      </c>
      <c r="M80" s="7">
        <f>VLOOKUP($A80,Data!$A$9:$U$405,M$2,FALSE)</f>
        <v>12500</v>
      </c>
      <c r="N80" s="7">
        <f>VLOOKUP($A80,Data!$A$9:$U$405,N$2,FALSE)</f>
        <v>114600</v>
      </c>
      <c r="O80" s="7">
        <f>VLOOKUP($A80,Data!$A$9:$U$405,O$2,FALSE)</f>
        <v>10.9</v>
      </c>
      <c r="P80" s="7">
        <f>VLOOKUP($A80,Data!$A$9:$U$405,P$2,FALSE)</f>
        <v>2.5</v>
      </c>
      <c r="Q80" s="7">
        <f>VLOOKUP($A80,Data!$A$9:$U$405,Q$2,FALSE)</f>
        <v>12900</v>
      </c>
      <c r="R80" s="7">
        <f>VLOOKUP($A80,Data!$A$9:$U$405,R$2,FALSE)</f>
        <v>118300</v>
      </c>
      <c r="S80" s="7">
        <f>VLOOKUP($A80,Data!$A$9:$U$405,S$2,FALSE)</f>
        <v>10.9</v>
      </c>
      <c r="T80" s="7">
        <f>VLOOKUP($A80,Data!$A$9:$U$405,T$2,FALSE)</f>
        <v>2.6</v>
      </c>
      <c r="U80" s="7">
        <f>VLOOKUP($A80,Data!$A$9:$U$405,U$2,FALSE)</f>
        <v>13600</v>
      </c>
      <c r="V80" s="7">
        <f>VLOOKUP($A80,Data!$A$9:$U$405,V$2,FALSE)</f>
        <v>121100</v>
      </c>
      <c r="W80" s="7">
        <f>VLOOKUP($A80,Data!$A$9:$U$405,W$2,FALSE)</f>
        <v>11.2</v>
      </c>
      <c r="X80" s="7">
        <f>VLOOKUP($A80,Data!$A$9:$U$405,X$2,FALSE)</f>
        <v>2.5</v>
      </c>
      <c r="Y80" s="7">
        <f>VLOOKUP($A80,Data!$A$9:$Y$405,Y$2,FALSE)</f>
        <v>14500</v>
      </c>
      <c r="Z80" s="7">
        <f>VLOOKUP($A80,Data!$A$9:$Y$405,Z$2,FALSE)</f>
        <v>123700</v>
      </c>
      <c r="AA80" s="7">
        <f>VLOOKUP($A80,Data!$A$9:$Y$405,AA$2,FALSE)</f>
        <v>11.7</v>
      </c>
      <c r="AB80" s="7">
        <f>VLOOKUP($A80,Data!$A$9:$Y$405,AB$2,FALSE)</f>
        <v>2.6</v>
      </c>
      <c r="AS80"/>
      <c r="AT80"/>
      <c r="AU80"/>
      <c r="AV80"/>
      <c r="AW80"/>
      <c r="AX80"/>
      <c r="AY80"/>
      <c r="AZ80"/>
      <c r="BA80"/>
    </row>
    <row r="81" spans="1:53" x14ac:dyDescent="0.3">
      <c r="A81" s="10" t="s">
        <v>91</v>
      </c>
      <c r="B81" s="6" t="str">
        <f>IFERROR(VLOOKUP($A81,classifications!$A$3:$C$334,3,FALSE),VLOOKUP($A81,classifications!$I$2:$K$27,3,FALSE))</f>
        <v>Predominantly Urban</v>
      </c>
      <c r="C81" s="6" t="str">
        <f>VLOOKUP($A81,classifications!$A$3:$D$334,4,FALSE)</f>
        <v>lower tier</v>
      </c>
      <c r="D81" s="6" t="str">
        <f>VLOOKUP($A81,class!$A$1:$B$455,2,FALSE)</f>
        <v>Metropolitan District</v>
      </c>
      <c r="E81" s="7">
        <f>VLOOKUP($A81,Data!$A$9:$U$405,E$2,FALSE)</f>
        <v>7500</v>
      </c>
      <c r="F81" s="7">
        <f>VLOOKUP($A81,Data!$A$9:$U$405,F$2,FALSE)</f>
        <v>99500</v>
      </c>
      <c r="G81" s="7">
        <f>VLOOKUP($A81,Data!$A$9:$U$405,G$2,FALSE)</f>
        <v>7.5</v>
      </c>
      <c r="H81" s="7">
        <f>VLOOKUP($A81,Data!$A$9:$U$405,H$2,FALSE)</f>
        <v>2</v>
      </c>
      <c r="I81" s="7">
        <f>VLOOKUP($A81,Data!$A$9:$U$405,I$2,FALSE)</f>
        <v>9600</v>
      </c>
      <c r="J81" s="7">
        <f>VLOOKUP($A81,Data!$A$9:$U$405,J$2,FALSE)</f>
        <v>101800</v>
      </c>
      <c r="K81" s="7">
        <f>VLOOKUP($A81,Data!$A$9:$U$405,K$2,FALSE)</f>
        <v>9.4</v>
      </c>
      <c r="L81" s="7">
        <f>VLOOKUP($A81,Data!$A$9:$U$405,L$2,FALSE)</f>
        <v>2.2999999999999998</v>
      </c>
      <c r="M81" s="7">
        <f>VLOOKUP($A81,Data!$A$9:$U$405,M$2,FALSE)</f>
        <v>10500</v>
      </c>
      <c r="N81" s="7">
        <f>VLOOKUP($A81,Data!$A$9:$U$405,N$2,FALSE)</f>
        <v>104800</v>
      </c>
      <c r="O81" s="7">
        <f>VLOOKUP($A81,Data!$A$9:$U$405,O$2,FALSE)</f>
        <v>10</v>
      </c>
      <c r="P81" s="7">
        <f>VLOOKUP($A81,Data!$A$9:$U$405,P$2,FALSE)</f>
        <v>2.4</v>
      </c>
      <c r="Q81" s="7">
        <f>VLOOKUP($A81,Data!$A$9:$U$405,Q$2,FALSE)</f>
        <v>9600</v>
      </c>
      <c r="R81" s="7">
        <f>VLOOKUP($A81,Data!$A$9:$U$405,R$2,FALSE)</f>
        <v>104900</v>
      </c>
      <c r="S81" s="7">
        <f>VLOOKUP($A81,Data!$A$9:$U$405,S$2,FALSE)</f>
        <v>9.1</v>
      </c>
      <c r="T81" s="7">
        <f>VLOOKUP($A81,Data!$A$9:$U$405,T$2,FALSE)</f>
        <v>2.2000000000000002</v>
      </c>
      <c r="U81" s="7">
        <f>VLOOKUP($A81,Data!$A$9:$U$405,U$2,FALSE)</f>
        <v>7300</v>
      </c>
      <c r="V81" s="7">
        <f>VLOOKUP($A81,Data!$A$9:$U$405,V$2,FALSE)</f>
        <v>108900</v>
      </c>
      <c r="W81" s="7">
        <f>VLOOKUP($A81,Data!$A$9:$U$405,W$2,FALSE)</f>
        <v>6.7</v>
      </c>
      <c r="X81" s="7">
        <f>VLOOKUP($A81,Data!$A$9:$U$405,X$2,FALSE)</f>
        <v>2</v>
      </c>
      <c r="Y81" s="7">
        <f>VLOOKUP($A81,Data!$A$9:$Y$405,Y$2,FALSE)</f>
        <v>8700</v>
      </c>
      <c r="Z81" s="7">
        <f>VLOOKUP($A81,Data!$A$9:$Y$405,Z$2,FALSE)</f>
        <v>111800</v>
      </c>
      <c r="AA81" s="7">
        <f>VLOOKUP($A81,Data!$A$9:$Y$405,AA$2,FALSE)</f>
        <v>7.8</v>
      </c>
      <c r="AB81" s="7">
        <f>VLOOKUP($A81,Data!$A$9:$Y$405,AB$2,FALSE)</f>
        <v>2.2000000000000002</v>
      </c>
      <c r="AS81"/>
      <c r="AT81"/>
      <c r="AU81"/>
      <c r="AV81"/>
      <c r="AW81"/>
      <c r="AX81"/>
      <c r="AY81"/>
      <c r="AZ81"/>
      <c r="BA81"/>
    </row>
    <row r="82" spans="1:53" x14ac:dyDescent="0.3">
      <c r="A82" s="10" t="s">
        <v>92</v>
      </c>
      <c r="B82" s="6" t="str">
        <f>IFERROR(VLOOKUP($A82,classifications!$A$3:$C$334,3,FALSE),VLOOKUP($A82,classifications!$I$2:$K$27,3,FALSE))</f>
        <v>Urban with Significant Rural</v>
      </c>
      <c r="C82" s="6" t="e">
        <f>VLOOKUP($A82,classifications!$A$3:$D$334,4,FALSE)</f>
        <v>#N/A</v>
      </c>
      <c r="D82" s="6" t="str">
        <f>VLOOKUP($A82,class!$A$1:$B$455,2,FALSE)</f>
        <v>Shire County</v>
      </c>
      <c r="E82" s="7">
        <f>VLOOKUP($A82,Data!$A$9:$U$405,E$2,FALSE)</f>
        <v>31100</v>
      </c>
      <c r="F82" s="7">
        <f>VLOOKUP($A82,Data!$A$9:$U$405,F$2,FALSE)</f>
        <v>271500</v>
      </c>
      <c r="G82" s="7">
        <f>VLOOKUP($A82,Data!$A$9:$U$405,G$2,FALSE)</f>
        <v>11.4</v>
      </c>
      <c r="H82" s="7">
        <f>VLOOKUP($A82,Data!$A$9:$U$405,H$2,FALSE)</f>
        <v>2.2999999999999998</v>
      </c>
      <c r="I82" s="7">
        <f>VLOOKUP($A82,Data!$A$9:$U$405,I$2,FALSE)</f>
        <v>30200</v>
      </c>
      <c r="J82" s="7">
        <f>VLOOKUP($A82,Data!$A$9:$U$405,J$2,FALSE)</f>
        <v>263200</v>
      </c>
      <c r="K82" s="7">
        <f>VLOOKUP($A82,Data!$A$9:$U$405,K$2,FALSE)</f>
        <v>11.5</v>
      </c>
      <c r="L82" s="7">
        <f>VLOOKUP($A82,Data!$A$9:$U$405,L$2,FALSE)</f>
        <v>2.4</v>
      </c>
      <c r="M82" s="7">
        <f>VLOOKUP($A82,Data!$A$9:$U$405,M$2,FALSE)</f>
        <v>21900</v>
      </c>
      <c r="N82" s="7">
        <f>VLOOKUP($A82,Data!$A$9:$U$405,N$2,FALSE)</f>
        <v>269100</v>
      </c>
      <c r="O82" s="7">
        <f>VLOOKUP($A82,Data!$A$9:$U$405,O$2,FALSE)</f>
        <v>8.1</v>
      </c>
      <c r="P82" s="7">
        <f>VLOOKUP($A82,Data!$A$9:$U$405,P$2,FALSE)</f>
        <v>2</v>
      </c>
      <c r="Q82" s="7">
        <f>VLOOKUP($A82,Data!$A$9:$U$405,Q$2,FALSE)</f>
        <v>24500</v>
      </c>
      <c r="R82" s="7">
        <f>VLOOKUP($A82,Data!$A$9:$U$405,R$2,FALSE)</f>
        <v>272300</v>
      </c>
      <c r="S82" s="7">
        <f>VLOOKUP($A82,Data!$A$9:$U$405,S$2,FALSE)</f>
        <v>9</v>
      </c>
      <c r="T82" s="7">
        <f>VLOOKUP($A82,Data!$A$9:$U$405,T$2,FALSE)</f>
        <v>2</v>
      </c>
      <c r="U82" s="7">
        <f>VLOOKUP($A82,Data!$A$9:$U$405,U$2,FALSE)</f>
        <v>29600</v>
      </c>
      <c r="V82" s="7">
        <f>VLOOKUP($A82,Data!$A$9:$U$405,V$2,FALSE)</f>
        <v>273900</v>
      </c>
      <c r="W82" s="7">
        <f>VLOOKUP($A82,Data!$A$9:$U$405,W$2,FALSE)</f>
        <v>10.8</v>
      </c>
      <c r="X82" s="7">
        <f>VLOOKUP($A82,Data!$A$9:$U$405,X$2,FALSE)</f>
        <v>2.2999999999999998</v>
      </c>
      <c r="Y82" s="7">
        <f>VLOOKUP($A82,Data!$A$9:$Y$405,Y$2,FALSE)</f>
        <v>36100</v>
      </c>
      <c r="Z82" s="7">
        <f>VLOOKUP($A82,Data!$A$9:$Y$405,Z$2,FALSE)</f>
        <v>276600</v>
      </c>
      <c r="AA82" s="7">
        <f>VLOOKUP($A82,Data!$A$9:$Y$405,AA$2,FALSE)</f>
        <v>13</v>
      </c>
      <c r="AB82" s="7">
        <f>VLOOKUP($A82,Data!$A$9:$Y$405,AB$2,FALSE)</f>
        <v>2.5</v>
      </c>
      <c r="AS82"/>
      <c r="AT82"/>
      <c r="AU82"/>
      <c r="AV82"/>
      <c r="AW82"/>
      <c r="AX82"/>
      <c r="AY82"/>
      <c r="AZ82"/>
      <c r="BA82"/>
    </row>
    <row r="83" spans="1:53" x14ac:dyDescent="0.3">
      <c r="A83" s="10" t="s">
        <v>93</v>
      </c>
      <c r="B83" s="6" t="str">
        <f>IFERROR(VLOOKUP($A83,classifications!$A$3:$C$334,3,FALSE),VLOOKUP($A83,classifications!$I$2:$K$27,3,FALSE))</f>
        <v>Urban with Significant Rural</v>
      </c>
      <c r="C83" s="6" t="str">
        <f>VLOOKUP($A83,classifications!$A$3:$D$334,4,FALSE)</f>
        <v>lower tier</v>
      </c>
      <c r="D83" s="6" t="str">
        <f>VLOOKUP($A83,class!$A$1:$B$455,2,FALSE)</f>
        <v>Unitary Authority</v>
      </c>
      <c r="E83" s="7">
        <f>VLOOKUP($A83,Data!$A$9:$U$405,E$2,FALSE)</f>
        <v>9000</v>
      </c>
      <c r="F83" s="7">
        <f>VLOOKUP($A83,Data!$A$9:$U$405,F$2,FALSE)</f>
        <v>80000</v>
      </c>
      <c r="G83" s="7">
        <f>VLOOKUP($A83,Data!$A$9:$U$405,G$2,FALSE)</f>
        <v>11.2</v>
      </c>
      <c r="H83" s="7">
        <f>VLOOKUP($A83,Data!$A$9:$U$405,H$2,FALSE)</f>
        <v>3.7</v>
      </c>
      <c r="I83" s="7">
        <f>VLOOKUP($A83,Data!$A$9:$U$405,I$2,FALSE)</f>
        <v>9400</v>
      </c>
      <c r="J83" s="7">
        <f>VLOOKUP($A83,Data!$A$9:$U$405,J$2,FALSE)</f>
        <v>79100</v>
      </c>
      <c r="K83" s="7">
        <f>VLOOKUP($A83,Data!$A$9:$U$405,K$2,FALSE)</f>
        <v>11.9</v>
      </c>
      <c r="L83" s="7">
        <f>VLOOKUP($A83,Data!$A$9:$U$405,L$2,FALSE)</f>
        <v>4.2</v>
      </c>
      <c r="M83" s="7">
        <f>VLOOKUP($A83,Data!$A$9:$U$405,M$2,FALSE)</f>
        <v>10200</v>
      </c>
      <c r="N83" s="7">
        <f>VLOOKUP($A83,Data!$A$9:$U$405,N$2,FALSE)</f>
        <v>82000</v>
      </c>
      <c r="O83" s="7">
        <f>VLOOKUP($A83,Data!$A$9:$U$405,O$2,FALSE)</f>
        <v>12.5</v>
      </c>
      <c r="P83" s="7">
        <f>VLOOKUP($A83,Data!$A$9:$U$405,P$2,FALSE)</f>
        <v>4.5</v>
      </c>
      <c r="Q83" s="7">
        <f>VLOOKUP($A83,Data!$A$9:$U$405,Q$2,FALSE)</f>
        <v>14900</v>
      </c>
      <c r="R83" s="7">
        <f>VLOOKUP($A83,Data!$A$9:$U$405,R$2,FALSE)</f>
        <v>84500</v>
      </c>
      <c r="S83" s="7">
        <f>VLOOKUP($A83,Data!$A$9:$U$405,S$2,FALSE)</f>
        <v>17.600000000000001</v>
      </c>
      <c r="T83" s="7">
        <f>VLOOKUP($A83,Data!$A$9:$U$405,T$2,FALSE)</f>
        <v>5.2</v>
      </c>
      <c r="U83" s="7">
        <f>VLOOKUP($A83,Data!$A$9:$U$405,U$2,FALSE)</f>
        <v>7500</v>
      </c>
      <c r="V83" s="7">
        <f>VLOOKUP($A83,Data!$A$9:$U$405,V$2,FALSE)</f>
        <v>81900</v>
      </c>
      <c r="W83" s="7">
        <f>VLOOKUP($A83,Data!$A$9:$U$405,W$2,FALSE)</f>
        <v>9.1999999999999993</v>
      </c>
      <c r="X83" s="7">
        <f>VLOOKUP($A83,Data!$A$9:$U$405,X$2,FALSE)</f>
        <v>3.7</v>
      </c>
      <c r="Y83" s="7">
        <f>VLOOKUP($A83,Data!$A$9:$Y$405,Y$2,FALSE)</f>
        <v>10900</v>
      </c>
      <c r="Z83" s="7">
        <f>VLOOKUP($A83,Data!$A$9:$Y$405,Z$2,FALSE)</f>
        <v>83800</v>
      </c>
      <c r="AA83" s="7">
        <f>VLOOKUP($A83,Data!$A$9:$Y$405,AA$2,FALSE)</f>
        <v>13</v>
      </c>
      <c r="AB83" s="7">
        <f>VLOOKUP($A83,Data!$A$9:$Y$405,AB$2,FALSE)</f>
        <v>4.0999999999999996</v>
      </c>
      <c r="AS83"/>
      <c r="AT83"/>
      <c r="AU83"/>
      <c r="AV83"/>
      <c r="AW83"/>
      <c r="AX83"/>
      <c r="AY83"/>
      <c r="AZ83"/>
      <c r="BA83"/>
    </row>
    <row r="84" spans="1:53" x14ac:dyDescent="0.3">
      <c r="A84" s="10" t="s">
        <v>94</v>
      </c>
      <c r="B84" s="6" t="str">
        <f>IFERROR(VLOOKUP($A84,classifications!$A$3:$C$334,3,FALSE),VLOOKUP($A84,classifications!$I$2:$K$27,3,FALSE))</f>
        <v>Predominantly Rural</v>
      </c>
      <c r="C84" s="6" t="str">
        <f>VLOOKUP($A84,classifications!$A$3:$D$334,4,FALSE)</f>
        <v>lower tier</v>
      </c>
      <c r="D84" s="6" t="str">
        <f>VLOOKUP($A84,class!$A$1:$B$455,2,FALSE)</f>
        <v>Unitary Authority</v>
      </c>
      <c r="E84" s="7">
        <f>VLOOKUP($A84,Data!$A$9:$U$405,E$2,FALSE)</f>
        <v>13900</v>
      </c>
      <c r="F84" s="7">
        <f>VLOOKUP($A84,Data!$A$9:$U$405,F$2,FALSE)</f>
        <v>133800</v>
      </c>
      <c r="G84" s="7">
        <f>VLOOKUP($A84,Data!$A$9:$U$405,G$2,FALSE)</f>
        <v>10.4</v>
      </c>
      <c r="H84" s="7">
        <f>VLOOKUP($A84,Data!$A$9:$U$405,H$2,FALSE)</f>
        <v>3.1</v>
      </c>
      <c r="I84" s="7">
        <f>VLOOKUP($A84,Data!$A$9:$U$405,I$2,FALSE)</f>
        <v>18200</v>
      </c>
      <c r="J84" s="7">
        <f>VLOOKUP($A84,Data!$A$9:$U$405,J$2,FALSE)</f>
        <v>135700</v>
      </c>
      <c r="K84" s="7">
        <f>VLOOKUP($A84,Data!$A$9:$U$405,K$2,FALSE)</f>
        <v>13.4</v>
      </c>
      <c r="L84" s="7">
        <f>VLOOKUP($A84,Data!$A$9:$U$405,L$2,FALSE)</f>
        <v>3.3</v>
      </c>
      <c r="M84" s="7">
        <f>VLOOKUP($A84,Data!$A$9:$U$405,M$2,FALSE)</f>
        <v>9800</v>
      </c>
      <c r="N84" s="7">
        <f>VLOOKUP($A84,Data!$A$9:$U$405,N$2,FALSE)</f>
        <v>143300</v>
      </c>
      <c r="O84" s="7">
        <f>VLOOKUP($A84,Data!$A$9:$U$405,O$2,FALSE)</f>
        <v>6.8</v>
      </c>
      <c r="P84" s="7">
        <f>VLOOKUP($A84,Data!$A$9:$U$405,P$2,FALSE)</f>
        <v>2.4</v>
      </c>
      <c r="Q84" s="7">
        <f>VLOOKUP($A84,Data!$A$9:$U$405,Q$2,FALSE)</f>
        <v>18000</v>
      </c>
      <c r="R84" s="7">
        <f>VLOOKUP($A84,Data!$A$9:$U$405,R$2,FALSE)</f>
        <v>143900</v>
      </c>
      <c r="S84" s="7">
        <f>VLOOKUP($A84,Data!$A$9:$U$405,S$2,FALSE)</f>
        <v>12.5</v>
      </c>
      <c r="T84" s="7">
        <f>VLOOKUP($A84,Data!$A$9:$U$405,T$2,FALSE)</f>
        <v>3.1</v>
      </c>
      <c r="U84" s="7">
        <f>VLOOKUP($A84,Data!$A$9:$U$405,U$2,FALSE)</f>
        <v>14400</v>
      </c>
      <c r="V84" s="7">
        <f>VLOOKUP($A84,Data!$A$9:$U$405,V$2,FALSE)</f>
        <v>148800</v>
      </c>
      <c r="W84" s="7">
        <f>VLOOKUP($A84,Data!$A$9:$U$405,W$2,FALSE)</f>
        <v>9.6999999999999993</v>
      </c>
      <c r="X84" s="7">
        <f>VLOOKUP($A84,Data!$A$9:$U$405,X$2,FALSE)</f>
        <v>2.8</v>
      </c>
      <c r="Y84" s="7">
        <f>VLOOKUP($A84,Data!$A$9:$Y$405,Y$2,FALSE)</f>
        <v>18500</v>
      </c>
      <c r="Z84" s="7">
        <f>VLOOKUP($A84,Data!$A$9:$Y$405,Z$2,FALSE)</f>
        <v>144200</v>
      </c>
      <c r="AA84" s="7">
        <f>VLOOKUP($A84,Data!$A$9:$Y$405,AA$2,FALSE)</f>
        <v>12.9</v>
      </c>
      <c r="AB84" s="7">
        <f>VLOOKUP($A84,Data!$A$9:$Y$405,AB$2,FALSE)</f>
        <v>3.4</v>
      </c>
      <c r="AS84"/>
      <c r="AT84"/>
      <c r="AU84"/>
      <c r="AV84"/>
      <c r="AW84"/>
      <c r="AX84"/>
      <c r="AY84"/>
      <c r="AZ84"/>
      <c r="BA84"/>
    </row>
    <row r="85" spans="1:53" x14ac:dyDescent="0.3">
      <c r="A85" s="10" t="s">
        <v>95</v>
      </c>
      <c r="B85" s="6" t="str">
        <f>IFERROR(VLOOKUP($A85,classifications!$A$3:$C$334,3,FALSE),VLOOKUP($A85,classifications!$I$2:$K$27,3,FALSE))</f>
        <v>Predominantly Urban</v>
      </c>
      <c r="C85" s="6" t="str">
        <f>VLOOKUP($A85,classifications!$A$3:$D$334,4,FALSE)</f>
        <v>lower tier</v>
      </c>
      <c r="D85" s="6" t="str">
        <f>VLOOKUP($A85,class!$A$1:$B$455,2,FALSE)</f>
        <v>Unitary Authority</v>
      </c>
      <c r="E85" s="7">
        <f>VLOOKUP($A85,Data!$A$9:$U$405,E$2,FALSE)</f>
        <v>10800</v>
      </c>
      <c r="F85" s="7">
        <f>VLOOKUP($A85,Data!$A$9:$U$405,F$2,FALSE)</f>
        <v>90600</v>
      </c>
      <c r="G85" s="7">
        <f>VLOOKUP($A85,Data!$A$9:$U$405,G$2,FALSE)</f>
        <v>11.9</v>
      </c>
      <c r="H85" s="7">
        <f>VLOOKUP($A85,Data!$A$9:$U$405,H$2,FALSE)</f>
        <v>2.2999999999999998</v>
      </c>
      <c r="I85" s="7">
        <f>VLOOKUP($A85,Data!$A$9:$U$405,I$2,FALSE)</f>
        <v>8800</v>
      </c>
      <c r="J85" s="7">
        <f>VLOOKUP($A85,Data!$A$9:$U$405,J$2,FALSE)</f>
        <v>95000</v>
      </c>
      <c r="K85" s="7">
        <f>VLOOKUP($A85,Data!$A$9:$U$405,K$2,FALSE)</f>
        <v>9.1999999999999993</v>
      </c>
      <c r="L85" s="7">
        <f>VLOOKUP($A85,Data!$A$9:$U$405,L$2,FALSE)</f>
        <v>2</v>
      </c>
      <c r="M85" s="7">
        <f>VLOOKUP($A85,Data!$A$9:$U$405,M$2,FALSE)</f>
        <v>7500</v>
      </c>
      <c r="N85" s="7">
        <f>VLOOKUP($A85,Data!$A$9:$U$405,N$2,FALSE)</f>
        <v>93300</v>
      </c>
      <c r="O85" s="7">
        <f>VLOOKUP($A85,Data!$A$9:$U$405,O$2,FALSE)</f>
        <v>8.1</v>
      </c>
      <c r="P85" s="7">
        <f>VLOOKUP($A85,Data!$A$9:$U$405,P$2,FALSE)</f>
        <v>1.9</v>
      </c>
      <c r="Q85" s="7">
        <f>VLOOKUP($A85,Data!$A$9:$U$405,Q$2,FALSE)</f>
        <v>6500</v>
      </c>
      <c r="R85" s="7">
        <f>VLOOKUP($A85,Data!$A$9:$U$405,R$2,FALSE)</f>
        <v>94700</v>
      </c>
      <c r="S85" s="7">
        <f>VLOOKUP($A85,Data!$A$9:$U$405,S$2,FALSE)</f>
        <v>6.9</v>
      </c>
      <c r="T85" s="7">
        <f>VLOOKUP($A85,Data!$A$9:$U$405,T$2,FALSE)</f>
        <v>1.7</v>
      </c>
      <c r="U85" s="7">
        <f>VLOOKUP($A85,Data!$A$9:$U$405,U$2,FALSE)</f>
        <v>9600</v>
      </c>
      <c r="V85" s="7">
        <f>VLOOKUP($A85,Data!$A$9:$U$405,V$2,FALSE)</f>
        <v>98600</v>
      </c>
      <c r="W85" s="7">
        <f>VLOOKUP($A85,Data!$A$9:$U$405,W$2,FALSE)</f>
        <v>9.6999999999999993</v>
      </c>
      <c r="X85" s="7">
        <f>VLOOKUP($A85,Data!$A$9:$U$405,X$2,FALSE)</f>
        <v>2.1</v>
      </c>
      <c r="Y85" s="7">
        <f>VLOOKUP($A85,Data!$A$9:$Y$405,Y$2,FALSE)</f>
        <v>10100</v>
      </c>
      <c r="Z85" s="7">
        <f>VLOOKUP($A85,Data!$A$9:$Y$405,Z$2,FALSE)</f>
        <v>99000</v>
      </c>
      <c r="AA85" s="7">
        <f>VLOOKUP($A85,Data!$A$9:$Y$405,AA$2,FALSE)</f>
        <v>10.199999999999999</v>
      </c>
      <c r="AB85" s="7">
        <f>VLOOKUP($A85,Data!$A$9:$Y$405,AB$2,FALSE)</f>
        <v>2.1</v>
      </c>
      <c r="AS85"/>
      <c r="AT85"/>
      <c r="AU85"/>
      <c r="AV85"/>
      <c r="AW85"/>
      <c r="AX85"/>
      <c r="AY85"/>
      <c r="AZ85"/>
      <c r="BA85"/>
    </row>
    <row r="86" spans="1:53" x14ac:dyDescent="0.3">
      <c r="A86" s="10" t="s">
        <v>96</v>
      </c>
      <c r="B86" s="6" t="str">
        <f>IFERROR(VLOOKUP($A86,classifications!$A$3:$C$334,3,FALSE),VLOOKUP($A86,classifications!$I$2:$K$27,3,FALSE))</f>
        <v>Predominantly Urban</v>
      </c>
      <c r="C86" s="6" t="str">
        <f>VLOOKUP($A86,classifications!$A$3:$D$334,4,FALSE)</f>
        <v>lower tier</v>
      </c>
      <c r="D86" s="6" t="str">
        <f>VLOOKUP($A86,class!$A$1:$B$455,2,FALSE)</f>
        <v>Unitary Authority</v>
      </c>
      <c r="E86" s="7">
        <f>VLOOKUP($A86,Data!$A$9:$U$405,E$2,FALSE)</f>
        <v>13800</v>
      </c>
      <c r="F86" s="7">
        <f>VLOOKUP($A86,Data!$A$9:$U$405,F$2,FALSE)</f>
        <v>90300</v>
      </c>
      <c r="G86" s="7">
        <f>VLOOKUP($A86,Data!$A$9:$U$405,G$2,FALSE)</f>
        <v>15.3</v>
      </c>
      <c r="H86" s="7">
        <f>VLOOKUP($A86,Data!$A$9:$U$405,H$2,FALSE)</f>
        <v>2.6</v>
      </c>
      <c r="I86" s="7">
        <f>VLOOKUP($A86,Data!$A$9:$U$405,I$2,FALSE)</f>
        <v>11400</v>
      </c>
      <c r="J86" s="7">
        <f>VLOOKUP($A86,Data!$A$9:$U$405,J$2,FALSE)</f>
        <v>91400</v>
      </c>
      <c r="K86" s="7">
        <f>VLOOKUP($A86,Data!$A$9:$U$405,K$2,FALSE)</f>
        <v>12.4</v>
      </c>
      <c r="L86" s="7">
        <f>VLOOKUP($A86,Data!$A$9:$U$405,L$2,FALSE)</f>
        <v>2.5</v>
      </c>
      <c r="M86" s="7">
        <f>VLOOKUP($A86,Data!$A$9:$U$405,M$2,FALSE)</f>
        <v>11100</v>
      </c>
      <c r="N86" s="7">
        <f>VLOOKUP($A86,Data!$A$9:$U$405,N$2,FALSE)</f>
        <v>92500</v>
      </c>
      <c r="O86" s="7">
        <f>VLOOKUP($A86,Data!$A$9:$U$405,O$2,FALSE)</f>
        <v>12</v>
      </c>
      <c r="P86" s="7">
        <f>VLOOKUP($A86,Data!$A$9:$U$405,P$2,FALSE)</f>
        <v>2.5</v>
      </c>
      <c r="Q86" s="7">
        <f>VLOOKUP($A86,Data!$A$9:$U$405,Q$2,FALSE)</f>
        <v>10600</v>
      </c>
      <c r="R86" s="7">
        <f>VLOOKUP($A86,Data!$A$9:$U$405,R$2,FALSE)</f>
        <v>89100</v>
      </c>
      <c r="S86" s="7">
        <f>VLOOKUP($A86,Data!$A$9:$U$405,S$2,FALSE)</f>
        <v>11.8</v>
      </c>
      <c r="T86" s="7">
        <f>VLOOKUP($A86,Data!$A$9:$U$405,T$2,FALSE)</f>
        <v>2.6</v>
      </c>
      <c r="U86" s="7">
        <f>VLOOKUP($A86,Data!$A$9:$U$405,U$2,FALSE)</f>
        <v>14000</v>
      </c>
      <c r="V86" s="7">
        <f>VLOOKUP($A86,Data!$A$9:$U$405,V$2,FALSE)</f>
        <v>93000</v>
      </c>
      <c r="W86" s="7">
        <f>VLOOKUP($A86,Data!$A$9:$U$405,W$2,FALSE)</f>
        <v>15</v>
      </c>
      <c r="X86" s="7">
        <f>VLOOKUP($A86,Data!$A$9:$U$405,X$2,FALSE)</f>
        <v>3</v>
      </c>
      <c r="Y86" s="7">
        <f>VLOOKUP($A86,Data!$A$9:$Y$405,Y$2,FALSE)</f>
        <v>16100</v>
      </c>
      <c r="Z86" s="7">
        <f>VLOOKUP($A86,Data!$A$9:$Y$405,Z$2,FALSE)</f>
        <v>91500</v>
      </c>
      <c r="AA86" s="7">
        <f>VLOOKUP($A86,Data!$A$9:$Y$405,AA$2,FALSE)</f>
        <v>17.600000000000001</v>
      </c>
      <c r="AB86" s="7">
        <f>VLOOKUP($A86,Data!$A$9:$Y$405,AB$2,FALSE)</f>
        <v>3.2</v>
      </c>
      <c r="AS86"/>
      <c r="AT86"/>
      <c r="AU86"/>
      <c r="AV86"/>
      <c r="AW86"/>
      <c r="AX86"/>
      <c r="AY86"/>
      <c r="AZ86"/>
      <c r="BA86"/>
    </row>
    <row r="87" spans="1:53" x14ac:dyDescent="0.3">
      <c r="A87" s="10" t="s">
        <v>439</v>
      </c>
      <c r="B87" s="6" t="str">
        <f>IFERROR(VLOOKUP($A87,classifications!$A$3:$C$334,3,FALSE),VLOOKUP($A87,classifications!$I$2:$K$27,3,FALSE))</f>
        <v>Predominantly Urban</v>
      </c>
      <c r="C87" s="6" t="str">
        <f>VLOOKUP($A87,classifications!$A$3:$D$334,4,FALSE)</f>
        <v>lower tier</v>
      </c>
      <c r="D87" s="6" t="str">
        <f>VLOOKUP($A87,class!$A$1:$B$455,2,FALSE)</f>
        <v>Unitary Authority</v>
      </c>
      <c r="E87" s="7">
        <f>VLOOKUP($A87,Data!$A$9:$U$405,E$2,FALSE)</f>
        <v>12400</v>
      </c>
      <c r="F87" s="7">
        <f>VLOOKUP($A87,Data!$A$9:$U$405,F$2,FALSE)</f>
        <v>79200</v>
      </c>
      <c r="G87" s="7">
        <f>VLOOKUP($A87,Data!$A$9:$U$405,G$2,FALSE)</f>
        <v>15.7</v>
      </c>
      <c r="H87" s="7">
        <f>VLOOKUP($A87,Data!$A$9:$U$405,H$2,FALSE)</f>
        <v>3</v>
      </c>
      <c r="I87" s="7">
        <f>VLOOKUP($A87,Data!$A$9:$U$405,I$2,FALSE)</f>
        <v>12300</v>
      </c>
      <c r="J87" s="7">
        <f>VLOOKUP($A87,Data!$A$9:$U$405,J$2,FALSE)</f>
        <v>82900</v>
      </c>
      <c r="K87" s="7">
        <f>VLOOKUP($A87,Data!$A$9:$U$405,K$2,FALSE)</f>
        <v>14.8</v>
      </c>
      <c r="L87" s="7">
        <f>VLOOKUP($A87,Data!$A$9:$U$405,L$2,FALSE)</f>
        <v>3</v>
      </c>
      <c r="M87" s="7">
        <f>VLOOKUP($A87,Data!$A$9:$U$405,M$2,FALSE)</f>
        <v>15700</v>
      </c>
      <c r="N87" s="7">
        <f>VLOOKUP($A87,Data!$A$9:$U$405,N$2,FALSE)</f>
        <v>84000</v>
      </c>
      <c r="O87" s="7">
        <f>VLOOKUP($A87,Data!$A$9:$U$405,O$2,FALSE)</f>
        <v>18.7</v>
      </c>
      <c r="P87" s="7">
        <f>VLOOKUP($A87,Data!$A$9:$U$405,P$2,FALSE)</f>
        <v>3.1</v>
      </c>
      <c r="Q87" s="7">
        <f>VLOOKUP($A87,Data!$A$9:$U$405,Q$2,FALSE)</f>
        <v>10300</v>
      </c>
      <c r="R87" s="7">
        <f>VLOOKUP($A87,Data!$A$9:$U$405,R$2,FALSE)</f>
        <v>87200</v>
      </c>
      <c r="S87" s="7">
        <f>VLOOKUP($A87,Data!$A$9:$U$405,S$2,FALSE)</f>
        <v>11.8</v>
      </c>
      <c r="T87" s="7">
        <f>VLOOKUP($A87,Data!$A$9:$U$405,T$2,FALSE)</f>
        <v>2.2999999999999998</v>
      </c>
      <c r="U87" s="7">
        <f>VLOOKUP($A87,Data!$A$9:$U$405,U$2,FALSE)</f>
        <v>7500</v>
      </c>
      <c r="V87" s="7">
        <f>VLOOKUP($A87,Data!$A$9:$U$405,V$2,FALSE)</f>
        <v>88400</v>
      </c>
      <c r="W87" s="7">
        <f>VLOOKUP($A87,Data!$A$9:$U$405,W$2,FALSE)</f>
        <v>8.5</v>
      </c>
      <c r="X87" s="7">
        <f>VLOOKUP($A87,Data!$A$9:$U$405,X$2,FALSE)</f>
        <v>2</v>
      </c>
      <c r="Y87" s="7">
        <f>VLOOKUP($A87,Data!$A$9:$Y$405,Y$2,FALSE)</f>
        <v>9200</v>
      </c>
      <c r="Z87" s="7">
        <f>VLOOKUP($A87,Data!$A$9:$Y$405,Z$2,FALSE)</f>
        <v>86400</v>
      </c>
      <c r="AA87" s="7">
        <f>VLOOKUP($A87,Data!$A$9:$Y$405,AA$2,FALSE)</f>
        <v>10.6</v>
      </c>
      <c r="AB87" s="7">
        <f>VLOOKUP($A87,Data!$A$9:$Y$405,AB$2,FALSE)</f>
        <v>2.2000000000000002</v>
      </c>
      <c r="AS87"/>
      <c r="AT87"/>
      <c r="AU87"/>
      <c r="AV87"/>
      <c r="AW87"/>
      <c r="AX87"/>
      <c r="AY87"/>
      <c r="AZ87"/>
      <c r="BA87"/>
    </row>
    <row r="88" spans="1:53" x14ac:dyDescent="0.3">
      <c r="A88" s="10" t="s">
        <v>97</v>
      </c>
      <c r="B88" s="6" t="str">
        <f>IFERROR(VLOOKUP($A88,classifications!$A$3:$C$334,3,FALSE),VLOOKUP($A88,classifications!$I$2:$K$27,3,FALSE))</f>
        <v>Predominantly Urban</v>
      </c>
      <c r="C88" s="6" t="str">
        <f>VLOOKUP($A88,classifications!$A$3:$D$334,4,FALSE)</f>
        <v>lower tier</v>
      </c>
      <c r="D88" s="6" t="str">
        <f>VLOOKUP($A88,class!$A$1:$B$455,2,FALSE)</f>
        <v>Unitary Authority</v>
      </c>
      <c r="E88" s="7">
        <f>VLOOKUP($A88,Data!$A$9:$U$405,E$2,FALSE)</f>
        <v>9600</v>
      </c>
      <c r="F88" s="7">
        <f>VLOOKUP($A88,Data!$A$9:$U$405,F$2,FALSE)</f>
        <v>77000</v>
      </c>
      <c r="G88" s="7">
        <f>VLOOKUP($A88,Data!$A$9:$U$405,G$2,FALSE)</f>
        <v>12.5</v>
      </c>
      <c r="H88" s="7">
        <f>VLOOKUP($A88,Data!$A$9:$U$405,H$2,FALSE)</f>
        <v>2.6</v>
      </c>
      <c r="I88" s="7">
        <f>VLOOKUP($A88,Data!$A$9:$U$405,I$2,FALSE)</f>
        <v>9100</v>
      </c>
      <c r="J88" s="7">
        <f>VLOOKUP($A88,Data!$A$9:$U$405,J$2,FALSE)</f>
        <v>76600</v>
      </c>
      <c r="K88" s="7">
        <f>VLOOKUP($A88,Data!$A$9:$U$405,K$2,FALSE)</f>
        <v>11.9</v>
      </c>
      <c r="L88" s="7">
        <f>VLOOKUP($A88,Data!$A$9:$U$405,L$2,FALSE)</f>
        <v>2.5</v>
      </c>
      <c r="M88" s="7">
        <f>VLOOKUP($A88,Data!$A$9:$U$405,M$2,FALSE)</f>
        <v>6900</v>
      </c>
      <c r="N88" s="7">
        <f>VLOOKUP($A88,Data!$A$9:$U$405,N$2,FALSE)</f>
        <v>80100</v>
      </c>
      <c r="O88" s="7">
        <f>VLOOKUP($A88,Data!$A$9:$U$405,O$2,FALSE)</f>
        <v>8.6999999999999993</v>
      </c>
      <c r="P88" s="7">
        <f>VLOOKUP($A88,Data!$A$9:$U$405,P$2,FALSE)</f>
        <v>2.2000000000000002</v>
      </c>
      <c r="Q88" s="7">
        <f>VLOOKUP($A88,Data!$A$9:$U$405,Q$2,FALSE)</f>
        <v>8800</v>
      </c>
      <c r="R88" s="7">
        <f>VLOOKUP($A88,Data!$A$9:$U$405,R$2,FALSE)</f>
        <v>79900</v>
      </c>
      <c r="S88" s="7">
        <f>VLOOKUP($A88,Data!$A$9:$U$405,S$2,FALSE)</f>
        <v>11.1</v>
      </c>
      <c r="T88" s="7">
        <f>VLOOKUP($A88,Data!$A$9:$U$405,T$2,FALSE)</f>
        <v>2.5</v>
      </c>
      <c r="U88" s="7">
        <f>VLOOKUP($A88,Data!$A$9:$U$405,U$2,FALSE)</f>
        <v>10200</v>
      </c>
      <c r="V88" s="7">
        <f>VLOOKUP($A88,Data!$A$9:$U$405,V$2,FALSE)</f>
        <v>82800</v>
      </c>
      <c r="W88" s="7">
        <f>VLOOKUP($A88,Data!$A$9:$U$405,W$2,FALSE)</f>
        <v>12.3</v>
      </c>
      <c r="X88" s="7">
        <f>VLOOKUP($A88,Data!$A$9:$U$405,X$2,FALSE)</f>
        <v>2.6</v>
      </c>
      <c r="Y88" s="7">
        <f>VLOOKUP($A88,Data!$A$9:$Y$405,Y$2,FALSE)</f>
        <v>9200</v>
      </c>
      <c r="Z88" s="7">
        <f>VLOOKUP($A88,Data!$A$9:$Y$405,Z$2,FALSE)</f>
        <v>83400</v>
      </c>
      <c r="AA88" s="7">
        <f>VLOOKUP($A88,Data!$A$9:$Y$405,AA$2,FALSE)</f>
        <v>11</v>
      </c>
      <c r="AB88" s="7">
        <f>VLOOKUP($A88,Data!$A$9:$Y$405,AB$2,FALSE)</f>
        <v>2.5</v>
      </c>
      <c r="AS88"/>
      <c r="AT88"/>
      <c r="AU88"/>
      <c r="AV88"/>
      <c r="AW88"/>
      <c r="AX88"/>
      <c r="AY88"/>
      <c r="AZ88"/>
      <c r="BA88"/>
    </row>
    <row r="89" spans="1:53" x14ac:dyDescent="0.3">
      <c r="A89" s="10" t="s">
        <v>98</v>
      </c>
      <c r="B89" s="6" t="str">
        <f>IFERROR(VLOOKUP($A89,classifications!$A$3:$C$334,3,FALSE),VLOOKUP($A89,classifications!$I$2:$K$27,3,FALSE))</f>
        <v>Predominantly Rural</v>
      </c>
      <c r="C89" s="6" t="e">
        <f>VLOOKUP($A89,classifications!$A$3:$D$334,4,FALSE)</f>
        <v>#N/A</v>
      </c>
      <c r="D89" s="6" t="str">
        <f>VLOOKUP($A89,class!$A$1:$B$455,2,FALSE)</f>
        <v>Shire County</v>
      </c>
      <c r="E89" s="7">
        <f>VLOOKUP($A89,Data!$A$9:$U$405,E$2,FALSE)</f>
        <v>51500</v>
      </c>
      <c r="F89" s="7">
        <f>VLOOKUP($A89,Data!$A$9:$U$405,F$2,FALSE)</f>
        <v>320100</v>
      </c>
      <c r="G89" s="7">
        <f>VLOOKUP($A89,Data!$A$9:$U$405,G$2,FALSE)</f>
        <v>16.100000000000001</v>
      </c>
      <c r="H89" s="7">
        <f>VLOOKUP($A89,Data!$A$9:$U$405,H$2,FALSE)</f>
        <v>2.4</v>
      </c>
      <c r="I89" s="7">
        <f>VLOOKUP($A89,Data!$A$9:$U$405,I$2,FALSE)</f>
        <v>47500</v>
      </c>
      <c r="J89" s="7">
        <f>VLOOKUP($A89,Data!$A$9:$U$405,J$2,FALSE)</f>
        <v>315300</v>
      </c>
      <c r="K89" s="7">
        <f>VLOOKUP($A89,Data!$A$9:$U$405,K$2,FALSE)</f>
        <v>15.1</v>
      </c>
      <c r="L89" s="7">
        <f>VLOOKUP($A89,Data!$A$9:$U$405,L$2,FALSE)</f>
        <v>2.4</v>
      </c>
      <c r="M89" s="7">
        <f>VLOOKUP($A89,Data!$A$9:$U$405,M$2,FALSE)</f>
        <v>33400</v>
      </c>
      <c r="N89" s="7">
        <f>VLOOKUP($A89,Data!$A$9:$U$405,N$2,FALSE)</f>
        <v>315900</v>
      </c>
      <c r="O89" s="7">
        <f>VLOOKUP($A89,Data!$A$9:$U$405,O$2,FALSE)</f>
        <v>10.6</v>
      </c>
      <c r="P89" s="7">
        <f>VLOOKUP($A89,Data!$A$9:$U$405,P$2,FALSE)</f>
        <v>2.2000000000000002</v>
      </c>
      <c r="Q89" s="7">
        <f>VLOOKUP($A89,Data!$A$9:$U$405,Q$2,FALSE)</f>
        <v>38300</v>
      </c>
      <c r="R89" s="7">
        <f>VLOOKUP($A89,Data!$A$9:$U$405,R$2,FALSE)</f>
        <v>321200</v>
      </c>
      <c r="S89" s="7">
        <f>VLOOKUP($A89,Data!$A$9:$U$405,S$2,FALSE)</f>
        <v>11.9</v>
      </c>
      <c r="T89" s="7">
        <f>VLOOKUP($A89,Data!$A$9:$U$405,T$2,FALSE)</f>
        <v>2.2999999999999998</v>
      </c>
      <c r="U89" s="7">
        <f>VLOOKUP($A89,Data!$A$9:$U$405,U$2,FALSE)</f>
        <v>39600</v>
      </c>
      <c r="V89" s="7">
        <f>VLOOKUP($A89,Data!$A$9:$U$405,V$2,FALSE)</f>
        <v>325400</v>
      </c>
      <c r="W89" s="7">
        <f>VLOOKUP($A89,Data!$A$9:$U$405,W$2,FALSE)</f>
        <v>12.2</v>
      </c>
      <c r="X89" s="7">
        <f>VLOOKUP($A89,Data!$A$9:$U$405,X$2,FALSE)</f>
        <v>2.5</v>
      </c>
      <c r="Y89" s="7">
        <f>VLOOKUP($A89,Data!$A$9:$Y$405,Y$2,FALSE)</f>
        <v>34400</v>
      </c>
      <c r="Z89" s="7">
        <f>VLOOKUP($A89,Data!$A$9:$Y$405,Z$2,FALSE)</f>
        <v>317200</v>
      </c>
      <c r="AA89" s="7">
        <f>VLOOKUP($A89,Data!$A$9:$Y$405,AA$2,FALSE)</f>
        <v>10.8</v>
      </c>
      <c r="AB89" s="7">
        <f>VLOOKUP($A89,Data!$A$9:$Y$405,AB$2,FALSE)</f>
        <v>2.4</v>
      </c>
      <c r="AS89"/>
      <c r="AT89"/>
      <c r="AU89"/>
      <c r="AV89"/>
      <c r="AW89"/>
      <c r="AX89"/>
      <c r="AY89"/>
      <c r="AZ89"/>
      <c r="BA89"/>
    </row>
    <row r="90" spans="1:53" x14ac:dyDescent="0.3">
      <c r="A90" s="10" t="s">
        <v>99</v>
      </c>
      <c r="B90" s="6" t="str">
        <f>IFERROR(VLOOKUP($A90,classifications!$A$3:$C$334,3,FALSE),VLOOKUP($A90,classifications!$I$2:$K$27,3,FALSE))</f>
        <v>Urban with Significant Rural</v>
      </c>
      <c r="C90" s="6" t="e">
        <f>VLOOKUP($A90,classifications!$A$3:$D$334,4,FALSE)</f>
        <v>#N/A</v>
      </c>
      <c r="D90" s="6" t="str">
        <f>VLOOKUP($A90,class!$A$1:$B$455,2,FALSE)</f>
        <v>Shire County</v>
      </c>
      <c r="E90" s="7">
        <f>VLOOKUP($A90,Data!$A$9:$U$405,E$2,FALSE)</f>
        <v>75200</v>
      </c>
      <c r="F90" s="7">
        <f>VLOOKUP($A90,Data!$A$9:$U$405,F$2,FALSE)</f>
        <v>657300</v>
      </c>
      <c r="G90" s="7">
        <f>VLOOKUP($A90,Data!$A$9:$U$405,G$2,FALSE)</f>
        <v>11.4</v>
      </c>
      <c r="H90" s="7">
        <f>VLOOKUP($A90,Data!$A$9:$U$405,H$2,FALSE)</f>
        <v>1.6</v>
      </c>
      <c r="I90" s="7">
        <f>VLOOKUP($A90,Data!$A$9:$U$405,I$2,FALSE)</f>
        <v>87100</v>
      </c>
      <c r="J90" s="7">
        <f>VLOOKUP($A90,Data!$A$9:$U$405,J$2,FALSE)</f>
        <v>669100</v>
      </c>
      <c r="K90" s="7">
        <f>VLOOKUP($A90,Data!$A$9:$U$405,K$2,FALSE)</f>
        <v>13</v>
      </c>
      <c r="L90" s="7">
        <f>VLOOKUP($A90,Data!$A$9:$U$405,L$2,FALSE)</f>
        <v>1.7</v>
      </c>
      <c r="M90" s="7">
        <f>VLOOKUP($A90,Data!$A$9:$U$405,M$2,FALSE)</f>
        <v>99600</v>
      </c>
      <c r="N90" s="7">
        <f>VLOOKUP($A90,Data!$A$9:$U$405,N$2,FALSE)</f>
        <v>675700</v>
      </c>
      <c r="O90" s="7">
        <f>VLOOKUP($A90,Data!$A$9:$U$405,O$2,FALSE)</f>
        <v>14.7</v>
      </c>
      <c r="P90" s="7">
        <f>VLOOKUP($A90,Data!$A$9:$U$405,P$2,FALSE)</f>
        <v>1.8</v>
      </c>
      <c r="Q90" s="7">
        <f>VLOOKUP($A90,Data!$A$9:$U$405,Q$2,FALSE)</f>
        <v>77000</v>
      </c>
      <c r="R90" s="7">
        <f>VLOOKUP($A90,Data!$A$9:$U$405,R$2,FALSE)</f>
        <v>692100</v>
      </c>
      <c r="S90" s="7">
        <f>VLOOKUP($A90,Data!$A$9:$U$405,S$2,FALSE)</f>
        <v>11.1</v>
      </c>
      <c r="T90" s="7">
        <f>VLOOKUP($A90,Data!$A$9:$U$405,T$2,FALSE)</f>
        <v>1.6</v>
      </c>
      <c r="U90" s="7">
        <f>VLOOKUP($A90,Data!$A$9:$U$405,U$2,FALSE)</f>
        <v>72000</v>
      </c>
      <c r="V90" s="7">
        <f>VLOOKUP($A90,Data!$A$9:$U$405,V$2,FALSE)</f>
        <v>699600</v>
      </c>
      <c r="W90" s="7">
        <f>VLOOKUP($A90,Data!$A$9:$U$405,W$2,FALSE)</f>
        <v>10.3</v>
      </c>
      <c r="X90" s="7">
        <f>VLOOKUP($A90,Data!$A$9:$U$405,X$2,FALSE)</f>
        <v>1.6</v>
      </c>
      <c r="Y90" s="7">
        <f>VLOOKUP($A90,Data!$A$9:$Y$405,Y$2,FALSE)</f>
        <v>77600</v>
      </c>
      <c r="Z90" s="7">
        <f>VLOOKUP($A90,Data!$A$9:$Y$405,Z$2,FALSE)</f>
        <v>687200</v>
      </c>
      <c r="AA90" s="7">
        <f>VLOOKUP($A90,Data!$A$9:$Y$405,AA$2,FALSE)</f>
        <v>11.3</v>
      </c>
      <c r="AB90" s="7">
        <f>VLOOKUP($A90,Data!$A$9:$Y$405,AB$2,FALSE)</f>
        <v>1.7</v>
      </c>
      <c r="AS90"/>
      <c r="AT90"/>
      <c r="AU90"/>
      <c r="AV90"/>
      <c r="AW90"/>
      <c r="AX90"/>
      <c r="AY90"/>
      <c r="AZ90"/>
      <c r="BA90"/>
    </row>
    <row r="91" spans="1:53" x14ac:dyDescent="0.3">
      <c r="A91" s="10" t="s">
        <v>100</v>
      </c>
      <c r="B91" s="6" t="str">
        <f>IFERROR(VLOOKUP($A91,classifications!$A$3:$C$334,3,FALSE),VLOOKUP($A91,classifications!$I$2:$K$27,3,FALSE))</f>
        <v>Predominantly Urban</v>
      </c>
      <c r="C91" s="6" t="e">
        <f>VLOOKUP($A91,classifications!$A$3:$D$334,4,FALSE)</f>
        <v>#N/A</v>
      </c>
      <c r="D91" s="6" t="str">
        <f>VLOOKUP($A91,class!$A$1:$B$455,2,FALSE)</f>
        <v>Shire County</v>
      </c>
      <c r="E91" s="7">
        <f>VLOOKUP($A91,Data!$A$9:$U$405,E$2,FALSE)</f>
        <v>92200</v>
      </c>
      <c r="F91" s="7">
        <f>VLOOKUP($A91,Data!$A$9:$U$405,F$2,FALSE)</f>
        <v>563500</v>
      </c>
      <c r="G91" s="7">
        <f>VLOOKUP($A91,Data!$A$9:$U$405,G$2,FALSE)</f>
        <v>16.399999999999999</v>
      </c>
      <c r="H91" s="7">
        <f>VLOOKUP($A91,Data!$A$9:$U$405,H$2,FALSE)</f>
        <v>2</v>
      </c>
      <c r="I91" s="7">
        <f>VLOOKUP($A91,Data!$A$9:$U$405,I$2,FALSE)</f>
        <v>74600</v>
      </c>
      <c r="J91" s="7">
        <f>VLOOKUP($A91,Data!$A$9:$U$405,J$2,FALSE)</f>
        <v>583300</v>
      </c>
      <c r="K91" s="7">
        <f>VLOOKUP($A91,Data!$A$9:$U$405,K$2,FALSE)</f>
        <v>12.8</v>
      </c>
      <c r="L91" s="7">
        <f>VLOOKUP($A91,Data!$A$9:$U$405,L$2,FALSE)</f>
        <v>1.8</v>
      </c>
      <c r="M91" s="7">
        <f>VLOOKUP($A91,Data!$A$9:$U$405,M$2,FALSE)</f>
        <v>60800</v>
      </c>
      <c r="N91" s="7">
        <f>VLOOKUP($A91,Data!$A$9:$U$405,N$2,FALSE)</f>
        <v>576100</v>
      </c>
      <c r="O91" s="7">
        <f>VLOOKUP($A91,Data!$A$9:$U$405,O$2,FALSE)</f>
        <v>10.6</v>
      </c>
      <c r="P91" s="7">
        <f>VLOOKUP($A91,Data!$A$9:$U$405,P$2,FALSE)</f>
        <v>1.8</v>
      </c>
      <c r="Q91" s="7">
        <f>VLOOKUP($A91,Data!$A$9:$U$405,Q$2,FALSE)</f>
        <v>55000</v>
      </c>
      <c r="R91" s="7">
        <f>VLOOKUP($A91,Data!$A$9:$U$405,R$2,FALSE)</f>
        <v>579600</v>
      </c>
      <c r="S91" s="7">
        <f>VLOOKUP($A91,Data!$A$9:$U$405,S$2,FALSE)</f>
        <v>9.5</v>
      </c>
      <c r="T91" s="7">
        <f>VLOOKUP($A91,Data!$A$9:$U$405,T$2,FALSE)</f>
        <v>1.7</v>
      </c>
      <c r="U91" s="7">
        <f>VLOOKUP($A91,Data!$A$9:$U$405,U$2,FALSE)</f>
        <v>60500</v>
      </c>
      <c r="V91" s="7">
        <f>VLOOKUP($A91,Data!$A$9:$U$405,V$2,FALSE)</f>
        <v>580000</v>
      </c>
      <c r="W91" s="7">
        <f>VLOOKUP($A91,Data!$A$9:$U$405,W$2,FALSE)</f>
        <v>10.4</v>
      </c>
      <c r="X91" s="7">
        <f>VLOOKUP($A91,Data!$A$9:$U$405,X$2,FALSE)</f>
        <v>1.8</v>
      </c>
      <c r="Y91" s="7">
        <f>VLOOKUP($A91,Data!$A$9:$Y$405,Y$2,FALSE)</f>
        <v>69100</v>
      </c>
      <c r="Z91" s="7">
        <f>VLOOKUP($A91,Data!$A$9:$Y$405,Z$2,FALSE)</f>
        <v>589800</v>
      </c>
      <c r="AA91" s="7">
        <f>VLOOKUP($A91,Data!$A$9:$Y$405,AA$2,FALSE)</f>
        <v>11.7</v>
      </c>
      <c r="AB91" s="7">
        <f>VLOOKUP($A91,Data!$A$9:$Y$405,AB$2,FALSE)</f>
        <v>1.9</v>
      </c>
      <c r="AS91"/>
      <c r="AT91"/>
      <c r="AU91"/>
      <c r="AV91"/>
      <c r="AW91"/>
      <c r="AX91"/>
      <c r="AY91"/>
      <c r="AZ91"/>
      <c r="BA91"/>
    </row>
    <row r="92" spans="1:53" x14ac:dyDescent="0.3">
      <c r="A92" s="10" t="s">
        <v>101</v>
      </c>
      <c r="B92" s="6" t="str">
        <f>IFERROR(VLOOKUP($A92,classifications!$A$3:$C$334,3,FALSE),VLOOKUP($A92,classifications!$I$2:$K$27,3,FALSE))</f>
        <v>Predominantly Rural</v>
      </c>
      <c r="C92" s="6" t="e">
        <f>VLOOKUP($A92,classifications!$A$3:$D$334,4,FALSE)</f>
        <v>#N/A</v>
      </c>
      <c r="D92" s="6" t="str">
        <f>VLOOKUP($A92,class!$A$1:$B$455,2,FALSE)</f>
        <v>Shire County</v>
      </c>
      <c r="E92" s="7">
        <f>VLOOKUP($A92,Data!$A$9:$U$405,E$2,FALSE)</f>
        <v>40900</v>
      </c>
      <c r="F92" s="7">
        <f>VLOOKUP($A92,Data!$A$9:$U$405,F$2,FALSE)</f>
        <v>382000</v>
      </c>
      <c r="G92" s="7">
        <f>VLOOKUP($A92,Data!$A$9:$U$405,G$2,FALSE)</f>
        <v>10.7</v>
      </c>
      <c r="H92" s="7">
        <f>VLOOKUP($A92,Data!$A$9:$U$405,H$2,FALSE)</f>
        <v>1.9</v>
      </c>
      <c r="I92" s="7">
        <f>VLOOKUP($A92,Data!$A$9:$U$405,I$2,FALSE)</f>
        <v>52200</v>
      </c>
      <c r="J92" s="7">
        <f>VLOOKUP($A92,Data!$A$9:$U$405,J$2,FALSE)</f>
        <v>396100</v>
      </c>
      <c r="K92" s="7">
        <f>VLOOKUP($A92,Data!$A$9:$U$405,K$2,FALSE)</f>
        <v>13.2</v>
      </c>
      <c r="L92" s="7">
        <f>VLOOKUP($A92,Data!$A$9:$U$405,L$2,FALSE)</f>
        <v>2.1</v>
      </c>
      <c r="M92" s="7">
        <f>VLOOKUP($A92,Data!$A$9:$U$405,M$2,FALSE)</f>
        <v>43000</v>
      </c>
      <c r="N92" s="7">
        <f>VLOOKUP($A92,Data!$A$9:$U$405,N$2,FALSE)</f>
        <v>400300</v>
      </c>
      <c r="O92" s="7">
        <f>VLOOKUP($A92,Data!$A$9:$U$405,O$2,FALSE)</f>
        <v>10.7</v>
      </c>
      <c r="P92" s="7">
        <f>VLOOKUP($A92,Data!$A$9:$U$405,P$2,FALSE)</f>
        <v>2</v>
      </c>
      <c r="Q92" s="7">
        <f>VLOOKUP($A92,Data!$A$9:$U$405,Q$2,FALSE)</f>
        <v>36100</v>
      </c>
      <c r="R92" s="7">
        <f>VLOOKUP($A92,Data!$A$9:$U$405,R$2,FALSE)</f>
        <v>386800</v>
      </c>
      <c r="S92" s="7">
        <f>VLOOKUP($A92,Data!$A$9:$U$405,S$2,FALSE)</f>
        <v>9.3000000000000007</v>
      </c>
      <c r="T92" s="7">
        <f>VLOOKUP($A92,Data!$A$9:$U$405,T$2,FALSE)</f>
        <v>2</v>
      </c>
      <c r="U92" s="7">
        <f>VLOOKUP($A92,Data!$A$9:$U$405,U$2,FALSE)</f>
        <v>36200</v>
      </c>
      <c r="V92" s="7">
        <f>VLOOKUP($A92,Data!$A$9:$U$405,V$2,FALSE)</f>
        <v>402000</v>
      </c>
      <c r="W92" s="7">
        <f>VLOOKUP($A92,Data!$A$9:$U$405,W$2,FALSE)</f>
        <v>9</v>
      </c>
      <c r="X92" s="7">
        <f>VLOOKUP($A92,Data!$A$9:$U$405,X$2,FALSE)</f>
        <v>1.9</v>
      </c>
      <c r="Y92" s="7">
        <f>VLOOKUP($A92,Data!$A$9:$Y$405,Y$2,FALSE)</f>
        <v>52300</v>
      </c>
      <c r="Z92" s="7">
        <f>VLOOKUP($A92,Data!$A$9:$Y$405,Z$2,FALSE)</f>
        <v>408200</v>
      </c>
      <c r="AA92" s="7">
        <f>VLOOKUP($A92,Data!$A$9:$Y$405,AA$2,FALSE)</f>
        <v>12.8</v>
      </c>
      <c r="AB92" s="7">
        <f>VLOOKUP($A92,Data!$A$9:$Y$405,AB$2,FALSE)</f>
        <v>2.2999999999999998</v>
      </c>
      <c r="AS92"/>
      <c r="AT92"/>
      <c r="AU92"/>
      <c r="AV92"/>
      <c r="AW92"/>
      <c r="AX92"/>
      <c r="AY92"/>
      <c r="AZ92"/>
      <c r="BA92"/>
    </row>
    <row r="93" spans="1:53" x14ac:dyDescent="0.3">
      <c r="A93" s="10" t="s">
        <v>102</v>
      </c>
      <c r="B93" s="6" t="str">
        <f>IFERROR(VLOOKUP($A93,classifications!$A$3:$C$334,3,FALSE),VLOOKUP($A93,classifications!$I$2:$K$27,3,FALSE))</f>
        <v>Predominantly Rural</v>
      </c>
      <c r="C93" s="6" t="e">
        <f>VLOOKUP($A93,classifications!$A$3:$D$334,4,FALSE)</f>
        <v>#N/A</v>
      </c>
      <c r="D93" s="6" t="str">
        <f>VLOOKUP($A93,class!$A$1:$B$455,2,FALSE)</f>
        <v>Shire County</v>
      </c>
      <c r="E93" s="7">
        <f>VLOOKUP($A93,Data!$A$9:$U$405,E$2,FALSE)</f>
        <v>48800</v>
      </c>
      <c r="F93" s="7">
        <f>VLOOKUP($A93,Data!$A$9:$U$405,F$2,FALSE)</f>
        <v>332500</v>
      </c>
      <c r="G93" s="7">
        <f>VLOOKUP($A93,Data!$A$9:$U$405,G$2,FALSE)</f>
        <v>14.7</v>
      </c>
      <c r="H93" s="7">
        <f>VLOOKUP($A93,Data!$A$9:$U$405,H$2,FALSE)</f>
        <v>2.2000000000000002</v>
      </c>
      <c r="I93" s="7">
        <f>VLOOKUP($A93,Data!$A$9:$U$405,I$2,FALSE)</f>
        <v>50200</v>
      </c>
      <c r="J93" s="7">
        <f>VLOOKUP($A93,Data!$A$9:$U$405,J$2,FALSE)</f>
        <v>333800</v>
      </c>
      <c r="K93" s="7">
        <f>VLOOKUP($A93,Data!$A$9:$U$405,K$2,FALSE)</f>
        <v>15</v>
      </c>
      <c r="L93" s="7">
        <f>VLOOKUP($A93,Data!$A$9:$U$405,L$2,FALSE)</f>
        <v>2.4</v>
      </c>
      <c r="M93" s="7">
        <f>VLOOKUP($A93,Data!$A$9:$U$405,M$2,FALSE)</f>
        <v>49900</v>
      </c>
      <c r="N93" s="7">
        <f>VLOOKUP($A93,Data!$A$9:$U$405,N$2,FALSE)</f>
        <v>334100</v>
      </c>
      <c r="O93" s="7">
        <f>VLOOKUP($A93,Data!$A$9:$U$405,O$2,FALSE)</f>
        <v>14.9</v>
      </c>
      <c r="P93" s="7">
        <f>VLOOKUP($A93,Data!$A$9:$U$405,P$2,FALSE)</f>
        <v>2.4</v>
      </c>
      <c r="Q93" s="7">
        <f>VLOOKUP($A93,Data!$A$9:$U$405,Q$2,FALSE)</f>
        <v>51000</v>
      </c>
      <c r="R93" s="7">
        <f>VLOOKUP($A93,Data!$A$9:$U$405,R$2,FALSE)</f>
        <v>341600</v>
      </c>
      <c r="S93" s="7">
        <f>VLOOKUP($A93,Data!$A$9:$U$405,S$2,FALSE)</f>
        <v>14.9</v>
      </c>
      <c r="T93" s="7">
        <f>VLOOKUP($A93,Data!$A$9:$U$405,T$2,FALSE)</f>
        <v>2.2999999999999998</v>
      </c>
      <c r="U93" s="7">
        <f>VLOOKUP($A93,Data!$A$9:$U$405,U$2,FALSE)</f>
        <v>39700</v>
      </c>
      <c r="V93" s="7">
        <f>VLOOKUP($A93,Data!$A$9:$U$405,V$2,FALSE)</f>
        <v>344400</v>
      </c>
      <c r="W93" s="7">
        <f>VLOOKUP($A93,Data!$A$9:$U$405,W$2,FALSE)</f>
        <v>11.5</v>
      </c>
      <c r="X93" s="7">
        <f>VLOOKUP($A93,Data!$A$9:$U$405,X$2,FALSE)</f>
        <v>2.2000000000000002</v>
      </c>
      <c r="Y93" s="7">
        <f>VLOOKUP($A93,Data!$A$9:$Y$405,Y$2,FALSE)</f>
        <v>41500</v>
      </c>
      <c r="Z93" s="7">
        <f>VLOOKUP($A93,Data!$A$9:$Y$405,Z$2,FALSE)</f>
        <v>343200</v>
      </c>
      <c r="AA93" s="7">
        <f>VLOOKUP($A93,Data!$A$9:$Y$405,AA$2,FALSE)</f>
        <v>12.1</v>
      </c>
      <c r="AB93" s="7">
        <f>VLOOKUP($A93,Data!$A$9:$Y$405,AB$2,FALSE)</f>
        <v>2.2999999999999998</v>
      </c>
      <c r="AS93"/>
      <c r="AT93"/>
      <c r="AU93"/>
      <c r="AV93"/>
      <c r="AW93"/>
      <c r="AX93"/>
      <c r="AY93"/>
      <c r="AZ93"/>
      <c r="BA93"/>
    </row>
    <row r="94" spans="1:53" x14ac:dyDescent="0.3">
      <c r="A94" s="10" t="s">
        <v>103</v>
      </c>
      <c r="B94" s="6" t="str">
        <f>IFERROR(VLOOKUP($A94,classifications!$A$3:$C$334,3,FALSE),VLOOKUP($A94,classifications!$I$2:$K$27,3,FALSE))</f>
        <v>Predominantly Urban</v>
      </c>
      <c r="C94" s="6" t="str">
        <f>VLOOKUP($A94,classifications!$A$3:$D$334,4,FALSE)</f>
        <v>lower tier</v>
      </c>
      <c r="D94" s="6" t="str">
        <f>VLOOKUP($A94,class!$A$1:$B$455,2,FALSE)</f>
        <v>London Borough</v>
      </c>
      <c r="E94" s="7">
        <f>VLOOKUP($A94,Data!$A$9:$U$405,E$2,FALSE)</f>
        <v>17500</v>
      </c>
      <c r="F94" s="7">
        <f>VLOOKUP($A94,Data!$A$9:$U$405,F$2,FALSE)</f>
        <v>111000</v>
      </c>
      <c r="G94" s="7">
        <f>VLOOKUP($A94,Data!$A$9:$U$405,G$2,FALSE)</f>
        <v>15.8</v>
      </c>
      <c r="H94" s="7">
        <f>VLOOKUP($A94,Data!$A$9:$U$405,H$2,FALSE)</f>
        <v>3.7</v>
      </c>
      <c r="I94" s="7">
        <f>VLOOKUP($A94,Data!$A$9:$U$405,I$2,FALSE)</f>
        <v>13000</v>
      </c>
      <c r="J94" s="7">
        <f>VLOOKUP($A94,Data!$A$9:$U$405,J$2,FALSE)</f>
        <v>118300</v>
      </c>
      <c r="K94" s="7">
        <f>VLOOKUP($A94,Data!$A$9:$U$405,K$2,FALSE)</f>
        <v>11</v>
      </c>
      <c r="L94" s="7">
        <f>VLOOKUP($A94,Data!$A$9:$U$405,L$2,FALSE)</f>
        <v>3.5</v>
      </c>
      <c r="M94" s="7">
        <f>VLOOKUP($A94,Data!$A$9:$U$405,M$2,FALSE)</f>
        <v>10200</v>
      </c>
      <c r="N94" s="7">
        <f>VLOOKUP($A94,Data!$A$9:$U$405,N$2,FALSE)</f>
        <v>121900</v>
      </c>
      <c r="O94" s="7">
        <f>VLOOKUP($A94,Data!$A$9:$U$405,O$2,FALSE)</f>
        <v>8.4</v>
      </c>
      <c r="P94" s="7">
        <f>VLOOKUP($A94,Data!$A$9:$U$405,P$2,FALSE)</f>
        <v>2.9</v>
      </c>
      <c r="Q94" s="7">
        <f>VLOOKUP($A94,Data!$A$9:$U$405,Q$2,FALSE)</f>
        <v>11400</v>
      </c>
      <c r="R94" s="7">
        <f>VLOOKUP($A94,Data!$A$9:$U$405,R$2,FALSE)</f>
        <v>116700</v>
      </c>
      <c r="S94" s="7">
        <f>VLOOKUP($A94,Data!$A$9:$U$405,S$2,FALSE)</f>
        <v>9.6999999999999993</v>
      </c>
      <c r="T94" s="7">
        <f>VLOOKUP($A94,Data!$A$9:$U$405,T$2,FALSE)</f>
        <v>3.4</v>
      </c>
      <c r="U94" s="7">
        <f>VLOOKUP($A94,Data!$A$9:$U$405,U$2,FALSE)</f>
        <v>15100</v>
      </c>
      <c r="V94" s="7">
        <f>VLOOKUP($A94,Data!$A$9:$U$405,V$2,FALSE)</f>
        <v>129300</v>
      </c>
      <c r="W94" s="7">
        <f>VLOOKUP($A94,Data!$A$9:$U$405,W$2,FALSE)</f>
        <v>11.7</v>
      </c>
      <c r="X94" s="7">
        <f>VLOOKUP($A94,Data!$A$9:$U$405,X$2,FALSE)</f>
        <v>3.8</v>
      </c>
      <c r="Y94" s="7">
        <f>VLOOKUP($A94,Data!$A$9:$Y$405,Y$2,FALSE)</f>
        <v>20000</v>
      </c>
      <c r="Z94" s="7">
        <f>VLOOKUP($A94,Data!$A$9:$Y$405,Z$2,FALSE)</f>
        <v>134200</v>
      </c>
      <c r="AA94" s="7">
        <f>VLOOKUP($A94,Data!$A$9:$Y$405,AA$2,FALSE)</f>
        <v>14.9</v>
      </c>
      <c r="AB94" s="7">
        <f>VLOOKUP($A94,Data!$A$9:$Y$405,AB$2,FALSE)</f>
        <v>4.3</v>
      </c>
      <c r="AS94"/>
      <c r="AT94"/>
      <c r="AU94"/>
      <c r="AV94"/>
      <c r="AW94"/>
      <c r="AX94"/>
      <c r="AY94"/>
      <c r="AZ94"/>
      <c r="BA94"/>
    </row>
    <row r="95" spans="1:53" x14ac:dyDescent="0.3">
      <c r="A95" s="10" t="s">
        <v>104</v>
      </c>
      <c r="B95" s="6" t="str">
        <f>IFERROR(VLOOKUP($A95,classifications!$A$3:$C$334,3,FALSE),VLOOKUP($A95,classifications!$I$2:$K$27,3,FALSE))</f>
        <v>Predominantly Urban</v>
      </c>
      <c r="C95" s="6" t="str">
        <f>VLOOKUP($A95,classifications!$A$3:$D$334,4,FALSE)</f>
        <v>lower tier</v>
      </c>
      <c r="D95" s="6" t="str">
        <f>VLOOKUP($A95,class!$A$1:$B$455,2,FALSE)</f>
        <v>London Borough</v>
      </c>
      <c r="E95" s="7" t="str">
        <f>VLOOKUP($A95,Data!$A$9:$U$405,E$2,FALSE)</f>
        <v>!</v>
      </c>
      <c r="F95" s="7" t="str">
        <f>VLOOKUP($A95,Data!$A$9:$U$405,F$2,FALSE)</f>
        <v>!</v>
      </c>
      <c r="G95" s="7" t="str">
        <f>VLOOKUP($A95,Data!$A$9:$U$405,G$2,FALSE)</f>
        <v>!</v>
      </c>
      <c r="H95" s="7" t="str">
        <f>VLOOKUP($A95,Data!$A$9:$U$405,H$2,FALSE)</f>
        <v>!</v>
      </c>
      <c r="I95" s="7" t="str">
        <f>VLOOKUP($A95,Data!$A$9:$U$405,I$2,FALSE)</f>
        <v>!</v>
      </c>
      <c r="J95" s="7" t="str">
        <f>VLOOKUP($A95,Data!$A$9:$U$405,J$2,FALSE)</f>
        <v>#</v>
      </c>
      <c r="K95" s="7" t="str">
        <f>VLOOKUP($A95,Data!$A$9:$U$405,K$2,FALSE)</f>
        <v>!</v>
      </c>
      <c r="L95" s="7" t="str">
        <f>VLOOKUP($A95,Data!$A$9:$U$405,L$2,FALSE)</f>
        <v>!</v>
      </c>
      <c r="M95" s="7" t="str">
        <f>VLOOKUP($A95,Data!$A$9:$U$405,M$2,FALSE)</f>
        <v>!</v>
      </c>
      <c r="N95" s="7">
        <f>VLOOKUP($A95,Data!$A$9:$U$405,N$2,FALSE)</f>
        <v>6400</v>
      </c>
      <c r="O95" s="7" t="str">
        <f>VLOOKUP($A95,Data!$A$9:$U$405,O$2,FALSE)</f>
        <v>!</v>
      </c>
      <c r="P95" s="7" t="str">
        <f>VLOOKUP($A95,Data!$A$9:$U$405,P$2,FALSE)</f>
        <v>!</v>
      </c>
      <c r="Q95" s="7" t="str">
        <f>VLOOKUP($A95,Data!$A$9:$U$405,Q$2,FALSE)</f>
        <v>!</v>
      </c>
      <c r="R95" s="7">
        <f>VLOOKUP($A95,Data!$A$9:$U$405,R$2,FALSE)</f>
        <v>5400</v>
      </c>
      <c r="S95" s="7" t="str">
        <f>VLOOKUP($A95,Data!$A$9:$U$405,S$2,FALSE)</f>
        <v>!</v>
      </c>
      <c r="T95" s="7" t="str">
        <f>VLOOKUP($A95,Data!$A$9:$U$405,T$2,FALSE)</f>
        <v>!</v>
      </c>
      <c r="U95" s="7" t="str">
        <f>VLOOKUP($A95,Data!$A$9:$U$405,U$2,FALSE)</f>
        <v>!</v>
      </c>
      <c r="V95" s="7">
        <f>VLOOKUP($A95,Data!$A$9:$U$405,V$2,FALSE)</f>
        <v>6400</v>
      </c>
      <c r="W95" s="7" t="str">
        <f>VLOOKUP($A95,Data!$A$9:$U$405,W$2,FALSE)</f>
        <v>!</v>
      </c>
      <c r="X95" s="7" t="str">
        <f>VLOOKUP($A95,Data!$A$9:$U$405,X$2,FALSE)</f>
        <v>!</v>
      </c>
      <c r="Y95" s="7" t="str">
        <f>VLOOKUP($A95,Data!$A$9:$Y$405,Y$2,FALSE)</f>
        <v>#</v>
      </c>
      <c r="Z95" s="7">
        <f>VLOOKUP($A95,Data!$A$9:$Y$405,Z$2,FALSE)</f>
        <v>7600</v>
      </c>
      <c r="AA95" s="7">
        <f>VLOOKUP($A95,Data!$A$9:$Y$405,AA$2,FALSE)</f>
        <v>57</v>
      </c>
      <c r="AB95" s="7" t="str">
        <f>VLOOKUP($A95,Data!$A$9:$Y$405,AB$2,FALSE)</f>
        <v>*</v>
      </c>
      <c r="AS95"/>
      <c r="AT95"/>
      <c r="AU95"/>
      <c r="AV95"/>
      <c r="AW95"/>
      <c r="AX95"/>
      <c r="AY95"/>
      <c r="AZ95"/>
      <c r="BA95"/>
    </row>
    <row r="96" spans="1:53" x14ac:dyDescent="0.3">
      <c r="A96" s="10" t="s">
        <v>105</v>
      </c>
      <c r="B96" s="6" t="str">
        <f>IFERROR(VLOOKUP($A96,classifications!$A$3:$C$334,3,FALSE),VLOOKUP($A96,classifications!$I$2:$K$27,3,FALSE))</f>
        <v>Predominantly Urban</v>
      </c>
      <c r="C96" s="6" t="str">
        <f>VLOOKUP($A96,classifications!$A$3:$D$334,4,FALSE)</f>
        <v>lower tier</v>
      </c>
      <c r="D96" s="6" t="str">
        <f>VLOOKUP($A96,class!$A$1:$B$455,2,FALSE)</f>
        <v>London Borough</v>
      </c>
      <c r="E96" s="7">
        <f>VLOOKUP($A96,Data!$A$9:$U$405,E$2,FALSE)</f>
        <v>18300</v>
      </c>
      <c r="F96" s="7">
        <f>VLOOKUP($A96,Data!$A$9:$U$405,F$2,FALSE)</f>
        <v>130200</v>
      </c>
      <c r="G96" s="7">
        <f>VLOOKUP($A96,Data!$A$9:$U$405,G$2,FALSE)</f>
        <v>14</v>
      </c>
      <c r="H96" s="7">
        <f>VLOOKUP($A96,Data!$A$9:$U$405,H$2,FALSE)</f>
        <v>3.4</v>
      </c>
      <c r="I96" s="7">
        <f>VLOOKUP($A96,Data!$A$9:$U$405,I$2,FALSE)</f>
        <v>9300</v>
      </c>
      <c r="J96" s="7">
        <f>VLOOKUP($A96,Data!$A$9:$U$405,J$2,FALSE)</f>
        <v>133900</v>
      </c>
      <c r="K96" s="7">
        <f>VLOOKUP($A96,Data!$A$9:$U$405,K$2,FALSE)</f>
        <v>6.9</v>
      </c>
      <c r="L96" s="7">
        <f>VLOOKUP($A96,Data!$A$9:$U$405,L$2,FALSE)</f>
        <v>2.5</v>
      </c>
      <c r="M96" s="7">
        <f>VLOOKUP($A96,Data!$A$9:$U$405,M$2,FALSE)</f>
        <v>20000</v>
      </c>
      <c r="N96" s="7">
        <f>VLOOKUP($A96,Data!$A$9:$U$405,N$2,FALSE)</f>
        <v>143300</v>
      </c>
      <c r="O96" s="7">
        <f>VLOOKUP($A96,Data!$A$9:$U$405,O$2,FALSE)</f>
        <v>14</v>
      </c>
      <c r="P96" s="7">
        <f>VLOOKUP($A96,Data!$A$9:$U$405,P$2,FALSE)</f>
        <v>3.5</v>
      </c>
      <c r="Q96" s="7">
        <f>VLOOKUP($A96,Data!$A$9:$U$405,Q$2,FALSE)</f>
        <v>10200</v>
      </c>
      <c r="R96" s="7">
        <f>VLOOKUP($A96,Data!$A$9:$U$405,R$2,FALSE)</f>
        <v>142400</v>
      </c>
      <c r="S96" s="7">
        <f>VLOOKUP($A96,Data!$A$9:$U$405,S$2,FALSE)</f>
        <v>7.2</v>
      </c>
      <c r="T96" s="7">
        <f>VLOOKUP($A96,Data!$A$9:$U$405,T$2,FALSE)</f>
        <v>2.7</v>
      </c>
      <c r="U96" s="7">
        <f>VLOOKUP($A96,Data!$A$9:$U$405,U$2,FALSE)</f>
        <v>17800</v>
      </c>
      <c r="V96" s="7">
        <f>VLOOKUP($A96,Data!$A$9:$U$405,V$2,FALSE)</f>
        <v>146000</v>
      </c>
      <c r="W96" s="7">
        <f>VLOOKUP($A96,Data!$A$9:$U$405,W$2,FALSE)</f>
        <v>12.2</v>
      </c>
      <c r="X96" s="7">
        <f>VLOOKUP($A96,Data!$A$9:$U$405,X$2,FALSE)</f>
        <v>3.5</v>
      </c>
      <c r="Y96" s="7">
        <f>VLOOKUP($A96,Data!$A$9:$Y$405,Y$2,FALSE)</f>
        <v>16900</v>
      </c>
      <c r="Z96" s="7">
        <f>VLOOKUP($A96,Data!$A$9:$Y$405,Z$2,FALSE)</f>
        <v>145700</v>
      </c>
      <c r="AA96" s="7">
        <f>VLOOKUP($A96,Data!$A$9:$Y$405,AA$2,FALSE)</f>
        <v>11.6</v>
      </c>
      <c r="AB96" s="7">
        <f>VLOOKUP($A96,Data!$A$9:$Y$405,AB$2,FALSE)</f>
        <v>3.7</v>
      </c>
      <c r="AS96"/>
      <c r="AT96"/>
      <c r="AU96"/>
      <c r="AV96"/>
      <c r="AW96"/>
      <c r="AX96"/>
      <c r="AY96"/>
      <c r="AZ96"/>
      <c r="BA96"/>
    </row>
    <row r="97" spans="1:53" x14ac:dyDescent="0.3">
      <c r="A97" s="10" t="s">
        <v>106</v>
      </c>
      <c r="B97" s="6" t="str">
        <f>IFERROR(VLOOKUP($A97,classifications!$A$3:$C$334,3,FALSE),VLOOKUP($A97,classifications!$I$2:$K$27,3,FALSE))</f>
        <v>Predominantly Urban</v>
      </c>
      <c r="C97" s="6" t="str">
        <f>VLOOKUP($A97,classifications!$A$3:$D$334,4,FALSE)</f>
        <v>lower tier</v>
      </c>
      <c r="D97" s="6" t="str">
        <f>VLOOKUP($A97,class!$A$1:$B$455,2,FALSE)</f>
        <v>London Borough</v>
      </c>
      <c r="E97" s="7">
        <f>VLOOKUP($A97,Data!$A$9:$U$405,E$2,FALSE)</f>
        <v>16600</v>
      </c>
      <c r="F97" s="7">
        <f>VLOOKUP($A97,Data!$A$9:$U$405,F$2,FALSE)</f>
        <v>101100</v>
      </c>
      <c r="G97" s="7">
        <f>VLOOKUP($A97,Data!$A$9:$U$405,G$2,FALSE)</f>
        <v>16.399999999999999</v>
      </c>
      <c r="H97" s="7">
        <f>VLOOKUP($A97,Data!$A$9:$U$405,H$2,FALSE)</f>
        <v>3.5</v>
      </c>
      <c r="I97" s="7">
        <f>VLOOKUP($A97,Data!$A$9:$U$405,I$2,FALSE)</f>
        <v>12900</v>
      </c>
      <c r="J97" s="7">
        <f>VLOOKUP($A97,Data!$A$9:$U$405,J$2,FALSE)</f>
        <v>97100</v>
      </c>
      <c r="K97" s="7">
        <f>VLOOKUP($A97,Data!$A$9:$U$405,K$2,FALSE)</f>
        <v>13.2</v>
      </c>
      <c r="L97" s="7">
        <f>VLOOKUP($A97,Data!$A$9:$U$405,L$2,FALSE)</f>
        <v>3.6</v>
      </c>
      <c r="M97" s="7">
        <f>VLOOKUP($A97,Data!$A$9:$U$405,M$2,FALSE)</f>
        <v>11900</v>
      </c>
      <c r="N97" s="7">
        <f>VLOOKUP($A97,Data!$A$9:$U$405,N$2,FALSE)</f>
        <v>98600</v>
      </c>
      <c r="O97" s="7">
        <f>VLOOKUP($A97,Data!$A$9:$U$405,O$2,FALSE)</f>
        <v>12.1</v>
      </c>
      <c r="P97" s="7">
        <f>VLOOKUP($A97,Data!$A$9:$U$405,P$2,FALSE)</f>
        <v>3.5</v>
      </c>
      <c r="Q97" s="7">
        <f>VLOOKUP($A97,Data!$A$9:$U$405,Q$2,FALSE)</f>
        <v>9300</v>
      </c>
      <c r="R97" s="7">
        <f>VLOOKUP($A97,Data!$A$9:$U$405,R$2,FALSE)</f>
        <v>98700</v>
      </c>
      <c r="S97" s="7">
        <f>VLOOKUP($A97,Data!$A$9:$U$405,S$2,FALSE)</f>
        <v>9.5</v>
      </c>
      <c r="T97" s="7">
        <f>VLOOKUP($A97,Data!$A$9:$U$405,T$2,FALSE)</f>
        <v>3.4</v>
      </c>
      <c r="U97" s="7">
        <f>VLOOKUP($A97,Data!$A$9:$U$405,U$2,FALSE)</f>
        <v>12200</v>
      </c>
      <c r="V97" s="7">
        <f>VLOOKUP($A97,Data!$A$9:$U$405,V$2,FALSE)</f>
        <v>98800</v>
      </c>
      <c r="W97" s="7">
        <f>VLOOKUP($A97,Data!$A$9:$U$405,W$2,FALSE)</f>
        <v>12.3</v>
      </c>
      <c r="X97" s="7">
        <f>VLOOKUP($A97,Data!$A$9:$U$405,X$2,FALSE)</f>
        <v>3.8</v>
      </c>
      <c r="Y97" s="7">
        <f>VLOOKUP($A97,Data!$A$9:$Y$405,Y$2,FALSE)</f>
        <v>14000</v>
      </c>
      <c r="Z97" s="7">
        <f>VLOOKUP($A97,Data!$A$9:$Y$405,Z$2,FALSE)</f>
        <v>95600</v>
      </c>
      <c r="AA97" s="7">
        <f>VLOOKUP($A97,Data!$A$9:$Y$405,AA$2,FALSE)</f>
        <v>14.7</v>
      </c>
      <c r="AB97" s="7">
        <f>VLOOKUP($A97,Data!$A$9:$Y$405,AB$2,FALSE)</f>
        <v>4.5</v>
      </c>
      <c r="AS97"/>
      <c r="AT97"/>
      <c r="AU97"/>
      <c r="AV97"/>
      <c r="AW97"/>
      <c r="AX97"/>
      <c r="AY97"/>
      <c r="AZ97"/>
      <c r="BA97"/>
    </row>
    <row r="98" spans="1:53" x14ac:dyDescent="0.3">
      <c r="A98" s="10" t="s">
        <v>107</v>
      </c>
      <c r="B98" s="6" t="str">
        <f>IFERROR(VLOOKUP($A98,classifications!$A$3:$C$334,3,FALSE),VLOOKUP($A98,classifications!$I$2:$K$27,3,FALSE))</f>
        <v>Predominantly Urban</v>
      </c>
      <c r="C98" s="6" t="str">
        <f>VLOOKUP($A98,classifications!$A$3:$D$334,4,FALSE)</f>
        <v>lower tier</v>
      </c>
      <c r="D98" s="6" t="str">
        <f>VLOOKUP($A98,class!$A$1:$B$455,2,FALSE)</f>
        <v>London Borough</v>
      </c>
      <c r="E98" s="7">
        <f>VLOOKUP($A98,Data!$A$9:$U$405,E$2,FALSE)</f>
        <v>10300</v>
      </c>
      <c r="F98" s="7">
        <f>VLOOKUP($A98,Data!$A$9:$U$405,F$2,FALSE)</f>
        <v>126700</v>
      </c>
      <c r="G98" s="7">
        <f>VLOOKUP($A98,Data!$A$9:$U$405,G$2,FALSE)</f>
        <v>8.1</v>
      </c>
      <c r="H98" s="7">
        <f>VLOOKUP($A98,Data!$A$9:$U$405,H$2,FALSE)</f>
        <v>2.7</v>
      </c>
      <c r="I98" s="7">
        <f>VLOOKUP($A98,Data!$A$9:$U$405,I$2,FALSE)</f>
        <v>13100</v>
      </c>
      <c r="J98" s="7">
        <f>VLOOKUP($A98,Data!$A$9:$U$405,J$2,FALSE)</f>
        <v>134300</v>
      </c>
      <c r="K98" s="7">
        <f>VLOOKUP($A98,Data!$A$9:$U$405,K$2,FALSE)</f>
        <v>9.6999999999999993</v>
      </c>
      <c r="L98" s="7">
        <f>VLOOKUP($A98,Data!$A$9:$U$405,L$2,FALSE)</f>
        <v>2.9</v>
      </c>
      <c r="M98" s="7">
        <f>VLOOKUP($A98,Data!$A$9:$U$405,M$2,FALSE)</f>
        <v>13200</v>
      </c>
      <c r="N98" s="7">
        <f>VLOOKUP($A98,Data!$A$9:$U$405,N$2,FALSE)</f>
        <v>141700</v>
      </c>
      <c r="O98" s="7">
        <f>VLOOKUP($A98,Data!$A$9:$U$405,O$2,FALSE)</f>
        <v>9.3000000000000007</v>
      </c>
      <c r="P98" s="7">
        <f>VLOOKUP($A98,Data!$A$9:$U$405,P$2,FALSE)</f>
        <v>2.8</v>
      </c>
      <c r="Q98" s="7">
        <f>VLOOKUP($A98,Data!$A$9:$U$405,Q$2,FALSE)</f>
        <v>14500</v>
      </c>
      <c r="R98" s="7">
        <f>VLOOKUP($A98,Data!$A$9:$U$405,R$2,FALSE)</f>
        <v>132900</v>
      </c>
      <c r="S98" s="7">
        <f>VLOOKUP($A98,Data!$A$9:$U$405,S$2,FALSE)</f>
        <v>10.9</v>
      </c>
      <c r="T98" s="7">
        <f>VLOOKUP($A98,Data!$A$9:$U$405,T$2,FALSE)</f>
        <v>2.9</v>
      </c>
      <c r="U98" s="7">
        <f>VLOOKUP($A98,Data!$A$9:$U$405,U$2,FALSE)</f>
        <v>17100</v>
      </c>
      <c r="V98" s="7">
        <f>VLOOKUP($A98,Data!$A$9:$U$405,V$2,FALSE)</f>
        <v>142400</v>
      </c>
      <c r="W98" s="7">
        <f>VLOOKUP($A98,Data!$A$9:$U$405,W$2,FALSE)</f>
        <v>12</v>
      </c>
      <c r="X98" s="7">
        <f>VLOOKUP($A98,Data!$A$9:$U$405,X$2,FALSE)</f>
        <v>3.4</v>
      </c>
      <c r="Y98" s="7">
        <f>VLOOKUP($A98,Data!$A$9:$Y$405,Y$2,FALSE)</f>
        <v>11100</v>
      </c>
      <c r="Z98" s="7">
        <f>VLOOKUP($A98,Data!$A$9:$Y$405,Z$2,FALSE)</f>
        <v>149000</v>
      </c>
      <c r="AA98" s="7">
        <f>VLOOKUP($A98,Data!$A$9:$Y$405,AA$2,FALSE)</f>
        <v>7.5</v>
      </c>
      <c r="AB98" s="7">
        <f>VLOOKUP($A98,Data!$A$9:$Y$405,AB$2,FALSE)</f>
        <v>3</v>
      </c>
      <c r="AS98"/>
      <c r="AT98"/>
      <c r="AU98"/>
      <c r="AV98"/>
      <c r="AW98"/>
      <c r="AX98"/>
      <c r="AY98"/>
      <c r="AZ98"/>
      <c r="BA98"/>
    </row>
    <row r="99" spans="1:53" x14ac:dyDescent="0.3">
      <c r="A99" s="10" t="s">
        <v>108</v>
      </c>
      <c r="B99" s="6" t="str">
        <f>IFERROR(VLOOKUP($A99,classifications!$A$3:$C$334,3,FALSE),VLOOKUP($A99,classifications!$I$2:$K$27,3,FALSE))</f>
        <v>Predominantly Urban</v>
      </c>
      <c r="C99" s="6" t="str">
        <f>VLOOKUP($A99,classifications!$A$3:$D$334,4,FALSE)</f>
        <v>lower tier</v>
      </c>
      <c r="D99" s="6" t="str">
        <f>VLOOKUP($A99,class!$A$1:$B$455,2,FALSE)</f>
        <v>London Borough</v>
      </c>
      <c r="E99" s="7">
        <f>VLOOKUP($A99,Data!$A$9:$U$405,E$2,FALSE)</f>
        <v>12400</v>
      </c>
      <c r="F99" s="7">
        <f>VLOOKUP($A99,Data!$A$9:$U$405,F$2,FALSE)</f>
        <v>113900</v>
      </c>
      <c r="G99" s="7">
        <f>VLOOKUP($A99,Data!$A$9:$U$405,G$2,FALSE)</f>
        <v>10.9</v>
      </c>
      <c r="H99" s="7">
        <f>VLOOKUP($A99,Data!$A$9:$U$405,H$2,FALSE)</f>
        <v>3.4</v>
      </c>
      <c r="I99" s="7">
        <f>VLOOKUP($A99,Data!$A$9:$U$405,I$2,FALSE)</f>
        <v>12600</v>
      </c>
      <c r="J99" s="7">
        <f>VLOOKUP($A99,Data!$A$9:$U$405,J$2,FALSE)</f>
        <v>120600</v>
      </c>
      <c r="K99" s="7">
        <f>VLOOKUP($A99,Data!$A$9:$U$405,K$2,FALSE)</f>
        <v>10.5</v>
      </c>
      <c r="L99" s="7">
        <f>VLOOKUP($A99,Data!$A$9:$U$405,L$2,FALSE)</f>
        <v>3.1</v>
      </c>
      <c r="M99" s="7">
        <f>VLOOKUP($A99,Data!$A$9:$U$405,M$2,FALSE)</f>
        <v>13400</v>
      </c>
      <c r="N99" s="7">
        <f>VLOOKUP($A99,Data!$A$9:$U$405,N$2,FALSE)</f>
        <v>123400</v>
      </c>
      <c r="O99" s="7">
        <f>VLOOKUP($A99,Data!$A$9:$U$405,O$2,FALSE)</f>
        <v>10.9</v>
      </c>
      <c r="P99" s="7">
        <f>VLOOKUP($A99,Data!$A$9:$U$405,P$2,FALSE)</f>
        <v>3.4</v>
      </c>
      <c r="Q99" s="7">
        <f>VLOOKUP($A99,Data!$A$9:$U$405,Q$2,FALSE)</f>
        <v>14200</v>
      </c>
      <c r="R99" s="7">
        <f>VLOOKUP($A99,Data!$A$9:$U$405,R$2,FALSE)</f>
        <v>135100</v>
      </c>
      <c r="S99" s="7">
        <f>VLOOKUP($A99,Data!$A$9:$U$405,S$2,FALSE)</f>
        <v>10.5</v>
      </c>
      <c r="T99" s="7">
        <f>VLOOKUP($A99,Data!$A$9:$U$405,T$2,FALSE)</f>
        <v>3.2</v>
      </c>
      <c r="U99" s="7">
        <f>VLOOKUP($A99,Data!$A$9:$U$405,U$2,FALSE)</f>
        <v>16600</v>
      </c>
      <c r="V99" s="7">
        <f>VLOOKUP($A99,Data!$A$9:$U$405,V$2,FALSE)</f>
        <v>134900</v>
      </c>
      <c r="W99" s="7">
        <f>VLOOKUP($A99,Data!$A$9:$U$405,W$2,FALSE)</f>
        <v>12.3</v>
      </c>
      <c r="X99" s="7">
        <f>VLOOKUP($A99,Data!$A$9:$U$405,X$2,FALSE)</f>
        <v>3.8</v>
      </c>
      <c r="Y99" s="7">
        <f>VLOOKUP($A99,Data!$A$9:$Y$405,Y$2,FALSE)</f>
        <v>22100</v>
      </c>
      <c r="Z99" s="7">
        <f>VLOOKUP($A99,Data!$A$9:$Y$405,Z$2,FALSE)</f>
        <v>134300</v>
      </c>
      <c r="AA99" s="7">
        <f>VLOOKUP($A99,Data!$A$9:$Y$405,AA$2,FALSE)</f>
        <v>16.399999999999999</v>
      </c>
      <c r="AB99" s="7">
        <f>VLOOKUP($A99,Data!$A$9:$Y$405,AB$2,FALSE)</f>
        <v>4.3</v>
      </c>
      <c r="AS99"/>
      <c r="AT99"/>
      <c r="AU99"/>
      <c r="AV99"/>
      <c r="AW99"/>
      <c r="AX99"/>
      <c r="AY99"/>
      <c r="AZ99"/>
      <c r="BA99"/>
    </row>
    <row r="100" spans="1:53" x14ac:dyDescent="0.3">
      <c r="A100" s="10" t="s">
        <v>109</v>
      </c>
      <c r="B100" s="6" t="str">
        <f>IFERROR(VLOOKUP($A100,classifications!$A$3:$C$334,3,FALSE),VLOOKUP($A100,classifications!$I$2:$K$27,3,FALSE))</f>
        <v>Predominantly Urban</v>
      </c>
      <c r="C100" s="6" t="str">
        <f>VLOOKUP($A100,classifications!$A$3:$D$334,4,FALSE)</f>
        <v>lower tier</v>
      </c>
      <c r="D100" s="6" t="str">
        <f>VLOOKUP($A100,class!$A$1:$B$455,2,FALSE)</f>
        <v>London Borough</v>
      </c>
      <c r="E100" s="7">
        <f>VLOOKUP($A100,Data!$A$9:$U$405,E$2,FALSE)</f>
        <v>9000</v>
      </c>
      <c r="F100" s="7">
        <f>VLOOKUP($A100,Data!$A$9:$U$405,F$2,FALSE)</f>
        <v>74600</v>
      </c>
      <c r="G100" s="7">
        <f>VLOOKUP($A100,Data!$A$9:$U$405,G$2,FALSE)</f>
        <v>12.1</v>
      </c>
      <c r="H100" s="7">
        <f>VLOOKUP($A100,Data!$A$9:$U$405,H$2,FALSE)</f>
        <v>3.1</v>
      </c>
      <c r="I100" s="7">
        <f>VLOOKUP($A100,Data!$A$9:$U$405,I$2,FALSE)</f>
        <v>10600</v>
      </c>
      <c r="J100" s="7">
        <f>VLOOKUP($A100,Data!$A$9:$U$405,J$2,FALSE)</f>
        <v>76700</v>
      </c>
      <c r="K100" s="7">
        <f>VLOOKUP($A100,Data!$A$9:$U$405,K$2,FALSE)</f>
        <v>13.9</v>
      </c>
      <c r="L100" s="7">
        <f>VLOOKUP($A100,Data!$A$9:$U$405,L$2,FALSE)</f>
        <v>3.4</v>
      </c>
      <c r="M100" s="7">
        <f>VLOOKUP($A100,Data!$A$9:$U$405,M$2,FALSE)</f>
        <v>8300</v>
      </c>
      <c r="N100" s="7">
        <f>VLOOKUP($A100,Data!$A$9:$U$405,N$2,FALSE)</f>
        <v>68600</v>
      </c>
      <c r="O100" s="7">
        <f>VLOOKUP($A100,Data!$A$9:$U$405,O$2,FALSE)</f>
        <v>12.1</v>
      </c>
      <c r="P100" s="7">
        <f>VLOOKUP($A100,Data!$A$9:$U$405,P$2,FALSE)</f>
        <v>3.7</v>
      </c>
      <c r="Q100" s="7">
        <f>VLOOKUP($A100,Data!$A$9:$U$405,Q$2,FALSE)</f>
        <v>5400</v>
      </c>
      <c r="R100" s="7">
        <f>VLOOKUP($A100,Data!$A$9:$U$405,R$2,FALSE)</f>
        <v>67300</v>
      </c>
      <c r="S100" s="7">
        <f>VLOOKUP($A100,Data!$A$9:$U$405,S$2,FALSE)</f>
        <v>8</v>
      </c>
      <c r="T100" s="7">
        <f>VLOOKUP($A100,Data!$A$9:$U$405,T$2,FALSE)</f>
        <v>3.3</v>
      </c>
      <c r="U100" s="7">
        <f>VLOOKUP($A100,Data!$A$9:$U$405,U$2,FALSE)</f>
        <v>9700</v>
      </c>
      <c r="V100" s="7">
        <f>VLOOKUP($A100,Data!$A$9:$U$405,V$2,FALSE)</f>
        <v>63100</v>
      </c>
      <c r="W100" s="7">
        <f>VLOOKUP($A100,Data!$A$9:$U$405,W$2,FALSE)</f>
        <v>15.4</v>
      </c>
      <c r="X100" s="7">
        <f>VLOOKUP($A100,Data!$A$9:$U$405,X$2,FALSE)</f>
        <v>4.5</v>
      </c>
      <c r="Y100" s="7">
        <f>VLOOKUP($A100,Data!$A$9:$Y$405,Y$2,FALSE)</f>
        <v>8200</v>
      </c>
      <c r="Z100" s="7">
        <f>VLOOKUP($A100,Data!$A$9:$Y$405,Z$2,FALSE)</f>
        <v>70700</v>
      </c>
      <c r="AA100" s="7">
        <f>VLOOKUP($A100,Data!$A$9:$Y$405,AA$2,FALSE)</f>
        <v>11.5</v>
      </c>
      <c r="AB100" s="7">
        <f>VLOOKUP($A100,Data!$A$9:$Y$405,AB$2,FALSE)</f>
        <v>4.0999999999999996</v>
      </c>
      <c r="AS100"/>
      <c r="AT100"/>
      <c r="AU100"/>
      <c r="AV100"/>
      <c r="AW100"/>
      <c r="AX100"/>
      <c r="AY100"/>
      <c r="AZ100"/>
      <c r="BA100"/>
    </row>
    <row r="101" spans="1:53" x14ac:dyDescent="0.3">
      <c r="A101" s="10" t="s">
        <v>110</v>
      </c>
      <c r="B101" s="6" t="str">
        <f>IFERROR(VLOOKUP($A101,classifications!$A$3:$C$334,3,FALSE),VLOOKUP($A101,classifications!$I$2:$K$27,3,FALSE))</f>
        <v>Predominantly Urban</v>
      </c>
      <c r="C101" s="6" t="str">
        <f>VLOOKUP($A101,classifications!$A$3:$D$334,4,FALSE)</f>
        <v>lower tier</v>
      </c>
      <c r="D101" s="6" t="str">
        <f>VLOOKUP($A101,class!$A$1:$B$455,2,FALSE)</f>
        <v>London Borough</v>
      </c>
      <c r="E101" s="7">
        <f>VLOOKUP($A101,Data!$A$9:$U$405,E$2,FALSE)</f>
        <v>39900</v>
      </c>
      <c r="F101" s="7">
        <f>VLOOKUP($A101,Data!$A$9:$U$405,F$2,FALSE)</f>
        <v>185800</v>
      </c>
      <c r="G101" s="7">
        <f>VLOOKUP($A101,Data!$A$9:$U$405,G$2,FALSE)</f>
        <v>21.5</v>
      </c>
      <c r="H101" s="7">
        <f>VLOOKUP($A101,Data!$A$9:$U$405,H$2,FALSE)</f>
        <v>4.3</v>
      </c>
      <c r="I101" s="7">
        <f>VLOOKUP($A101,Data!$A$9:$U$405,I$2,FALSE)</f>
        <v>38400</v>
      </c>
      <c r="J101" s="7">
        <f>VLOOKUP($A101,Data!$A$9:$U$405,J$2,FALSE)</f>
        <v>187300</v>
      </c>
      <c r="K101" s="7">
        <f>VLOOKUP($A101,Data!$A$9:$U$405,K$2,FALSE)</f>
        <v>20.5</v>
      </c>
      <c r="L101" s="7">
        <f>VLOOKUP($A101,Data!$A$9:$U$405,L$2,FALSE)</f>
        <v>4.4000000000000004</v>
      </c>
      <c r="M101" s="7">
        <f>VLOOKUP($A101,Data!$A$9:$U$405,M$2,FALSE)</f>
        <v>30100</v>
      </c>
      <c r="N101" s="7">
        <f>VLOOKUP($A101,Data!$A$9:$U$405,N$2,FALSE)</f>
        <v>196200</v>
      </c>
      <c r="O101" s="7">
        <f>VLOOKUP($A101,Data!$A$9:$U$405,O$2,FALSE)</f>
        <v>15.3</v>
      </c>
      <c r="P101" s="7">
        <f>VLOOKUP($A101,Data!$A$9:$U$405,P$2,FALSE)</f>
        <v>4.2</v>
      </c>
      <c r="Q101" s="7">
        <f>VLOOKUP($A101,Data!$A$9:$U$405,Q$2,FALSE)</f>
        <v>27200</v>
      </c>
      <c r="R101" s="7">
        <f>VLOOKUP($A101,Data!$A$9:$U$405,R$2,FALSE)</f>
        <v>189600</v>
      </c>
      <c r="S101" s="7">
        <f>VLOOKUP($A101,Data!$A$9:$U$405,S$2,FALSE)</f>
        <v>14.4</v>
      </c>
      <c r="T101" s="7">
        <f>VLOOKUP($A101,Data!$A$9:$U$405,T$2,FALSE)</f>
        <v>4.0999999999999996</v>
      </c>
      <c r="U101" s="7">
        <f>VLOOKUP($A101,Data!$A$9:$U$405,U$2,FALSE)</f>
        <v>35400</v>
      </c>
      <c r="V101" s="7">
        <f>VLOOKUP($A101,Data!$A$9:$U$405,V$2,FALSE)</f>
        <v>187200</v>
      </c>
      <c r="W101" s="7">
        <f>VLOOKUP($A101,Data!$A$9:$U$405,W$2,FALSE)</f>
        <v>18.899999999999999</v>
      </c>
      <c r="X101" s="7">
        <f>VLOOKUP($A101,Data!$A$9:$U$405,X$2,FALSE)</f>
        <v>4.3</v>
      </c>
      <c r="Y101" s="7">
        <f>VLOOKUP($A101,Data!$A$9:$Y$405,Y$2,FALSE)</f>
        <v>23800</v>
      </c>
      <c r="Z101" s="7">
        <f>VLOOKUP($A101,Data!$A$9:$Y$405,Z$2,FALSE)</f>
        <v>190200</v>
      </c>
      <c r="AA101" s="7">
        <f>VLOOKUP($A101,Data!$A$9:$Y$405,AA$2,FALSE)</f>
        <v>12.5</v>
      </c>
      <c r="AB101" s="7">
        <f>VLOOKUP($A101,Data!$A$9:$Y$405,AB$2,FALSE)</f>
        <v>3.6</v>
      </c>
      <c r="AS101"/>
      <c r="AT101"/>
      <c r="AU101"/>
      <c r="AV101"/>
      <c r="AW101"/>
      <c r="AX101"/>
      <c r="AY101"/>
      <c r="AZ101"/>
      <c r="BA101"/>
    </row>
    <row r="102" spans="1:53" x14ac:dyDescent="0.3">
      <c r="A102" s="10" t="s">
        <v>111</v>
      </c>
      <c r="B102" s="6" t="str">
        <f>IFERROR(VLOOKUP($A102,classifications!$A$3:$C$334,3,FALSE),VLOOKUP($A102,classifications!$I$2:$K$27,3,FALSE))</f>
        <v>Predominantly Urban</v>
      </c>
      <c r="C102" s="6" t="str">
        <f>VLOOKUP($A102,classifications!$A$3:$D$334,4,FALSE)</f>
        <v>lower tier</v>
      </c>
      <c r="D102" s="6" t="str">
        <f>VLOOKUP($A102,class!$A$1:$B$455,2,FALSE)</f>
        <v>London Borough</v>
      </c>
      <c r="E102" s="7">
        <f>VLOOKUP($A102,Data!$A$9:$U$405,E$2,FALSE)</f>
        <v>24200</v>
      </c>
      <c r="F102" s="7">
        <f>VLOOKUP($A102,Data!$A$9:$U$405,F$2,FALSE)</f>
        <v>149400</v>
      </c>
      <c r="G102" s="7">
        <f>VLOOKUP($A102,Data!$A$9:$U$405,G$2,FALSE)</f>
        <v>16.2</v>
      </c>
      <c r="H102" s="7">
        <f>VLOOKUP($A102,Data!$A$9:$U$405,H$2,FALSE)</f>
        <v>3.6</v>
      </c>
      <c r="I102" s="7">
        <f>VLOOKUP($A102,Data!$A$9:$U$405,I$2,FALSE)</f>
        <v>21800</v>
      </c>
      <c r="J102" s="7">
        <f>VLOOKUP($A102,Data!$A$9:$U$405,J$2,FALSE)</f>
        <v>153200</v>
      </c>
      <c r="K102" s="7">
        <f>VLOOKUP($A102,Data!$A$9:$U$405,K$2,FALSE)</f>
        <v>14.3</v>
      </c>
      <c r="L102" s="7">
        <f>VLOOKUP($A102,Data!$A$9:$U$405,L$2,FALSE)</f>
        <v>3.6</v>
      </c>
      <c r="M102" s="7">
        <f>VLOOKUP($A102,Data!$A$9:$U$405,M$2,FALSE)</f>
        <v>21200</v>
      </c>
      <c r="N102" s="7">
        <f>VLOOKUP($A102,Data!$A$9:$U$405,N$2,FALSE)</f>
        <v>159600</v>
      </c>
      <c r="O102" s="7">
        <f>VLOOKUP($A102,Data!$A$9:$U$405,O$2,FALSE)</f>
        <v>13.3</v>
      </c>
      <c r="P102" s="7">
        <f>VLOOKUP($A102,Data!$A$9:$U$405,P$2,FALSE)</f>
        <v>3.6</v>
      </c>
      <c r="Q102" s="7">
        <f>VLOOKUP($A102,Data!$A$9:$U$405,Q$2,FALSE)</f>
        <v>27000</v>
      </c>
      <c r="R102" s="7">
        <f>VLOOKUP($A102,Data!$A$9:$U$405,R$2,FALSE)</f>
        <v>173100</v>
      </c>
      <c r="S102" s="7">
        <f>VLOOKUP($A102,Data!$A$9:$U$405,S$2,FALSE)</f>
        <v>15.6</v>
      </c>
      <c r="T102" s="7">
        <f>VLOOKUP($A102,Data!$A$9:$U$405,T$2,FALSE)</f>
        <v>3.6</v>
      </c>
      <c r="U102" s="7">
        <f>VLOOKUP($A102,Data!$A$9:$U$405,U$2,FALSE)</f>
        <v>20800</v>
      </c>
      <c r="V102" s="7">
        <f>VLOOKUP($A102,Data!$A$9:$U$405,V$2,FALSE)</f>
        <v>162500</v>
      </c>
      <c r="W102" s="7">
        <f>VLOOKUP($A102,Data!$A$9:$U$405,W$2,FALSE)</f>
        <v>12.8</v>
      </c>
      <c r="X102" s="7">
        <f>VLOOKUP($A102,Data!$A$9:$U$405,X$2,FALSE)</f>
        <v>3.5</v>
      </c>
      <c r="Y102" s="7">
        <f>VLOOKUP($A102,Data!$A$9:$Y$405,Y$2,FALSE)</f>
        <v>31200</v>
      </c>
      <c r="Z102" s="7">
        <f>VLOOKUP($A102,Data!$A$9:$Y$405,Z$2,FALSE)</f>
        <v>179100</v>
      </c>
      <c r="AA102" s="7">
        <f>VLOOKUP($A102,Data!$A$9:$Y$405,AA$2,FALSE)</f>
        <v>17.399999999999999</v>
      </c>
      <c r="AB102" s="7">
        <f>VLOOKUP($A102,Data!$A$9:$Y$405,AB$2,FALSE)</f>
        <v>3.8</v>
      </c>
      <c r="AS102"/>
      <c r="AT102"/>
      <c r="AU102"/>
      <c r="AV102"/>
      <c r="AW102"/>
      <c r="AX102"/>
      <c r="AY102"/>
      <c r="AZ102"/>
      <c r="BA102"/>
    </row>
    <row r="103" spans="1:53" x14ac:dyDescent="0.3">
      <c r="A103" s="10" t="s">
        <v>112</v>
      </c>
      <c r="B103" s="6" t="str">
        <f>IFERROR(VLOOKUP($A103,classifications!$A$3:$C$334,3,FALSE),VLOOKUP($A103,classifications!$I$2:$K$27,3,FALSE))</f>
        <v>Predominantly Urban</v>
      </c>
      <c r="C103" s="6" t="str">
        <f>VLOOKUP($A103,classifications!$A$3:$D$334,4,FALSE)</f>
        <v>lower tier</v>
      </c>
      <c r="D103" s="6" t="str">
        <f>VLOOKUP($A103,class!$A$1:$B$455,2,FALSE)</f>
        <v>London Borough</v>
      </c>
      <c r="E103" s="7">
        <f>VLOOKUP($A103,Data!$A$9:$U$405,E$2,FALSE)</f>
        <v>17500</v>
      </c>
      <c r="F103" s="7">
        <f>VLOOKUP($A103,Data!$A$9:$U$405,F$2,FALSE)</f>
        <v>143800</v>
      </c>
      <c r="G103" s="7">
        <f>VLOOKUP($A103,Data!$A$9:$U$405,G$2,FALSE)</f>
        <v>12.2</v>
      </c>
      <c r="H103" s="7">
        <f>VLOOKUP($A103,Data!$A$9:$U$405,H$2,FALSE)</f>
        <v>3.2</v>
      </c>
      <c r="I103" s="7">
        <f>VLOOKUP($A103,Data!$A$9:$U$405,I$2,FALSE)</f>
        <v>10600</v>
      </c>
      <c r="J103" s="7">
        <f>VLOOKUP($A103,Data!$A$9:$U$405,J$2,FALSE)</f>
        <v>161800</v>
      </c>
      <c r="K103" s="7">
        <f>VLOOKUP($A103,Data!$A$9:$U$405,K$2,FALSE)</f>
        <v>6.6</v>
      </c>
      <c r="L103" s="7">
        <f>VLOOKUP($A103,Data!$A$9:$U$405,L$2,FALSE)</f>
        <v>2.4</v>
      </c>
      <c r="M103" s="7">
        <f>VLOOKUP($A103,Data!$A$9:$U$405,M$2,FALSE)</f>
        <v>15500</v>
      </c>
      <c r="N103" s="7">
        <f>VLOOKUP($A103,Data!$A$9:$U$405,N$2,FALSE)</f>
        <v>165800</v>
      </c>
      <c r="O103" s="7">
        <f>VLOOKUP($A103,Data!$A$9:$U$405,O$2,FALSE)</f>
        <v>9.3000000000000007</v>
      </c>
      <c r="P103" s="7">
        <f>VLOOKUP($A103,Data!$A$9:$U$405,P$2,FALSE)</f>
        <v>3</v>
      </c>
      <c r="Q103" s="7">
        <f>VLOOKUP($A103,Data!$A$9:$U$405,Q$2,FALSE)</f>
        <v>15300</v>
      </c>
      <c r="R103" s="7">
        <f>VLOOKUP($A103,Data!$A$9:$U$405,R$2,FALSE)</f>
        <v>167800</v>
      </c>
      <c r="S103" s="7">
        <f>VLOOKUP($A103,Data!$A$9:$U$405,S$2,FALSE)</f>
        <v>9.1</v>
      </c>
      <c r="T103" s="7">
        <f>VLOOKUP($A103,Data!$A$9:$U$405,T$2,FALSE)</f>
        <v>3.2</v>
      </c>
      <c r="U103" s="7">
        <f>VLOOKUP($A103,Data!$A$9:$U$405,U$2,FALSE)</f>
        <v>17700</v>
      </c>
      <c r="V103" s="7">
        <f>VLOOKUP($A103,Data!$A$9:$U$405,V$2,FALSE)</f>
        <v>173000</v>
      </c>
      <c r="W103" s="7">
        <f>VLOOKUP($A103,Data!$A$9:$U$405,W$2,FALSE)</f>
        <v>10.199999999999999</v>
      </c>
      <c r="X103" s="7">
        <f>VLOOKUP($A103,Data!$A$9:$U$405,X$2,FALSE)</f>
        <v>3.7</v>
      </c>
      <c r="Y103" s="7">
        <f>VLOOKUP($A103,Data!$A$9:$Y$405,Y$2,FALSE)</f>
        <v>15100</v>
      </c>
      <c r="Z103" s="7">
        <f>VLOOKUP($A103,Data!$A$9:$Y$405,Z$2,FALSE)</f>
        <v>179100</v>
      </c>
      <c r="AA103" s="7">
        <f>VLOOKUP($A103,Data!$A$9:$Y$405,AA$2,FALSE)</f>
        <v>8.4</v>
      </c>
      <c r="AB103" s="7">
        <f>VLOOKUP($A103,Data!$A$9:$Y$405,AB$2,FALSE)</f>
        <v>3.4</v>
      </c>
      <c r="AS103"/>
      <c r="AT103"/>
      <c r="AU103"/>
      <c r="AV103"/>
      <c r="AW103"/>
      <c r="AX103"/>
      <c r="AY103"/>
      <c r="AZ103"/>
      <c r="BA103"/>
    </row>
    <row r="104" spans="1:53" x14ac:dyDescent="0.3">
      <c r="A104" s="10" t="s">
        <v>113</v>
      </c>
      <c r="B104" s="6" t="str">
        <f>IFERROR(VLOOKUP($A104,classifications!$A$3:$C$334,3,FALSE),VLOOKUP($A104,classifications!$I$2:$K$27,3,FALSE))</f>
        <v>Predominantly Urban</v>
      </c>
      <c r="C104" s="6" t="str">
        <f>VLOOKUP($A104,classifications!$A$3:$D$334,4,FALSE)</f>
        <v>lower tier</v>
      </c>
      <c r="D104" s="6" t="str">
        <f>VLOOKUP($A104,class!$A$1:$B$455,2,FALSE)</f>
        <v>London Borough</v>
      </c>
      <c r="E104" s="7">
        <f>VLOOKUP($A104,Data!$A$9:$U$405,E$2,FALSE)</f>
        <v>32500</v>
      </c>
      <c r="F104" s="7">
        <f>VLOOKUP($A104,Data!$A$9:$U$405,F$2,FALSE)</f>
        <v>158000</v>
      </c>
      <c r="G104" s="7">
        <f>VLOOKUP($A104,Data!$A$9:$U$405,G$2,FALSE)</f>
        <v>20.6</v>
      </c>
      <c r="H104" s="7">
        <f>VLOOKUP($A104,Data!$A$9:$U$405,H$2,FALSE)</f>
        <v>3.6</v>
      </c>
      <c r="I104" s="7">
        <f>VLOOKUP($A104,Data!$A$9:$U$405,I$2,FALSE)</f>
        <v>27900</v>
      </c>
      <c r="J104" s="7">
        <f>VLOOKUP($A104,Data!$A$9:$U$405,J$2,FALSE)</f>
        <v>170000</v>
      </c>
      <c r="K104" s="7">
        <f>VLOOKUP($A104,Data!$A$9:$U$405,K$2,FALSE)</f>
        <v>16.399999999999999</v>
      </c>
      <c r="L104" s="7">
        <f>VLOOKUP($A104,Data!$A$9:$U$405,L$2,FALSE)</f>
        <v>3.5</v>
      </c>
      <c r="M104" s="7">
        <f>VLOOKUP($A104,Data!$A$9:$U$405,M$2,FALSE)</f>
        <v>34300</v>
      </c>
      <c r="N104" s="7">
        <f>VLOOKUP($A104,Data!$A$9:$U$405,N$2,FALSE)</f>
        <v>168100</v>
      </c>
      <c r="O104" s="7">
        <f>VLOOKUP($A104,Data!$A$9:$U$405,O$2,FALSE)</f>
        <v>20.399999999999999</v>
      </c>
      <c r="P104" s="7">
        <f>VLOOKUP($A104,Data!$A$9:$U$405,P$2,FALSE)</f>
        <v>4</v>
      </c>
      <c r="Q104" s="7">
        <f>VLOOKUP($A104,Data!$A$9:$U$405,Q$2,FALSE)</f>
        <v>25400</v>
      </c>
      <c r="R104" s="7">
        <f>VLOOKUP($A104,Data!$A$9:$U$405,R$2,FALSE)</f>
        <v>179300</v>
      </c>
      <c r="S104" s="7">
        <f>VLOOKUP($A104,Data!$A$9:$U$405,S$2,FALSE)</f>
        <v>14.2</v>
      </c>
      <c r="T104" s="7">
        <f>VLOOKUP($A104,Data!$A$9:$U$405,T$2,FALSE)</f>
        <v>3.5</v>
      </c>
      <c r="U104" s="7">
        <f>VLOOKUP($A104,Data!$A$9:$U$405,U$2,FALSE)</f>
        <v>33600</v>
      </c>
      <c r="V104" s="7">
        <f>VLOOKUP($A104,Data!$A$9:$U$405,V$2,FALSE)</f>
        <v>180600</v>
      </c>
      <c r="W104" s="7">
        <f>VLOOKUP($A104,Data!$A$9:$U$405,W$2,FALSE)</f>
        <v>18.600000000000001</v>
      </c>
      <c r="X104" s="7">
        <f>VLOOKUP($A104,Data!$A$9:$U$405,X$2,FALSE)</f>
        <v>3.9</v>
      </c>
      <c r="Y104" s="7">
        <f>VLOOKUP($A104,Data!$A$9:$Y$405,Y$2,FALSE)</f>
        <v>26500</v>
      </c>
      <c r="Z104" s="7">
        <f>VLOOKUP($A104,Data!$A$9:$Y$405,Z$2,FALSE)</f>
        <v>186400</v>
      </c>
      <c r="AA104" s="7">
        <f>VLOOKUP($A104,Data!$A$9:$Y$405,AA$2,FALSE)</f>
        <v>14.2</v>
      </c>
      <c r="AB104" s="7">
        <f>VLOOKUP($A104,Data!$A$9:$Y$405,AB$2,FALSE)</f>
        <v>3.7</v>
      </c>
      <c r="AS104"/>
      <c r="AT104"/>
      <c r="AU104"/>
      <c r="AV104"/>
      <c r="AW104"/>
      <c r="AX104"/>
      <c r="AY104"/>
      <c r="AZ104"/>
      <c r="BA104"/>
    </row>
    <row r="105" spans="1:53" x14ac:dyDescent="0.3">
      <c r="A105" s="10" t="s">
        <v>114</v>
      </c>
      <c r="B105" s="6" t="str">
        <f>IFERROR(VLOOKUP($A105,classifications!$A$3:$C$334,3,FALSE),VLOOKUP($A105,classifications!$I$2:$K$27,3,FALSE))</f>
        <v>Predominantly Urban</v>
      </c>
      <c r="C105" s="6" t="str">
        <f>VLOOKUP($A105,classifications!$A$3:$D$334,4,FALSE)</f>
        <v>lower tier</v>
      </c>
      <c r="D105" s="6" t="str">
        <f>VLOOKUP($A105,class!$A$1:$B$455,2,FALSE)</f>
        <v>London Borough</v>
      </c>
      <c r="E105" s="7">
        <f>VLOOKUP($A105,Data!$A$9:$U$405,E$2,FALSE)</f>
        <v>8700</v>
      </c>
      <c r="F105" s="7">
        <f>VLOOKUP($A105,Data!$A$9:$U$405,F$2,FALSE)</f>
        <v>146800</v>
      </c>
      <c r="G105" s="7">
        <f>VLOOKUP($A105,Data!$A$9:$U$405,G$2,FALSE)</f>
        <v>5.9</v>
      </c>
      <c r="H105" s="7">
        <f>VLOOKUP($A105,Data!$A$9:$U$405,H$2,FALSE)</f>
        <v>2.2999999999999998</v>
      </c>
      <c r="I105" s="7">
        <f>VLOOKUP($A105,Data!$A$9:$U$405,I$2,FALSE)</f>
        <v>19800</v>
      </c>
      <c r="J105" s="7">
        <f>VLOOKUP($A105,Data!$A$9:$U$405,J$2,FALSE)</f>
        <v>154500</v>
      </c>
      <c r="K105" s="7">
        <f>VLOOKUP($A105,Data!$A$9:$U$405,K$2,FALSE)</f>
        <v>12.8</v>
      </c>
      <c r="L105" s="7">
        <f>VLOOKUP($A105,Data!$A$9:$U$405,L$2,FALSE)</f>
        <v>3.4</v>
      </c>
      <c r="M105" s="7">
        <f>VLOOKUP($A105,Data!$A$9:$U$405,M$2,FALSE)</f>
        <v>12200</v>
      </c>
      <c r="N105" s="7">
        <f>VLOOKUP($A105,Data!$A$9:$U$405,N$2,FALSE)</f>
        <v>144000</v>
      </c>
      <c r="O105" s="7">
        <f>VLOOKUP($A105,Data!$A$9:$U$405,O$2,FALSE)</f>
        <v>8.4</v>
      </c>
      <c r="P105" s="7">
        <f>VLOOKUP($A105,Data!$A$9:$U$405,P$2,FALSE)</f>
        <v>3.2</v>
      </c>
      <c r="Q105" s="7">
        <f>VLOOKUP($A105,Data!$A$9:$U$405,Q$2,FALSE)</f>
        <v>10700</v>
      </c>
      <c r="R105" s="7">
        <f>VLOOKUP($A105,Data!$A$9:$U$405,R$2,FALSE)</f>
        <v>144900</v>
      </c>
      <c r="S105" s="7">
        <f>VLOOKUP($A105,Data!$A$9:$U$405,S$2,FALSE)</f>
        <v>7.4</v>
      </c>
      <c r="T105" s="7">
        <f>VLOOKUP($A105,Data!$A$9:$U$405,T$2,FALSE)</f>
        <v>3</v>
      </c>
      <c r="U105" s="7">
        <f>VLOOKUP($A105,Data!$A$9:$U$405,U$2,FALSE)</f>
        <v>13200</v>
      </c>
      <c r="V105" s="7">
        <f>VLOOKUP($A105,Data!$A$9:$U$405,V$2,FALSE)</f>
        <v>168000</v>
      </c>
      <c r="W105" s="7">
        <f>VLOOKUP($A105,Data!$A$9:$U$405,W$2,FALSE)</f>
        <v>7.9</v>
      </c>
      <c r="X105" s="7">
        <f>VLOOKUP($A105,Data!$A$9:$U$405,X$2,FALSE)</f>
        <v>3.2</v>
      </c>
      <c r="Y105" s="7">
        <f>VLOOKUP($A105,Data!$A$9:$Y$405,Y$2,FALSE)</f>
        <v>16500</v>
      </c>
      <c r="Z105" s="7">
        <f>VLOOKUP($A105,Data!$A$9:$Y$405,Z$2,FALSE)</f>
        <v>168200</v>
      </c>
      <c r="AA105" s="7">
        <f>VLOOKUP($A105,Data!$A$9:$Y$405,AA$2,FALSE)</f>
        <v>9.8000000000000007</v>
      </c>
      <c r="AB105" s="7">
        <f>VLOOKUP($A105,Data!$A$9:$Y$405,AB$2,FALSE)</f>
        <v>3.7</v>
      </c>
      <c r="AS105"/>
      <c r="AT105"/>
      <c r="AU105"/>
      <c r="AV105"/>
      <c r="AW105"/>
      <c r="AX105"/>
      <c r="AY105"/>
      <c r="AZ105"/>
      <c r="BA105"/>
    </row>
    <row r="106" spans="1:53" x14ac:dyDescent="0.3">
      <c r="A106" s="10" t="s">
        <v>115</v>
      </c>
      <c r="B106" s="6" t="str">
        <f>IFERROR(VLOOKUP($A106,classifications!$A$3:$C$334,3,FALSE),VLOOKUP($A106,classifications!$I$2:$K$27,3,FALSE))</f>
        <v>Predominantly Urban</v>
      </c>
      <c r="C106" s="6" t="str">
        <f>VLOOKUP($A106,classifications!$A$3:$D$334,4,FALSE)</f>
        <v>lower tier</v>
      </c>
      <c r="D106" s="6" t="str">
        <f>VLOOKUP($A106,class!$A$1:$B$455,2,FALSE)</f>
        <v>London Borough</v>
      </c>
      <c r="E106" s="7">
        <f>VLOOKUP($A106,Data!$A$9:$U$405,E$2,FALSE)</f>
        <v>22900</v>
      </c>
      <c r="F106" s="7">
        <f>VLOOKUP($A106,Data!$A$9:$U$405,F$2,FALSE)</f>
        <v>182300</v>
      </c>
      <c r="G106" s="7">
        <f>VLOOKUP($A106,Data!$A$9:$U$405,G$2,FALSE)</f>
        <v>12.5</v>
      </c>
      <c r="H106" s="7">
        <f>VLOOKUP($A106,Data!$A$9:$U$405,H$2,FALSE)</f>
        <v>3.3</v>
      </c>
      <c r="I106" s="7">
        <f>VLOOKUP($A106,Data!$A$9:$U$405,I$2,FALSE)</f>
        <v>30100</v>
      </c>
      <c r="J106" s="7">
        <f>VLOOKUP($A106,Data!$A$9:$U$405,J$2,FALSE)</f>
        <v>182000</v>
      </c>
      <c r="K106" s="7">
        <f>VLOOKUP($A106,Data!$A$9:$U$405,K$2,FALSE)</f>
        <v>16.5</v>
      </c>
      <c r="L106" s="7">
        <f>VLOOKUP($A106,Data!$A$9:$U$405,L$2,FALSE)</f>
        <v>3.8</v>
      </c>
      <c r="M106" s="7">
        <f>VLOOKUP($A106,Data!$A$9:$U$405,M$2,FALSE)</f>
        <v>26400</v>
      </c>
      <c r="N106" s="7">
        <f>VLOOKUP($A106,Data!$A$9:$U$405,N$2,FALSE)</f>
        <v>184100</v>
      </c>
      <c r="O106" s="7">
        <f>VLOOKUP($A106,Data!$A$9:$U$405,O$2,FALSE)</f>
        <v>14.3</v>
      </c>
      <c r="P106" s="7">
        <f>VLOOKUP($A106,Data!$A$9:$U$405,P$2,FALSE)</f>
        <v>3.8</v>
      </c>
      <c r="Q106" s="7">
        <f>VLOOKUP($A106,Data!$A$9:$U$405,Q$2,FALSE)</f>
        <v>22400</v>
      </c>
      <c r="R106" s="7">
        <f>VLOOKUP($A106,Data!$A$9:$U$405,R$2,FALSE)</f>
        <v>186100</v>
      </c>
      <c r="S106" s="7">
        <f>VLOOKUP($A106,Data!$A$9:$U$405,S$2,FALSE)</f>
        <v>12</v>
      </c>
      <c r="T106" s="7">
        <f>VLOOKUP($A106,Data!$A$9:$U$405,T$2,FALSE)</f>
        <v>3.6</v>
      </c>
      <c r="U106" s="7">
        <f>VLOOKUP($A106,Data!$A$9:$U$405,U$2,FALSE)</f>
        <v>18900</v>
      </c>
      <c r="V106" s="7">
        <f>VLOOKUP($A106,Data!$A$9:$U$405,V$2,FALSE)</f>
        <v>187900</v>
      </c>
      <c r="W106" s="7">
        <f>VLOOKUP($A106,Data!$A$9:$U$405,W$2,FALSE)</f>
        <v>10.1</v>
      </c>
      <c r="X106" s="7">
        <f>VLOOKUP($A106,Data!$A$9:$U$405,X$2,FALSE)</f>
        <v>3.2</v>
      </c>
      <c r="Y106" s="7">
        <f>VLOOKUP($A106,Data!$A$9:$Y$405,Y$2,FALSE)</f>
        <v>20600</v>
      </c>
      <c r="Z106" s="7">
        <f>VLOOKUP($A106,Data!$A$9:$Y$405,Z$2,FALSE)</f>
        <v>192200</v>
      </c>
      <c r="AA106" s="7">
        <f>VLOOKUP($A106,Data!$A$9:$Y$405,AA$2,FALSE)</f>
        <v>10.7</v>
      </c>
      <c r="AB106" s="7">
        <f>VLOOKUP($A106,Data!$A$9:$Y$405,AB$2,FALSE)</f>
        <v>3.4</v>
      </c>
      <c r="AS106"/>
      <c r="AT106"/>
      <c r="AU106"/>
      <c r="AV106"/>
      <c r="AW106"/>
      <c r="AX106"/>
      <c r="AY106"/>
      <c r="AZ106"/>
      <c r="BA106"/>
    </row>
    <row r="107" spans="1:53" x14ac:dyDescent="0.3">
      <c r="A107" s="10" t="s">
        <v>116</v>
      </c>
      <c r="B107" s="6" t="str">
        <f>IFERROR(VLOOKUP($A107,classifications!$A$3:$C$334,3,FALSE),VLOOKUP($A107,classifications!$I$2:$K$27,3,FALSE))</f>
        <v>Predominantly Urban</v>
      </c>
      <c r="C107" s="6" t="str">
        <f>VLOOKUP($A107,classifications!$A$3:$D$334,4,FALSE)</f>
        <v>lower tier</v>
      </c>
      <c r="D107" s="6" t="str">
        <f>VLOOKUP($A107,class!$A$1:$B$455,2,FALSE)</f>
        <v>London Borough</v>
      </c>
      <c r="E107" s="7">
        <f>VLOOKUP($A107,Data!$A$9:$U$405,E$2,FALSE)</f>
        <v>14400</v>
      </c>
      <c r="F107" s="7">
        <f>VLOOKUP($A107,Data!$A$9:$U$405,F$2,FALSE)</f>
        <v>107200</v>
      </c>
      <c r="G107" s="7">
        <f>VLOOKUP($A107,Data!$A$9:$U$405,G$2,FALSE)</f>
        <v>13.4</v>
      </c>
      <c r="H107" s="7">
        <f>VLOOKUP($A107,Data!$A$9:$U$405,H$2,FALSE)</f>
        <v>3.3</v>
      </c>
      <c r="I107" s="7">
        <f>VLOOKUP($A107,Data!$A$9:$U$405,I$2,FALSE)</f>
        <v>18800</v>
      </c>
      <c r="J107" s="7">
        <f>VLOOKUP($A107,Data!$A$9:$U$405,J$2,FALSE)</f>
        <v>112600</v>
      </c>
      <c r="K107" s="7">
        <f>VLOOKUP($A107,Data!$A$9:$U$405,K$2,FALSE)</f>
        <v>16.7</v>
      </c>
      <c r="L107" s="7">
        <f>VLOOKUP($A107,Data!$A$9:$U$405,L$2,FALSE)</f>
        <v>4</v>
      </c>
      <c r="M107" s="7">
        <f>VLOOKUP($A107,Data!$A$9:$U$405,M$2,FALSE)</f>
        <v>14200</v>
      </c>
      <c r="N107" s="7">
        <f>VLOOKUP($A107,Data!$A$9:$U$405,N$2,FALSE)</f>
        <v>112000</v>
      </c>
      <c r="O107" s="7">
        <f>VLOOKUP($A107,Data!$A$9:$U$405,O$2,FALSE)</f>
        <v>12.7</v>
      </c>
      <c r="P107" s="7">
        <f>VLOOKUP($A107,Data!$A$9:$U$405,P$2,FALSE)</f>
        <v>3.6</v>
      </c>
      <c r="Q107" s="7">
        <f>VLOOKUP($A107,Data!$A$9:$U$405,Q$2,FALSE)</f>
        <v>13300</v>
      </c>
      <c r="R107" s="7">
        <f>VLOOKUP($A107,Data!$A$9:$U$405,R$2,FALSE)</f>
        <v>107000</v>
      </c>
      <c r="S107" s="7">
        <f>VLOOKUP($A107,Data!$A$9:$U$405,S$2,FALSE)</f>
        <v>12.5</v>
      </c>
      <c r="T107" s="7">
        <f>VLOOKUP($A107,Data!$A$9:$U$405,T$2,FALSE)</f>
        <v>3.7</v>
      </c>
      <c r="U107" s="7">
        <f>VLOOKUP($A107,Data!$A$9:$U$405,U$2,FALSE)</f>
        <v>20400</v>
      </c>
      <c r="V107" s="7">
        <f>VLOOKUP($A107,Data!$A$9:$U$405,V$2,FALSE)</f>
        <v>118700</v>
      </c>
      <c r="W107" s="7">
        <f>VLOOKUP($A107,Data!$A$9:$U$405,W$2,FALSE)</f>
        <v>17.2</v>
      </c>
      <c r="X107" s="7">
        <f>VLOOKUP($A107,Data!$A$9:$U$405,X$2,FALSE)</f>
        <v>4.8</v>
      </c>
      <c r="Y107" s="7">
        <f>VLOOKUP($A107,Data!$A$9:$Y$405,Y$2,FALSE)</f>
        <v>18900</v>
      </c>
      <c r="Z107" s="7">
        <f>VLOOKUP($A107,Data!$A$9:$Y$405,Z$2,FALSE)</f>
        <v>117200</v>
      </c>
      <c r="AA107" s="7">
        <f>VLOOKUP($A107,Data!$A$9:$Y$405,AA$2,FALSE)</f>
        <v>16.100000000000001</v>
      </c>
      <c r="AB107" s="7">
        <f>VLOOKUP($A107,Data!$A$9:$Y$405,AB$2,FALSE)</f>
        <v>4.7</v>
      </c>
      <c r="AS107"/>
      <c r="AT107"/>
      <c r="AU107"/>
      <c r="AV107"/>
      <c r="AW107"/>
      <c r="AX107"/>
      <c r="AY107"/>
      <c r="AZ107"/>
      <c r="BA107"/>
    </row>
    <row r="108" spans="1:53" x14ac:dyDescent="0.3">
      <c r="A108" s="10" t="s">
        <v>117</v>
      </c>
      <c r="B108" s="6" t="str">
        <f>IFERROR(VLOOKUP($A108,classifications!$A$3:$C$334,3,FALSE),VLOOKUP($A108,classifications!$I$2:$K$27,3,FALSE))</f>
        <v>Predominantly Urban</v>
      </c>
      <c r="C108" s="6" t="str">
        <f>VLOOKUP($A108,classifications!$A$3:$D$334,4,FALSE)</f>
        <v>lower tier</v>
      </c>
      <c r="D108" s="6" t="str">
        <f>VLOOKUP($A108,class!$A$1:$B$455,2,FALSE)</f>
        <v>London Borough</v>
      </c>
      <c r="E108" s="7">
        <f>VLOOKUP($A108,Data!$A$9:$U$405,E$2,FALSE)</f>
        <v>10000</v>
      </c>
      <c r="F108" s="7">
        <f>VLOOKUP($A108,Data!$A$9:$U$405,F$2,FALSE)</f>
        <v>82000</v>
      </c>
      <c r="G108" s="7">
        <f>VLOOKUP($A108,Data!$A$9:$U$405,G$2,FALSE)</f>
        <v>12.2</v>
      </c>
      <c r="H108" s="7">
        <f>VLOOKUP($A108,Data!$A$9:$U$405,H$2,FALSE)</f>
        <v>3.6</v>
      </c>
      <c r="I108" s="7">
        <f>VLOOKUP($A108,Data!$A$9:$U$405,I$2,FALSE)</f>
        <v>11000</v>
      </c>
      <c r="J108" s="7">
        <f>VLOOKUP($A108,Data!$A$9:$U$405,J$2,FALSE)</f>
        <v>86000</v>
      </c>
      <c r="K108" s="7">
        <f>VLOOKUP($A108,Data!$A$9:$U$405,K$2,FALSE)</f>
        <v>12.8</v>
      </c>
      <c r="L108" s="7">
        <f>VLOOKUP($A108,Data!$A$9:$U$405,L$2,FALSE)</f>
        <v>3.4</v>
      </c>
      <c r="M108" s="7">
        <f>VLOOKUP($A108,Data!$A$9:$U$405,M$2,FALSE)</f>
        <v>9200</v>
      </c>
      <c r="N108" s="7">
        <f>VLOOKUP($A108,Data!$A$9:$U$405,N$2,FALSE)</f>
        <v>86400</v>
      </c>
      <c r="O108" s="7">
        <f>VLOOKUP($A108,Data!$A$9:$U$405,O$2,FALSE)</f>
        <v>10.7</v>
      </c>
      <c r="P108" s="7">
        <f>VLOOKUP($A108,Data!$A$9:$U$405,P$2,FALSE)</f>
        <v>3.2</v>
      </c>
      <c r="Q108" s="7">
        <f>VLOOKUP($A108,Data!$A$9:$U$405,Q$2,FALSE)</f>
        <v>7600</v>
      </c>
      <c r="R108" s="7">
        <f>VLOOKUP($A108,Data!$A$9:$U$405,R$2,FALSE)</f>
        <v>89700</v>
      </c>
      <c r="S108" s="7">
        <f>VLOOKUP($A108,Data!$A$9:$U$405,S$2,FALSE)</f>
        <v>8.4</v>
      </c>
      <c r="T108" s="7">
        <f>VLOOKUP($A108,Data!$A$9:$U$405,T$2,FALSE)</f>
        <v>3</v>
      </c>
      <c r="U108" s="7">
        <f>VLOOKUP($A108,Data!$A$9:$U$405,U$2,FALSE)</f>
        <v>8400</v>
      </c>
      <c r="V108" s="7">
        <f>VLOOKUP($A108,Data!$A$9:$U$405,V$2,FALSE)</f>
        <v>93700</v>
      </c>
      <c r="W108" s="7">
        <f>VLOOKUP($A108,Data!$A$9:$U$405,W$2,FALSE)</f>
        <v>8.9</v>
      </c>
      <c r="X108" s="7">
        <f>VLOOKUP($A108,Data!$A$9:$U$405,X$2,FALSE)</f>
        <v>3.2</v>
      </c>
      <c r="Y108" s="7">
        <f>VLOOKUP($A108,Data!$A$9:$Y$405,Y$2,FALSE)</f>
        <v>6900</v>
      </c>
      <c r="Z108" s="7">
        <f>VLOOKUP($A108,Data!$A$9:$Y$405,Z$2,FALSE)</f>
        <v>97500</v>
      </c>
      <c r="AA108" s="7">
        <f>VLOOKUP($A108,Data!$A$9:$Y$405,AA$2,FALSE)</f>
        <v>7</v>
      </c>
      <c r="AB108" s="7">
        <f>VLOOKUP($A108,Data!$A$9:$Y$405,AB$2,FALSE)</f>
        <v>3</v>
      </c>
      <c r="AS108"/>
      <c r="AT108"/>
      <c r="AU108"/>
      <c r="AV108"/>
      <c r="AW108"/>
      <c r="AX108"/>
      <c r="AY108"/>
      <c r="AZ108"/>
      <c r="BA108"/>
    </row>
    <row r="109" spans="1:53" x14ac:dyDescent="0.3">
      <c r="A109" s="10" t="s">
        <v>118</v>
      </c>
      <c r="B109" s="6" t="str">
        <f>IFERROR(VLOOKUP($A109,classifications!$A$3:$C$334,3,FALSE),VLOOKUP($A109,classifications!$I$2:$K$27,3,FALSE))</f>
        <v>Predominantly Urban</v>
      </c>
      <c r="C109" s="6" t="str">
        <f>VLOOKUP($A109,classifications!$A$3:$D$334,4,FALSE)</f>
        <v>lower tier</v>
      </c>
      <c r="D109" s="6" t="str">
        <f>VLOOKUP($A109,class!$A$1:$B$455,2,FALSE)</f>
        <v>London Borough</v>
      </c>
      <c r="E109" s="7">
        <f>VLOOKUP($A109,Data!$A$9:$U$405,E$2,FALSE)</f>
        <v>27000</v>
      </c>
      <c r="F109" s="7">
        <f>VLOOKUP($A109,Data!$A$9:$U$405,F$2,FALSE)</f>
        <v>163700</v>
      </c>
      <c r="G109" s="7">
        <f>VLOOKUP($A109,Data!$A$9:$U$405,G$2,FALSE)</f>
        <v>16.5</v>
      </c>
      <c r="H109" s="7">
        <f>VLOOKUP($A109,Data!$A$9:$U$405,H$2,FALSE)</f>
        <v>3.8</v>
      </c>
      <c r="I109" s="7">
        <f>VLOOKUP($A109,Data!$A$9:$U$405,I$2,FALSE)</f>
        <v>26300</v>
      </c>
      <c r="J109" s="7">
        <f>VLOOKUP($A109,Data!$A$9:$U$405,J$2,FALSE)</f>
        <v>173500</v>
      </c>
      <c r="K109" s="7">
        <f>VLOOKUP($A109,Data!$A$9:$U$405,K$2,FALSE)</f>
        <v>15.2</v>
      </c>
      <c r="L109" s="7">
        <f>VLOOKUP($A109,Data!$A$9:$U$405,L$2,FALSE)</f>
        <v>3.7</v>
      </c>
      <c r="M109" s="7">
        <f>VLOOKUP($A109,Data!$A$9:$U$405,M$2,FALSE)</f>
        <v>21300</v>
      </c>
      <c r="N109" s="7">
        <f>VLOOKUP($A109,Data!$A$9:$U$405,N$2,FALSE)</f>
        <v>181300</v>
      </c>
      <c r="O109" s="7">
        <f>VLOOKUP($A109,Data!$A$9:$U$405,O$2,FALSE)</f>
        <v>11.7</v>
      </c>
      <c r="P109" s="7">
        <f>VLOOKUP($A109,Data!$A$9:$U$405,P$2,FALSE)</f>
        <v>3.5</v>
      </c>
      <c r="Q109" s="7">
        <f>VLOOKUP($A109,Data!$A$9:$U$405,Q$2,FALSE)</f>
        <v>23300</v>
      </c>
      <c r="R109" s="7">
        <f>VLOOKUP($A109,Data!$A$9:$U$405,R$2,FALSE)</f>
        <v>182300</v>
      </c>
      <c r="S109" s="7">
        <f>VLOOKUP($A109,Data!$A$9:$U$405,S$2,FALSE)</f>
        <v>12.8</v>
      </c>
      <c r="T109" s="7">
        <f>VLOOKUP($A109,Data!$A$9:$U$405,T$2,FALSE)</f>
        <v>3.5</v>
      </c>
      <c r="U109" s="7">
        <f>VLOOKUP($A109,Data!$A$9:$U$405,U$2,FALSE)</f>
        <v>21700</v>
      </c>
      <c r="V109" s="7">
        <f>VLOOKUP($A109,Data!$A$9:$U$405,V$2,FALSE)</f>
        <v>182900</v>
      </c>
      <c r="W109" s="7">
        <f>VLOOKUP($A109,Data!$A$9:$U$405,W$2,FALSE)</f>
        <v>11.8</v>
      </c>
      <c r="X109" s="7">
        <f>VLOOKUP($A109,Data!$A$9:$U$405,X$2,FALSE)</f>
        <v>3.5</v>
      </c>
      <c r="Y109" s="7">
        <f>VLOOKUP($A109,Data!$A$9:$Y$405,Y$2,FALSE)</f>
        <v>22400</v>
      </c>
      <c r="Z109" s="7">
        <f>VLOOKUP($A109,Data!$A$9:$Y$405,Z$2,FALSE)</f>
        <v>190600</v>
      </c>
      <c r="AA109" s="7">
        <f>VLOOKUP($A109,Data!$A$9:$Y$405,AA$2,FALSE)</f>
        <v>11.7</v>
      </c>
      <c r="AB109" s="7">
        <f>VLOOKUP($A109,Data!$A$9:$Y$405,AB$2,FALSE)</f>
        <v>3.9</v>
      </c>
      <c r="AS109"/>
      <c r="AT109"/>
      <c r="AU109"/>
      <c r="AV109"/>
      <c r="AW109"/>
      <c r="AX109"/>
      <c r="AY109"/>
      <c r="AZ109"/>
      <c r="BA109"/>
    </row>
    <row r="110" spans="1:53" x14ac:dyDescent="0.3">
      <c r="A110" s="10" t="s">
        <v>119</v>
      </c>
      <c r="B110" s="6" t="str">
        <f>IFERROR(VLOOKUP($A110,classifications!$A$3:$C$334,3,FALSE),VLOOKUP($A110,classifications!$I$2:$K$27,3,FALSE))</f>
        <v>Predominantly Urban</v>
      </c>
      <c r="C110" s="6" t="str">
        <f>VLOOKUP($A110,classifications!$A$3:$D$334,4,FALSE)</f>
        <v>lower tier</v>
      </c>
      <c r="D110" s="6" t="str">
        <f>VLOOKUP($A110,class!$A$1:$B$455,2,FALSE)</f>
        <v>London Borough</v>
      </c>
      <c r="E110" s="7">
        <f>VLOOKUP($A110,Data!$A$9:$U$405,E$2,FALSE)</f>
        <v>18100</v>
      </c>
      <c r="F110" s="7">
        <f>VLOOKUP($A110,Data!$A$9:$U$405,F$2,FALSE)</f>
        <v>112400</v>
      </c>
      <c r="G110" s="7">
        <f>VLOOKUP($A110,Data!$A$9:$U$405,G$2,FALSE)</f>
        <v>16.100000000000001</v>
      </c>
      <c r="H110" s="7">
        <f>VLOOKUP($A110,Data!$A$9:$U$405,H$2,FALSE)</f>
        <v>4</v>
      </c>
      <c r="I110" s="7">
        <f>VLOOKUP($A110,Data!$A$9:$U$405,I$2,FALSE)</f>
        <v>15500</v>
      </c>
      <c r="J110" s="7">
        <f>VLOOKUP($A110,Data!$A$9:$U$405,J$2,FALSE)</f>
        <v>117300</v>
      </c>
      <c r="K110" s="7">
        <f>VLOOKUP($A110,Data!$A$9:$U$405,K$2,FALSE)</f>
        <v>13.2</v>
      </c>
      <c r="L110" s="7">
        <f>VLOOKUP($A110,Data!$A$9:$U$405,L$2,FALSE)</f>
        <v>3.5</v>
      </c>
      <c r="M110" s="7">
        <f>VLOOKUP($A110,Data!$A$9:$U$405,M$2,FALSE)</f>
        <v>11500</v>
      </c>
      <c r="N110" s="7">
        <f>VLOOKUP($A110,Data!$A$9:$U$405,N$2,FALSE)</f>
        <v>119500</v>
      </c>
      <c r="O110" s="7">
        <f>VLOOKUP($A110,Data!$A$9:$U$405,O$2,FALSE)</f>
        <v>9.6</v>
      </c>
      <c r="P110" s="7">
        <f>VLOOKUP($A110,Data!$A$9:$U$405,P$2,FALSE)</f>
        <v>3</v>
      </c>
      <c r="Q110" s="7">
        <f>VLOOKUP($A110,Data!$A$9:$U$405,Q$2,FALSE)</f>
        <v>12900</v>
      </c>
      <c r="R110" s="7">
        <f>VLOOKUP($A110,Data!$A$9:$U$405,R$2,FALSE)</f>
        <v>118200</v>
      </c>
      <c r="S110" s="7">
        <f>VLOOKUP($A110,Data!$A$9:$U$405,S$2,FALSE)</f>
        <v>10.9</v>
      </c>
      <c r="T110" s="7">
        <f>VLOOKUP($A110,Data!$A$9:$U$405,T$2,FALSE)</f>
        <v>3</v>
      </c>
      <c r="U110" s="7">
        <f>VLOOKUP($A110,Data!$A$9:$U$405,U$2,FALSE)</f>
        <v>21300</v>
      </c>
      <c r="V110" s="7">
        <f>VLOOKUP($A110,Data!$A$9:$U$405,V$2,FALSE)</f>
        <v>119800</v>
      </c>
      <c r="W110" s="7">
        <f>VLOOKUP($A110,Data!$A$9:$U$405,W$2,FALSE)</f>
        <v>17.8</v>
      </c>
      <c r="X110" s="7">
        <f>VLOOKUP($A110,Data!$A$9:$U$405,X$2,FALSE)</f>
        <v>4</v>
      </c>
      <c r="Y110" s="7">
        <f>VLOOKUP($A110,Data!$A$9:$Y$405,Y$2,FALSE)</f>
        <v>21100</v>
      </c>
      <c r="Z110" s="7">
        <f>VLOOKUP($A110,Data!$A$9:$Y$405,Z$2,FALSE)</f>
        <v>121400</v>
      </c>
      <c r="AA110" s="7">
        <f>VLOOKUP($A110,Data!$A$9:$Y$405,AA$2,FALSE)</f>
        <v>17.399999999999999</v>
      </c>
      <c r="AB110" s="7">
        <f>VLOOKUP($A110,Data!$A$9:$Y$405,AB$2,FALSE)</f>
        <v>4</v>
      </c>
      <c r="AS110"/>
      <c r="AT110"/>
      <c r="AU110"/>
      <c r="AV110"/>
      <c r="AW110"/>
      <c r="AX110"/>
      <c r="AY110"/>
      <c r="AZ110"/>
      <c r="BA110"/>
    </row>
    <row r="111" spans="1:53" x14ac:dyDescent="0.3">
      <c r="A111" s="10" t="s">
        <v>120</v>
      </c>
      <c r="B111" s="6" t="str">
        <f>IFERROR(VLOOKUP($A111,classifications!$A$3:$C$334,3,FALSE),VLOOKUP($A111,classifications!$I$2:$K$27,3,FALSE))</f>
        <v>Predominantly Urban</v>
      </c>
      <c r="C111" s="6" t="str">
        <f>VLOOKUP($A111,classifications!$A$3:$D$334,4,FALSE)</f>
        <v>lower tier</v>
      </c>
      <c r="D111" s="6" t="str">
        <f>VLOOKUP($A111,class!$A$1:$B$455,2,FALSE)</f>
        <v>London Borough</v>
      </c>
      <c r="E111" s="7">
        <f>VLOOKUP($A111,Data!$A$9:$U$405,E$2,FALSE)</f>
        <v>13500</v>
      </c>
      <c r="F111" s="7">
        <f>VLOOKUP($A111,Data!$A$9:$U$405,F$2,FALSE)</f>
        <v>152700</v>
      </c>
      <c r="G111" s="7">
        <f>VLOOKUP($A111,Data!$A$9:$U$405,G$2,FALSE)</f>
        <v>8.8000000000000007</v>
      </c>
      <c r="H111" s="7">
        <f>VLOOKUP($A111,Data!$A$9:$U$405,H$2,FALSE)</f>
        <v>2.5</v>
      </c>
      <c r="I111" s="7">
        <f>VLOOKUP($A111,Data!$A$9:$U$405,I$2,FALSE)</f>
        <v>12100</v>
      </c>
      <c r="J111" s="7">
        <f>VLOOKUP($A111,Data!$A$9:$U$405,J$2,FALSE)</f>
        <v>148400</v>
      </c>
      <c r="K111" s="7">
        <f>VLOOKUP($A111,Data!$A$9:$U$405,K$2,FALSE)</f>
        <v>8.1999999999999993</v>
      </c>
      <c r="L111" s="7">
        <f>VLOOKUP($A111,Data!$A$9:$U$405,L$2,FALSE)</f>
        <v>2.5</v>
      </c>
      <c r="M111" s="7">
        <f>VLOOKUP($A111,Data!$A$9:$U$405,M$2,FALSE)</f>
        <v>12500</v>
      </c>
      <c r="N111" s="7">
        <f>VLOOKUP($A111,Data!$A$9:$U$405,N$2,FALSE)</f>
        <v>146700</v>
      </c>
      <c r="O111" s="7">
        <f>VLOOKUP($A111,Data!$A$9:$U$405,O$2,FALSE)</f>
        <v>8.5</v>
      </c>
      <c r="P111" s="7">
        <f>VLOOKUP($A111,Data!$A$9:$U$405,P$2,FALSE)</f>
        <v>2.7</v>
      </c>
      <c r="Q111" s="7">
        <f>VLOOKUP($A111,Data!$A$9:$U$405,Q$2,FALSE)</f>
        <v>13700</v>
      </c>
      <c r="R111" s="7">
        <f>VLOOKUP($A111,Data!$A$9:$U$405,R$2,FALSE)</f>
        <v>155800</v>
      </c>
      <c r="S111" s="7">
        <f>VLOOKUP($A111,Data!$A$9:$U$405,S$2,FALSE)</f>
        <v>8.8000000000000007</v>
      </c>
      <c r="T111" s="7">
        <f>VLOOKUP($A111,Data!$A$9:$U$405,T$2,FALSE)</f>
        <v>2.7</v>
      </c>
      <c r="U111" s="7">
        <f>VLOOKUP($A111,Data!$A$9:$U$405,U$2,FALSE)</f>
        <v>11600</v>
      </c>
      <c r="V111" s="7">
        <f>VLOOKUP($A111,Data!$A$9:$U$405,V$2,FALSE)</f>
        <v>159900</v>
      </c>
      <c r="W111" s="7">
        <f>VLOOKUP($A111,Data!$A$9:$U$405,W$2,FALSE)</f>
        <v>7.3</v>
      </c>
      <c r="X111" s="7">
        <f>VLOOKUP($A111,Data!$A$9:$U$405,X$2,FALSE)</f>
        <v>2.9</v>
      </c>
      <c r="Y111" s="7">
        <f>VLOOKUP($A111,Data!$A$9:$Y$405,Y$2,FALSE)</f>
        <v>19400</v>
      </c>
      <c r="Z111" s="7">
        <f>VLOOKUP($A111,Data!$A$9:$Y$405,Z$2,FALSE)</f>
        <v>156500</v>
      </c>
      <c r="AA111" s="7">
        <f>VLOOKUP($A111,Data!$A$9:$Y$405,AA$2,FALSE)</f>
        <v>12.4</v>
      </c>
      <c r="AB111" s="7">
        <f>VLOOKUP($A111,Data!$A$9:$Y$405,AB$2,FALSE)</f>
        <v>4.8</v>
      </c>
      <c r="AS111"/>
      <c r="AT111"/>
      <c r="AU111"/>
      <c r="AV111"/>
      <c r="AW111"/>
      <c r="AX111"/>
      <c r="AY111"/>
      <c r="AZ111"/>
      <c r="BA111"/>
    </row>
    <row r="112" spans="1:53" x14ac:dyDescent="0.3">
      <c r="A112" s="10" t="s">
        <v>121</v>
      </c>
      <c r="B112" s="6" t="str">
        <f>IFERROR(VLOOKUP($A112,classifications!$A$3:$C$334,3,FALSE),VLOOKUP($A112,classifications!$I$2:$K$27,3,FALSE))</f>
        <v>Predominantly Urban</v>
      </c>
      <c r="C112" s="6" t="str">
        <f>VLOOKUP($A112,classifications!$A$3:$D$334,4,FALSE)</f>
        <v>lower tier</v>
      </c>
      <c r="D112" s="6" t="str">
        <f>VLOOKUP($A112,class!$A$1:$B$455,2,FALSE)</f>
        <v>London Borough</v>
      </c>
      <c r="E112" s="7">
        <f>VLOOKUP($A112,Data!$A$9:$U$405,E$2,FALSE)</f>
        <v>19800</v>
      </c>
      <c r="F112" s="7">
        <f>VLOOKUP($A112,Data!$A$9:$U$405,F$2,FALSE)</f>
        <v>149300</v>
      </c>
      <c r="G112" s="7">
        <f>VLOOKUP($A112,Data!$A$9:$U$405,G$2,FALSE)</f>
        <v>13.3</v>
      </c>
      <c r="H112" s="7">
        <f>VLOOKUP($A112,Data!$A$9:$U$405,H$2,FALSE)</f>
        <v>3.2</v>
      </c>
      <c r="I112" s="7">
        <f>VLOOKUP($A112,Data!$A$9:$U$405,I$2,FALSE)</f>
        <v>21600</v>
      </c>
      <c r="J112" s="7">
        <f>VLOOKUP($A112,Data!$A$9:$U$405,J$2,FALSE)</f>
        <v>151800</v>
      </c>
      <c r="K112" s="7">
        <f>VLOOKUP($A112,Data!$A$9:$U$405,K$2,FALSE)</f>
        <v>14.3</v>
      </c>
      <c r="L112" s="7">
        <f>VLOOKUP($A112,Data!$A$9:$U$405,L$2,FALSE)</f>
        <v>3.3</v>
      </c>
      <c r="M112" s="7">
        <f>VLOOKUP($A112,Data!$A$9:$U$405,M$2,FALSE)</f>
        <v>23100</v>
      </c>
      <c r="N112" s="7">
        <f>VLOOKUP($A112,Data!$A$9:$U$405,N$2,FALSE)</f>
        <v>158800</v>
      </c>
      <c r="O112" s="7">
        <f>VLOOKUP($A112,Data!$A$9:$U$405,O$2,FALSE)</f>
        <v>14.6</v>
      </c>
      <c r="P112" s="7">
        <f>VLOOKUP($A112,Data!$A$9:$U$405,P$2,FALSE)</f>
        <v>3.5</v>
      </c>
      <c r="Q112" s="7">
        <f>VLOOKUP($A112,Data!$A$9:$U$405,Q$2,FALSE)</f>
        <v>21000</v>
      </c>
      <c r="R112" s="7">
        <f>VLOOKUP($A112,Data!$A$9:$U$405,R$2,FALSE)</f>
        <v>158000</v>
      </c>
      <c r="S112" s="7">
        <f>VLOOKUP($A112,Data!$A$9:$U$405,S$2,FALSE)</f>
        <v>13.3</v>
      </c>
      <c r="T112" s="7">
        <f>VLOOKUP($A112,Data!$A$9:$U$405,T$2,FALSE)</f>
        <v>3.5</v>
      </c>
      <c r="U112" s="7">
        <f>VLOOKUP($A112,Data!$A$9:$U$405,U$2,FALSE)</f>
        <v>24600</v>
      </c>
      <c r="V112" s="7">
        <f>VLOOKUP($A112,Data!$A$9:$U$405,V$2,FALSE)</f>
        <v>162000</v>
      </c>
      <c r="W112" s="7">
        <f>VLOOKUP($A112,Data!$A$9:$U$405,W$2,FALSE)</f>
        <v>15.2</v>
      </c>
      <c r="X112" s="7">
        <f>VLOOKUP($A112,Data!$A$9:$U$405,X$2,FALSE)</f>
        <v>3.7</v>
      </c>
      <c r="Y112" s="7">
        <f>VLOOKUP($A112,Data!$A$9:$Y$405,Y$2,FALSE)</f>
        <v>25000</v>
      </c>
      <c r="Z112" s="7">
        <f>VLOOKUP($A112,Data!$A$9:$Y$405,Z$2,FALSE)</f>
        <v>161200</v>
      </c>
      <c r="AA112" s="7">
        <f>VLOOKUP($A112,Data!$A$9:$Y$405,AA$2,FALSE)</f>
        <v>15.5</v>
      </c>
      <c r="AB112" s="7">
        <f>VLOOKUP($A112,Data!$A$9:$Y$405,AB$2,FALSE)</f>
        <v>3.8</v>
      </c>
      <c r="AS112"/>
      <c r="AT112"/>
      <c r="AU112"/>
      <c r="AV112"/>
      <c r="AW112"/>
      <c r="AX112"/>
      <c r="AY112"/>
      <c r="AZ112"/>
      <c r="BA112"/>
    </row>
    <row r="113" spans="1:53" x14ac:dyDescent="0.3">
      <c r="A113" s="10" t="s">
        <v>122</v>
      </c>
      <c r="B113" s="6" t="str">
        <f>IFERROR(VLOOKUP($A113,classifications!$A$3:$C$334,3,FALSE),VLOOKUP($A113,classifications!$I$2:$K$27,3,FALSE))</f>
        <v>Predominantly Urban</v>
      </c>
      <c r="C113" s="6" t="str">
        <f>VLOOKUP($A113,classifications!$A$3:$D$334,4,FALSE)</f>
        <v>lower tier</v>
      </c>
      <c r="D113" s="6" t="str">
        <f>VLOOKUP($A113,class!$A$1:$B$455,2,FALSE)</f>
        <v>London Borough</v>
      </c>
      <c r="E113" s="7">
        <f>VLOOKUP($A113,Data!$A$9:$U$405,E$2,FALSE)</f>
        <v>24400</v>
      </c>
      <c r="F113" s="7">
        <f>VLOOKUP($A113,Data!$A$9:$U$405,F$2,FALSE)</f>
        <v>176900</v>
      </c>
      <c r="G113" s="7">
        <f>VLOOKUP($A113,Data!$A$9:$U$405,G$2,FALSE)</f>
        <v>13.8</v>
      </c>
      <c r="H113" s="7">
        <f>VLOOKUP($A113,Data!$A$9:$U$405,H$2,FALSE)</f>
        <v>3.5</v>
      </c>
      <c r="I113" s="7">
        <f>VLOOKUP($A113,Data!$A$9:$U$405,I$2,FALSE)</f>
        <v>20900</v>
      </c>
      <c r="J113" s="7">
        <f>VLOOKUP($A113,Data!$A$9:$U$405,J$2,FALSE)</f>
        <v>183300</v>
      </c>
      <c r="K113" s="7">
        <f>VLOOKUP($A113,Data!$A$9:$U$405,K$2,FALSE)</f>
        <v>11.4</v>
      </c>
      <c r="L113" s="7">
        <f>VLOOKUP($A113,Data!$A$9:$U$405,L$2,FALSE)</f>
        <v>3.1</v>
      </c>
      <c r="M113" s="7">
        <f>VLOOKUP($A113,Data!$A$9:$U$405,M$2,FALSE)</f>
        <v>25800</v>
      </c>
      <c r="N113" s="7">
        <f>VLOOKUP($A113,Data!$A$9:$U$405,N$2,FALSE)</f>
        <v>190900</v>
      </c>
      <c r="O113" s="7">
        <f>VLOOKUP($A113,Data!$A$9:$U$405,O$2,FALSE)</f>
        <v>13.5</v>
      </c>
      <c r="P113" s="7">
        <f>VLOOKUP($A113,Data!$A$9:$U$405,P$2,FALSE)</f>
        <v>3.3</v>
      </c>
      <c r="Q113" s="7">
        <f>VLOOKUP($A113,Data!$A$9:$U$405,Q$2,FALSE)</f>
        <v>26000</v>
      </c>
      <c r="R113" s="7">
        <f>VLOOKUP($A113,Data!$A$9:$U$405,R$2,FALSE)</f>
        <v>180900</v>
      </c>
      <c r="S113" s="7">
        <f>VLOOKUP($A113,Data!$A$9:$U$405,S$2,FALSE)</f>
        <v>14.4</v>
      </c>
      <c r="T113" s="7">
        <f>VLOOKUP($A113,Data!$A$9:$U$405,T$2,FALSE)</f>
        <v>3.3</v>
      </c>
      <c r="U113" s="7">
        <f>VLOOKUP($A113,Data!$A$9:$U$405,U$2,FALSE)</f>
        <v>25100</v>
      </c>
      <c r="V113" s="7">
        <f>VLOOKUP($A113,Data!$A$9:$U$405,V$2,FALSE)</f>
        <v>184300</v>
      </c>
      <c r="W113" s="7">
        <f>VLOOKUP($A113,Data!$A$9:$U$405,W$2,FALSE)</f>
        <v>13.6</v>
      </c>
      <c r="X113" s="7">
        <f>VLOOKUP($A113,Data!$A$9:$U$405,X$2,FALSE)</f>
        <v>3.5</v>
      </c>
      <c r="Y113" s="7">
        <f>VLOOKUP($A113,Data!$A$9:$Y$405,Y$2,FALSE)</f>
        <v>24600</v>
      </c>
      <c r="Z113" s="7">
        <f>VLOOKUP($A113,Data!$A$9:$Y$405,Z$2,FALSE)</f>
        <v>194900</v>
      </c>
      <c r="AA113" s="7">
        <f>VLOOKUP($A113,Data!$A$9:$Y$405,AA$2,FALSE)</f>
        <v>12.6</v>
      </c>
      <c r="AB113" s="7">
        <f>VLOOKUP($A113,Data!$A$9:$Y$405,AB$2,FALSE)</f>
        <v>3.4</v>
      </c>
      <c r="AS113"/>
      <c r="AT113"/>
      <c r="AU113"/>
      <c r="AV113"/>
      <c r="AW113"/>
      <c r="AX113"/>
      <c r="AY113"/>
      <c r="AZ113"/>
      <c r="BA113"/>
    </row>
    <row r="114" spans="1:53" x14ac:dyDescent="0.3">
      <c r="A114" s="10" t="s">
        <v>123</v>
      </c>
      <c r="B114" s="6" t="str">
        <f>IFERROR(VLOOKUP($A114,classifications!$A$3:$C$334,3,FALSE),VLOOKUP($A114,classifications!$I$2:$K$27,3,FALSE))</f>
        <v>Predominantly Urban</v>
      </c>
      <c r="C114" s="6" t="str">
        <f>VLOOKUP($A114,classifications!$A$3:$D$334,4,FALSE)</f>
        <v>lower tier</v>
      </c>
      <c r="D114" s="6" t="str">
        <f>VLOOKUP($A114,class!$A$1:$B$455,2,FALSE)</f>
        <v>London Borough</v>
      </c>
      <c r="E114" s="7">
        <f>VLOOKUP($A114,Data!$A$9:$U$405,E$2,FALSE)</f>
        <v>22200</v>
      </c>
      <c r="F114" s="7">
        <f>VLOOKUP($A114,Data!$A$9:$U$405,F$2,FALSE)</f>
        <v>160600</v>
      </c>
      <c r="G114" s="7">
        <f>VLOOKUP($A114,Data!$A$9:$U$405,G$2,FALSE)</f>
        <v>13.8</v>
      </c>
      <c r="H114" s="7">
        <f>VLOOKUP($A114,Data!$A$9:$U$405,H$2,FALSE)</f>
        <v>3.5</v>
      </c>
      <c r="I114" s="7">
        <f>VLOOKUP($A114,Data!$A$9:$U$405,I$2,FALSE)</f>
        <v>22800</v>
      </c>
      <c r="J114" s="7">
        <f>VLOOKUP($A114,Data!$A$9:$U$405,J$2,FALSE)</f>
        <v>159800</v>
      </c>
      <c r="K114" s="7">
        <f>VLOOKUP($A114,Data!$A$9:$U$405,K$2,FALSE)</f>
        <v>14.3</v>
      </c>
      <c r="L114" s="7">
        <f>VLOOKUP($A114,Data!$A$9:$U$405,L$2,FALSE)</f>
        <v>3.3</v>
      </c>
      <c r="M114" s="7">
        <f>VLOOKUP($A114,Data!$A$9:$U$405,M$2,FALSE)</f>
        <v>24100</v>
      </c>
      <c r="N114" s="7">
        <f>VLOOKUP($A114,Data!$A$9:$U$405,N$2,FALSE)</f>
        <v>168200</v>
      </c>
      <c r="O114" s="7">
        <f>VLOOKUP($A114,Data!$A$9:$U$405,O$2,FALSE)</f>
        <v>14.3</v>
      </c>
      <c r="P114" s="7">
        <f>VLOOKUP($A114,Data!$A$9:$U$405,P$2,FALSE)</f>
        <v>3.8</v>
      </c>
      <c r="Q114" s="7">
        <f>VLOOKUP($A114,Data!$A$9:$U$405,Q$2,FALSE)</f>
        <v>14700</v>
      </c>
      <c r="R114" s="7">
        <f>VLOOKUP($A114,Data!$A$9:$U$405,R$2,FALSE)</f>
        <v>170800</v>
      </c>
      <c r="S114" s="7">
        <f>VLOOKUP($A114,Data!$A$9:$U$405,S$2,FALSE)</f>
        <v>8.6</v>
      </c>
      <c r="T114" s="7">
        <f>VLOOKUP($A114,Data!$A$9:$U$405,T$2,FALSE)</f>
        <v>3.1</v>
      </c>
      <c r="U114" s="7">
        <f>VLOOKUP($A114,Data!$A$9:$U$405,U$2,FALSE)</f>
        <v>13100</v>
      </c>
      <c r="V114" s="7">
        <f>VLOOKUP($A114,Data!$A$9:$U$405,V$2,FALSE)</f>
        <v>162100</v>
      </c>
      <c r="W114" s="7">
        <f>VLOOKUP($A114,Data!$A$9:$U$405,W$2,FALSE)</f>
        <v>8.1</v>
      </c>
      <c r="X114" s="7">
        <f>VLOOKUP($A114,Data!$A$9:$U$405,X$2,FALSE)</f>
        <v>3.6</v>
      </c>
      <c r="Y114" s="7">
        <f>VLOOKUP($A114,Data!$A$9:$Y$405,Y$2,FALSE)</f>
        <v>18400</v>
      </c>
      <c r="Z114" s="7">
        <f>VLOOKUP($A114,Data!$A$9:$Y$405,Z$2,FALSE)</f>
        <v>165500</v>
      </c>
      <c r="AA114" s="7">
        <f>VLOOKUP($A114,Data!$A$9:$Y$405,AA$2,FALSE)</f>
        <v>11.1</v>
      </c>
      <c r="AB114" s="7">
        <f>VLOOKUP($A114,Data!$A$9:$Y$405,AB$2,FALSE)</f>
        <v>4</v>
      </c>
      <c r="AS114"/>
      <c r="AT114"/>
      <c r="AU114"/>
      <c r="AV114"/>
      <c r="AW114"/>
      <c r="AX114"/>
      <c r="AY114"/>
      <c r="AZ114"/>
      <c r="BA114"/>
    </row>
    <row r="115" spans="1:53" x14ac:dyDescent="0.3">
      <c r="A115" s="10" t="s">
        <v>124</v>
      </c>
      <c r="B115" s="6" t="str">
        <f>IFERROR(VLOOKUP($A115,classifications!$A$3:$C$334,3,FALSE),VLOOKUP($A115,classifications!$I$2:$K$27,3,FALSE))</f>
        <v>Predominantly Urban</v>
      </c>
      <c r="C115" s="6" t="str">
        <f>VLOOKUP($A115,classifications!$A$3:$D$334,4,FALSE)</f>
        <v>lower tier</v>
      </c>
      <c r="D115" s="6" t="str">
        <f>VLOOKUP($A115,class!$A$1:$B$455,2,FALSE)</f>
        <v>London Borough</v>
      </c>
      <c r="E115" s="7">
        <f>VLOOKUP($A115,Data!$A$9:$U$405,E$2,FALSE)</f>
        <v>11800</v>
      </c>
      <c r="F115" s="7">
        <f>VLOOKUP($A115,Data!$A$9:$U$405,F$2,FALSE)</f>
        <v>143200</v>
      </c>
      <c r="G115" s="7">
        <f>VLOOKUP($A115,Data!$A$9:$U$405,G$2,FALSE)</f>
        <v>8.1999999999999993</v>
      </c>
      <c r="H115" s="7">
        <f>VLOOKUP($A115,Data!$A$9:$U$405,H$2,FALSE)</f>
        <v>2.9</v>
      </c>
      <c r="I115" s="7">
        <f>VLOOKUP($A115,Data!$A$9:$U$405,I$2,FALSE)</f>
        <v>16700</v>
      </c>
      <c r="J115" s="7">
        <f>VLOOKUP($A115,Data!$A$9:$U$405,J$2,FALSE)</f>
        <v>154100</v>
      </c>
      <c r="K115" s="7">
        <f>VLOOKUP($A115,Data!$A$9:$U$405,K$2,FALSE)</f>
        <v>10.9</v>
      </c>
      <c r="L115" s="7">
        <f>VLOOKUP($A115,Data!$A$9:$U$405,L$2,FALSE)</f>
        <v>3.2</v>
      </c>
      <c r="M115" s="7">
        <f>VLOOKUP($A115,Data!$A$9:$U$405,M$2,FALSE)</f>
        <v>22400</v>
      </c>
      <c r="N115" s="7">
        <f>VLOOKUP($A115,Data!$A$9:$U$405,N$2,FALSE)</f>
        <v>147400</v>
      </c>
      <c r="O115" s="7">
        <f>VLOOKUP($A115,Data!$A$9:$U$405,O$2,FALSE)</f>
        <v>15.2</v>
      </c>
      <c r="P115" s="7">
        <f>VLOOKUP($A115,Data!$A$9:$U$405,P$2,FALSE)</f>
        <v>4</v>
      </c>
      <c r="Q115" s="7">
        <f>VLOOKUP($A115,Data!$A$9:$U$405,Q$2,FALSE)</f>
        <v>19400</v>
      </c>
      <c r="R115" s="7">
        <f>VLOOKUP($A115,Data!$A$9:$U$405,R$2,FALSE)</f>
        <v>148600</v>
      </c>
      <c r="S115" s="7">
        <f>VLOOKUP($A115,Data!$A$9:$U$405,S$2,FALSE)</f>
        <v>13</v>
      </c>
      <c r="T115" s="7">
        <f>VLOOKUP($A115,Data!$A$9:$U$405,T$2,FALSE)</f>
        <v>3.7</v>
      </c>
      <c r="U115" s="7">
        <f>VLOOKUP($A115,Data!$A$9:$U$405,U$2,FALSE)</f>
        <v>20400</v>
      </c>
      <c r="V115" s="7">
        <f>VLOOKUP($A115,Data!$A$9:$U$405,V$2,FALSE)</f>
        <v>150800</v>
      </c>
      <c r="W115" s="7">
        <f>VLOOKUP($A115,Data!$A$9:$U$405,W$2,FALSE)</f>
        <v>13.5</v>
      </c>
      <c r="X115" s="7">
        <f>VLOOKUP($A115,Data!$A$9:$U$405,X$2,FALSE)</f>
        <v>3.9</v>
      </c>
      <c r="Y115" s="7">
        <f>VLOOKUP($A115,Data!$A$9:$Y$405,Y$2,FALSE)</f>
        <v>18800</v>
      </c>
      <c r="Z115" s="7">
        <f>VLOOKUP($A115,Data!$A$9:$Y$405,Z$2,FALSE)</f>
        <v>150400</v>
      </c>
      <c r="AA115" s="7">
        <f>VLOOKUP($A115,Data!$A$9:$Y$405,AA$2,FALSE)</f>
        <v>12.5</v>
      </c>
      <c r="AB115" s="7">
        <f>VLOOKUP($A115,Data!$A$9:$Y$405,AB$2,FALSE)</f>
        <v>4.4000000000000004</v>
      </c>
      <c r="AS115"/>
      <c r="AT115"/>
      <c r="AU115"/>
      <c r="AV115"/>
      <c r="AW115"/>
      <c r="AX115"/>
      <c r="AY115"/>
      <c r="AZ115"/>
      <c r="BA115"/>
    </row>
    <row r="116" spans="1:53" x14ac:dyDescent="0.3">
      <c r="A116" s="10" t="s">
        <v>125</v>
      </c>
      <c r="B116" s="6" t="str">
        <f>IFERROR(VLOOKUP($A116,classifications!$A$3:$C$334,3,FALSE),VLOOKUP($A116,classifications!$I$2:$K$27,3,FALSE))</f>
        <v>Predominantly Urban</v>
      </c>
      <c r="C116" s="6" t="str">
        <f>VLOOKUP($A116,classifications!$A$3:$D$334,4,FALSE)</f>
        <v>lower tier</v>
      </c>
      <c r="D116" s="6" t="str">
        <f>VLOOKUP($A116,class!$A$1:$B$455,2,FALSE)</f>
        <v>London Borough</v>
      </c>
      <c r="E116" s="7">
        <f>VLOOKUP($A116,Data!$A$9:$U$405,E$2,FALSE)</f>
        <v>20100</v>
      </c>
      <c r="F116" s="7">
        <f>VLOOKUP($A116,Data!$A$9:$U$405,F$2,FALSE)</f>
        <v>124400</v>
      </c>
      <c r="G116" s="7">
        <f>VLOOKUP($A116,Data!$A$9:$U$405,G$2,FALSE)</f>
        <v>16.2</v>
      </c>
      <c r="H116" s="7">
        <f>VLOOKUP($A116,Data!$A$9:$U$405,H$2,FALSE)</f>
        <v>4.0999999999999996</v>
      </c>
      <c r="I116" s="7">
        <f>VLOOKUP($A116,Data!$A$9:$U$405,I$2,FALSE)</f>
        <v>21200</v>
      </c>
      <c r="J116" s="7">
        <f>VLOOKUP($A116,Data!$A$9:$U$405,J$2,FALSE)</f>
        <v>134600</v>
      </c>
      <c r="K116" s="7">
        <f>VLOOKUP($A116,Data!$A$9:$U$405,K$2,FALSE)</f>
        <v>15.7</v>
      </c>
      <c r="L116" s="7">
        <f>VLOOKUP($A116,Data!$A$9:$U$405,L$2,FALSE)</f>
        <v>4</v>
      </c>
      <c r="M116" s="7">
        <f>VLOOKUP($A116,Data!$A$9:$U$405,M$2,FALSE)</f>
        <v>17800</v>
      </c>
      <c r="N116" s="7">
        <f>VLOOKUP($A116,Data!$A$9:$U$405,N$2,FALSE)</f>
        <v>135000</v>
      </c>
      <c r="O116" s="7">
        <f>VLOOKUP($A116,Data!$A$9:$U$405,O$2,FALSE)</f>
        <v>13.2</v>
      </c>
      <c r="P116" s="7">
        <f>VLOOKUP($A116,Data!$A$9:$U$405,P$2,FALSE)</f>
        <v>3.7</v>
      </c>
      <c r="Q116" s="7">
        <f>VLOOKUP($A116,Data!$A$9:$U$405,Q$2,FALSE)</f>
        <v>26200</v>
      </c>
      <c r="R116" s="7">
        <f>VLOOKUP($A116,Data!$A$9:$U$405,R$2,FALSE)</f>
        <v>138300</v>
      </c>
      <c r="S116" s="7">
        <f>VLOOKUP($A116,Data!$A$9:$U$405,S$2,FALSE)</f>
        <v>19</v>
      </c>
      <c r="T116" s="7">
        <f>VLOOKUP($A116,Data!$A$9:$U$405,T$2,FALSE)</f>
        <v>4</v>
      </c>
      <c r="U116" s="7">
        <f>VLOOKUP($A116,Data!$A$9:$U$405,U$2,FALSE)</f>
        <v>21800</v>
      </c>
      <c r="V116" s="7">
        <f>VLOOKUP($A116,Data!$A$9:$U$405,V$2,FALSE)</f>
        <v>142300</v>
      </c>
      <c r="W116" s="7">
        <f>VLOOKUP($A116,Data!$A$9:$U$405,W$2,FALSE)</f>
        <v>15.3</v>
      </c>
      <c r="X116" s="7">
        <f>VLOOKUP($A116,Data!$A$9:$U$405,X$2,FALSE)</f>
        <v>3.9</v>
      </c>
      <c r="Y116" s="7">
        <f>VLOOKUP($A116,Data!$A$9:$Y$405,Y$2,FALSE)</f>
        <v>27000</v>
      </c>
      <c r="Z116" s="7">
        <f>VLOOKUP($A116,Data!$A$9:$Y$405,Z$2,FALSE)</f>
        <v>148500</v>
      </c>
      <c r="AA116" s="7">
        <f>VLOOKUP($A116,Data!$A$9:$Y$405,AA$2,FALSE)</f>
        <v>18.2</v>
      </c>
      <c r="AB116" s="7">
        <f>VLOOKUP($A116,Data!$A$9:$Y$405,AB$2,FALSE)</f>
        <v>4.0999999999999996</v>
      </c>
      <c r="AS116"/>
      <c r="AT116"/>
      <c r="AU116"/>
      <c r="AV116"/>
      <c r="AW116"/>
      <c r="AX116"/>
      <c r="AY116"/>
      <c r="AZ116"/>
      <c r="BA116"/>
    </row>
    <row r="117" spans="1:53" x14ac:dyDescent="0.3">
      <c r="A117" s="10" t="s">
        <v>126</v>
      </c>
      <c r="B117" s="6" t="str">
        <f>IFERROR(VLOOKUP($A117,classifications!$A$3:$C$334,3,FALSE),VLOOKUP($A117,classifications!$I$2:$K$27,3,FALSE))</f>
        <v>Predominantly Urban</v>
      </c>
      <c r="C117" s="6" t="str">
        <f>VLOOKUP($A117,classifications!$A$3:$D$334,4,FALSE)</f>
        <v>lower tier</v>
      </c>
      <c r="D117" s="6" t="str">
        <f>VLOOKUP($A117,class!$A$1:$B$455,2,FALSE)</f>
        <v>London Borough</v>
      </c>
      <c r="E117" s="7">
        <f>VLOOKUP($A117,Data!$A$9:$U$405,E$2,FALSE)</f>
        <v>7500</v>
      </c>
      <c r="F117" s="7">
        <f>VLOOKUP($A117,Data!$A$9:$U$405,F$2,FALSE)</f>
        <v>115300</v>
      </c>
      <c r="G117" s="7">
        <f>VLOOKUP($A117,Data!$A$9:$U$405,G$2,FALSE)</f>
        <v>6.5</v>
      </c>
      <c r="H117" s="7">
        <f>VLOOKUP($A117,Data!$A$9:$U$405,H$2,FALSE)</f>
        <v>2.4</v>
      </c>
      <c r="I117" s="7">
        <f>VLOOKUP($A117,Data!$A$9:$U$405,I$2,FALSE)</f>
        <v>7800</v>
      </c>
      <c r="J117" s="7">
        <f>VLOOKUP($A117,Data!$A$9:$U$405,J$2,FALSE)</f>
        <v>115100</v>
      </c>
      <c r="K117" s="7">
        <f>VLOOKUP($A117,Data!$A$9:$U$405,K$2,FALSE)</f>
        <v>6.8</v>
      </c>
      <c r="L117" s="7">
        <f>VLOOKUP($A117,Data!$A$9:$U$405,L$2,FALSE)</f>
        <v>2.5</v>
      </c>
      <c r="M117" s="7">
        <f>VLOOKUP($A117,Data!$A$9:$U$405,M$2,FALSE)</f>
        <v>8200</v>
      </c>
      <c r="N117" s="7">
        <f>VLOOKUP($A117,Data!$A$9:$U$405,N$2,FALSE)</f>
        <v>115700</v>
      </c>
      <c r="O117" s="7">
        <f>VLOOKUP($A117,Data!$A$9:$U$405,O$2,FALSE)</f>
        <v>7.1</v>
      </c>
      <c r="P117" s="7">
        <f>VLOOKUP($A117,Data!$A$9:$U$405,P$2,FALSE)</f>
        <v>2.7</v>
      </c>
      <c r="Q117" s="7">
        <f>VLOOKUP($A117,Data!$A$9:$U$405,Q$2,FALSE)</f>
        <v>7600</v>
      </c>
      <c r="R117" s="7">
        <f>VLOOKUP($A117,Data!$A$9:$U$405,R$2,FALSE)</f>
        <v>122200</v>
      </c>
      <c r="S117" s="7">
        <f>VLOOKUP($A117,Data!$A$9:$U$405,S$2,FALSE)</f>
        <v>6.2</v>
      </c>
      <c r="T117" s="7">
        <f>VLOOKUP($A117,Data!$A$9:$U$405,T$2,FALSE)</f>
        <v>2.4</v>
      </c>
      <c r="U117" s="7">
        <f>VLOOKUP($A117,Data!$A$9:$U$405,U$2,FALSE)</f>
        <v>7600</v>
      </c>
      <c r="V117" s="7">
        <f>VLOOKUP($A117,Data!$A$9:$U$405,V$2,FALSE)</f>
        <v>118700</v>
      </c>
      <c r="W117" s="7">
        <f>VLOOKUP($A117,Data!$A$9:$U$405,W$2,FALSE)</f>
        <v>6.4</v>
      </c>
      <c r="X117" s="7">
        <f>VLOOKUP($A117,Data!$A$9:$U$405,X$2,FALSE)</f>
        <v>2.5</v>
      </c>
      <c r="Y117" s="7">
        <f>VLOOKUP($A117,Data!$A$9:$Y$405,Y$2,FALSE)</f>
        <v>10500</v>
      </c>
      <c r="Z117" s="7">
        <f>VLOOKUP($A117,Data!$A$9:$Y$405,Z$2,FALSE)</f>
        <v>109600</v>
      </c>
      <c r="AA117" s="7">
        <f>VLOOKUP($A117,Data!$A$9:$Y$405,AA$2,FALSE)</f>
        <v>9.5</v>
      </c>
      <c r="AB117" s="7">
        <f>VLOOKUP($A117,Data!$A$9:$Y$405,AB$2,FALSE)</f>
        <v>4</v>
      </c>
      <c r="AS117"/>
      <c r="AT117"/>
      <c r="AU117"/>
      <c r="AV117"/>
      <c r="AW117"/>
      <c r="AX117"/>
      <c r="AY117"/>
      <c r="AZ117"/>
      <c r="BA117"/>
    </row>
    <row r="118" spans="1:53" x14ac:dyDescent="0.3">
      <c r="A118" s="10" t="s">
        <v>127</v>
      </c>
      <c r="B118" s="6" t="str">
        <f>IFERROR(VLOOKUP($A118,classifications!$A$3:$C$334,3,FALSE),VLOOKUP($A118,classifications!$I$2:$K$27,3,FALSE))</f>
        <v>Predominantly Urban</v>
      </c>
      <c r="C118" s="6" t="str">
        <f>VLOOKUP($A118,classifications!$A$3:$D$334,4,FALSE)</f>
        <v>lower tier</v>
      </c>
      <c r="D118" s="6" t="str">
        <f>VLOOKUP($A118,class!$A$1:$B$455,2,FALSE)</f>
        <v>London Borough</v>
      </c>
      <c r="E118" s="7">
        <f>VLOOKUP($A118,Data!$A$9:$U$405,E$2,FALSE)</f>
        <v>11600</v>
      </c>
      <c r="F118" s="7">
        <f>VLOOKUP($A118,Data!$A$9:$U$405,F$2,FALSE)</f>
        <v>119000</v>
      </c>
      <c r="G118" s="7">
        <f>VLOOKUP($A118,Data!$A$9:$U$405,G$2,FALSE)</f>
        <v>9.6999999999999993</v>
      </c>
      <c r="H118" s="7">
        <f>VLOOKUP($A118,Data!$A$9:$U$405,H$2,FALSE)</f>
        <v>3</v>
      </c>
      <c r="I118" s="7">
        <f>VLOOKUP($A118,Data!$A$9:$U$405,I$2,FALSE)</f>
        <v>17100</v>
      </c>
      <c r="J118" s="7">
        <f>VLOOKUP($A118,Data!$A$9:$U$405,J$2,FALSE)</f>
        <v>118200</v>
      </c>
      <c r="K118" s="7">
        <f>VLOOKUP($A118,Data!$A$9:$U$405,K$2,FALSE)</f>
        <v>14.5</v>
      </c>
      <c r="L118" s="7">
        <f>VLOOKUP($A118,Data!$A$9:$U$405,L$2,FALSE)</f>
        <v>3.5</v>
      </c>
      <c r="M118" s="7">
        <f>VLOOKUP($A118,Data!$A$9:$U$405,M$2,FALSE)</f>
        <v>12500</v>
      </c>
      <c r="N118" s="7">
        <f>VLOOKUP($A118,Data!$A$9:$U$405,N$2,FALSE)</f>
        <v>123600</v>
      </c>
      <c r="O118" s="7">
        <f>VLOOKUP($A118,Data!$A$9:$U$405,O$2,FALSE)</f>
        <v>10.1</v>
      </c>
      <c r="P118" s="7">
        <f>VLOOKUP($A118,Data!$A$9:$U$405,P$2,FALSE)</f>
        <v>3.2</v>
      </c>
      <c r="Q118" s="7">
        <f>VLOOKUP($A118,Data!$A$9:$U$405,Q$2,FALSE)</f>
        <v>10100</v>
      </c>
      <c r="R118" s="7">
        <f>VLOOKUP($A118,Data!$A$9:$U$405,R$2,FALSE)</f>
        <v>124400</v>
      </c>
      <c r="S118" s="7">
        <f>VLOOKUP($A118,Data!$A$9:$U$405,S$2,FALSE)</f>
        <v>8.1</v>
      </c>
      <c r="T118" s="7">
        <f>VLOOKUP($A118,Data!$A$9:$U$405,T$2,FALSE)</f>
        <v>2.7</v>
      </c>
      <c r="U118" s="7">
        <f>VLOOKUP($A118,Data!$A$9:$U$405,U$2,FALSE)</f>
        <v>12000</v>
      </c>
      <c r="V118" s="7">
        <f>VLOOKUP($A118,Data!$A$9:$U$405,V$2,FALSE)</f>
        <v>120500</v>
      </c>
      <c r="W118" s="7">
        <f>VLOOKUP($A118,Data!$A$9:$U$405,W$2,FALSE)</f>
        <v>10</v>
      </c>
      <c r="X118" s="7">
        <f>VLOOKUP($A118,Data!$A$9:$U$405,X$2,FALSE)</f>
        <v>3.1</v>
      </c>
      <c r="Y118" s="7">
        <f>VLOOKUP($A118,Data!$A$9:$Y$405,Y$2,FALSE)</f>
        <v>19700</v>
      </c>
      <c r="Z118" s="7">
        <f>VLOOKUP($A118,Data!$A$9:$Y$405,Z$2,FALSE)</f>
        <v>125900</v>
      </c>
      <c r="AA118" s="7">
        <f>VLOOKUP($A118,Data!$A$9:$Y$405,AA$2,FALSE)</f>
        <v>15.6</v>
      </c>
      <c r="AB118" s="7">
        <f>VLOOKUP($A118,Data!$A$9:$Y$405,AB$2,FALSE)</f>
        <v>3.7</v>
      </c>
      <c r="AS118"/>
      <c r="AT118"/>
      <c r="AU118"/>
      <c r="AV118"/>
      <c r="AW118"/>
      <c r="AX118"/>
      <c r="AY118"/>
      <c r="AZ118"/>
      <c r="BA118"/>
    </row>
    <row r="119" spans="1:53" x14ac:dyDescent="0.3">
      <c r="A119" s="10" t="s">
        <v>128</v>
      </c>
      <c r="B119" s="6" t="str">
        <f>IFERROR(VLOOKUP($A119,classifications!$A$3:$C$334,3,FALSE),VLOOKUP($A119,classifications!$I$2:$K$27,3,FALSE))</f>
        <v>Predominantly Urban</v>
      </c>
      <c r="C119" s="6" t="str">
        <f>VLOOKUP($A119,classifications!$A$3:$D$334,4,FALSE)</f>
        <v>lower tier</v>
      </c>
      <c r="D119" s="6" t="str">
        <f>VLOOKUP($A119,class!$A$1:$B$455,2,FALSE)</f>
        <v>London Borough</v>
      </c>
      <c r="E119" s="7">
        <f>VLOOKUP($A119,Data!$A$9:$U$405,E$2,FALSE)</f>
        <v>16500</v>
      </c>
      <c r="F119" s="7">
        <f>VLOOKUP($A119,Data!$A$9:$U$405,F$2,FALSE)</f>
        <v>138900</v>
      </c>
      <c r="G119" s="7">
        <f>VLOOKUP($A119,Data!$A$9:$U$405,G$2,FALSE)</f>
        <v>11.9</v>
      </c>
      <c r="H119" s="7">
        <f>VLOOKUP($A119,Data!$A$9:$U$405,H$2,FALSE)</f>
        <v>3</v>
      </c>
      <c r="I119" s="7">
        <f>VLOOKUP($A119,Data!$A$9:$U$405,I$2,FALSE)</f>
        <v>14200</v>
      </c>
      <c r="J119" s="7">
        <f>VLOOKUP($A119,Data!$A$9:$U$405,J$2,FALSE)</f>
        <v>148100</v>
      </c>
      <c r="K119" s="7">
        <f>VLOOKUP($A119,Data!$A$9:$U$405,K$2,FALSE)</f>
        <v>9.6</v>
      </c>
      <c r="L119" s="7">
        <f>VLOOKUP($A119,Data!$A$9:$U$405,L$2,FALSE)</f>
        <v>2.9</v>
      </c>
      <c r="M119" s="7">
        <f>VLOOKUP($A119,Data!$A$9:$U$405,M$2,FALSE)</f>
        <v>15400</v>
      </c>
      <c r="N119" s="7">
        <f>VLOOKUP($A119,Data!$A$9:$U$405,N$2,FALSE)</f>
        <v>144100</v>
      </c>
      <c r="O119" s="7">
        <f>VLOOKUP($A119,Data!$A$9:$U$405,O$2,FALSE)</f>
        <v>10.7</v>
      </c>
      <c r="P119" s="7">
        <f>VLOOKUP($A119,Data!$A$9:$U$405,P$2,FALSE)</f>
        <v>3.3</v>
      </c>
      <c r="Q119" s="7">
        <f>VLOOKUP($A119,Data!$A$9:$U$405,Q$2,FALSE)</f>
        <v>12700</v>
      </c>
      <c r="R119" s="7">
        <f>VLOOKUP($A119,Data!$A$9:$U$405,R$2,FALSE)</f>
        <v>145200</v>
      </c>
      <c r="S119" s="7">
        <f>VLOOKUP($A119,Data!$A$9:$U$405,S$2,FALSE)</f>
        <v>8.6999999999999993</v>
      </c>
      <c r="T119" s="7">
        <f>VLOOKUP($A119,Data!$A$9:$U$405,T$2,FALSE)</f>
        <v>2.8</v>
      </c>
      <c r="U119" s="7">
        <f>VLOOKUP($A119,Data!$A$9:$U$405,U$2,FALSE)</f>
        <v>17200</v>
      </c>
      <c r="V119" s="7">
        <f>VLOOKUP($A119,Data!$A$9:$U$405,V$2,FALSE)</f>
        <v>147200</v>
      </c>
      <c r="W119" s="7">
        <f>VLOOKUP($A119,Data!$A$9:$U$405,W$2,FALSE)</f>
        <v>11.7</v>
      </c>
      <c r="X119" s="7">
        <f>VLOOKUP($A119,Data!$A$9:$U$405,X$2,FALSE)</f>
        <v>3.4</v>
      </c>
      <c r="Y119" s="7">
        <f>VLOOKUP($A119,Data!$A$9:$Y$405,Y$2,FALSE)</f>
        <v>20500</v>
      </c>
      <c r="Z119" s="7">
        <f>VLOOKUP($A119,Data!$A$9:$Y$405,Z$2,FALSE)</f>
        <v>146500</v>
      </c>
      <c r="AA119" s="7">
        <f>VLOOKUP($A119,Data!$A$9:$Y$405,AA$2,FALSE)</f>
        <v>14</v>
      </c>
      <c r="AB119" s="7">
        <f>VLOOKUP($A119,Data!$A$9:$Y$405,AB$2,FALSE)</f>
        <v>4.5</v>
      </c>
      <c r="AS119"/>
      <c r="AT119"/>
      <c r="AU119"/>
      <c r="AV119"/>
      <c r="AW119"/>
      <c r="AX119"/>
      <c r="AY119"/>
      <c r="AZ119"/>
      <c r="BA119"/>
    </row>
    <row r="120" spans="1:53" x14ac:dyDescent="0.3">
      <c r="A120" s="10" t="s">
        <v>129</v>
      </c>
      <c r="B120" s="6" t="str">
        <f>IFERROR(VLOOKUP($A120,classifications!$A$3:$C$334,3,FALSE),VLOOKUP($A120,classifications!$I$2:$K$27,3,FALSE))</f>
        <v>Predominantly Urban</v>
      </c>
      <c r="C120" s="6" t="str">
        <f>VLOOKUP($A120,classifications!$A$3:$D$334,4,FALSE)</f>
        <v>lower tier</v>
      </c>
      <c r="D120" s="6" t="str">
        <f>VLOOKUP($A120,class!$A$1:$B$455,2,FALSE)</f>
        <v>London Borough</v>
      </c>
      <c r="E120" s="7">
        <f>VLOOKUP($A120,Data!$A$9:$U$405,E$2,FALSE)</f>
        <v>16600</v>
      </c>
      <c r="F120" s="7">
        <f>VLOOKUP($A120,Data!$A$9:$U$405,F$2,FALSE)</f>
        <v>131900</v>
      </c>
      <c r="G120" s="7">
        <f>VLOOKUP($A120,Data!$A$9:$U$405,G$2,FALSE)</f>
        <v>12.6</v>
      </c>
      <c r="H120" s="7">
        <f>VLOOKUP($A120,Data!$A$9:$U$405,H$2,FALSE)</f>
        <v>3.3</v>
      </c>
      <c r="I120" s="7">
        <f>VLOOKUP($A120,Data!$A$9:$U$405,I$2,FALSE)</f>
        <v>14400</v>
      </c>
      <c r="J120" s="7">
        <f>VLOOKUP($A120,Data!$A$9:$U$405,J$2,FALSE)</f>
        <v>129500</v>
      </c>
      <c r="K120" s="7">
        <f>VLOOKUP($A120,Data!$A$9:$U$405,K$2,FALSE)</f>
        <v>11.1</v>
      </c>
      <c r="L120" s="7">
        <f>VLOOKUP($A120,Data!$A$9:$U$405,L$2,FALSE)</f>
        <v>3.3</v>
      </c>
      <c r="M120" s="7">
        <f>VLOOKUP($A120,Data!$A$9:$U$405,M$2,FALSE)</f>
        <v>14900</v>
      </c>
      <c r="N120" s="7">
        <f>VLOOKUP($A120,Data!$A$9:$U$405,N$2,FALSE)</f>
        <v>127400</v>
      </c>
      <c r="O120" s="7">
        <f>VLOOKUP($A120,Data!$A$9:$U$405,O$2,FALSE)</f>
        <v>11.7</v>
      </c>
      <c r="P120" s="7">
        <f>VLOOKUP($A120,Data!$A$9:$U$405,P$2,FALSE)</f>
        <v>4</v>
      </c>
      <c r="Q120" s="7">
        <f>VLOOKUP($A120,Data!$A$9:$U$405,Q$2,FALSE)</f>
        <v>14500</v>
      </c>
      <c r="R120" s="7">
        <f>VLOOKUP($A120,Data!$A$9:$U$405,R$2,FALSE)</f>
        <v>138600</v>
      </c>
      <c r="S120" s="7">
        <f>VLOOKUP($A120,Data!$A$9:$U$405,S$2,FALSE)</f>
        <v>10.5</v>
      </c>
      <c r="T120" s="7">
        <f>VLOOKUP($A120,Data!$A$9:$U$405,T$2,FALSE)</f>
        <v>3.5</v>
      </c>
      <c r="U120" s="7">
        <f>VLOOKUP($A120,Data!$A$9:$U$405,U$2,FALSE)</f>
        <v>14100</v>
      </c>
      <c r="V120" s="7">
        <f>VLOOKUP($A120,Data!$A$9:$U$405,V$2,FALSE)</f>
        <v>136000</v>
      </c>
      <c r="W120" s="7">
        <f>VLOOKUP($A120,Data!$A$9:$U$405,W$2,FALSE)</f>
        <v>10.3</v>
      </c>
      <c r="X120" s="7">
        <f>VLOOKUP($A120,Data!$A$9:$U$405,X$2,FALSE)</f>
        <v>4.2</v>
      </c>
      <c r="Y120" s="7">
        <f>VLOOKUP($A120,Data!$A$9:$Y$405,Y$2,FALSE)</f>
        <v>18900</v>
      </c>
      <c r="Z120" s="7">
        <f>VLOOKUP($A120,Data!$A$9:$Y$405,Z$2,FALSE)</f>
        <v>131900</v>
      </c>
      <c r="AA120" s="7">
        <f>VLOOKUP($A120,Data!$A$9:$Y$405,AA$2,FALSE)</f>
        <v>14.3</v>
      </c>
      <c r="AB120" s="7">
        <f>VLOOKUP($A120,Data!$A$9:$Y$405,AB$2,FALSE)</f>
        <v>5.2</v>
      </c>
      <c r="AS120"/>
      <c r="AT120"/>
      <c r="AU120"/>
      <c r="AV120"/>
      <c r="AW120"/>
      <c r="AX120"/>
      <c r="AY120"/>
      <c r="AZ120"/>
      <c r="BA120"/>
    </row>
    <row r="121" spans="1:53" x14ac:dyDescent="0.3">
      <c r="A121" s="10" t="s">
        <v>130</v>
      </c>
      <c r="B121" s="6" t="str">
        <f>IFERROR(VLOOKUP($A121,classifications!$A$3:$C$334,3,FALSE),VLOOKUP($A121,classifications!$I$2:$K$27,3,FALSE))</f>
        <v>Predominantly Urban</v>
      </c>
      <c r="C121" s="6" t="str">
        <f>VLOOKUP($A121,classifications!$A$3:$D$334,4,FALSE)</f>
        <v>lower tier</v>
      </c>
      <c r="D121" s="6" t="str">
        <f>VLOOKUP($A121,class!$A$1:$B$455,2,FALSE)</f>
        <v>London Borough</v>
      </c>
      <c r="E121" s="7">
        <f>VLOOKUP($A121,Data!$A$9:$U$405,E$2,FALSE)</f>
        <v>11600</v>
      </c>
      <c r="F121" s="7">
        <f>VLOOKUP($A121,Data!$A$9:$U$405,F$2,FALSE)</f>
        <v>84100</v>
      </c>
      <c r="G121" s="7">
        <f>VLOOKUP($A121,Data!$A$9:$U$405,G$2,FALSE)</f>
        <v>13.8</v>
      </c>
      <c r="H121" s="7">
        <f>VLOOKUP($A121,Data!$A$9:$U$405,H$2,FALSE)</f>
        <v>3.6</v>
      </c>
      <c r="I121" s="7">
        <f>VLOOKUP($A121,Data!$A$9:$U$405,I$2,FALSE)</f>
        <v>10900</v>
      </c>
      <c r="J121" s="7">
        <f>VLOOKUP($A121,Data!$A$9:$U$405,J$2,FALSE)</f>
        <v>83000</v>
      </c>
      <c r="K121" s="7">
        <f>VLOOKUP($A121,Data!$A$9:$U$405,K$2,FALSE)</f>
        <v>13.1</v>
      </c>
      <c r="L121" s="7">
        <f>VLOOKUP($A121,Data!$A$9:$U$405,L$2,FALSE)</f>
        <v>3.6</v>
      </c>
      <c r="M121" s="7">
        <f>VLOOKUP($A121,Data!$A$9:$U$405,M$2,FALSE)</f>
        <v>10900</v>
      </c>
      <c r="N121" s="7">
        <f>VLOOKUP($A121,Data!$A$9:$U$405,N$2,FALSE)</f>
        <v>83000</v>
      </c>
      <c r="O121" s="7">
        <f>VLOOKUP($A121,Data!$A$9:$U$405,O$2,FALSE)</f>
        <v>13.1</v>
      </c>
      <c r="P121" s="7">
        <f>VLOOKUP($A121,Data!$A$9:$U$405,P$2,FALSE)</f>
        <v>3.9</v>
      </c>
      <c r="Q121" s="7">
        <f>VLOOKUP($A121,Data!$A$9:$U$405,Q$2,FALSE)</f>
        <v>9700</v>
      </c>
      <c r="R121" s="7">
        <f>VLOOKUP($A121,Data!$A$9:$U$405,R$2,FALSE)</f>
        <v>87200</v>
      </c>
      <c r="S121" s="7">
        <f>VLOOKUP($A121,Data!$A$9:$U$405,S$2,FALSE)</f>
        <v>11.1</v>
      </c>
      <c r="T121" s="7">
        <f>VLOOKUP($A121,Data!$A$9:$U$405,T$2,FALSE)</f>
        <v>3.3</v>
      </c>
      <c r="U121" s="7">
        <f>VLOOKUP($A121,Data!$A$9:$U$405,U$2,FALSE)</f>
        <v>11100</v>
      </c>
      <c r="V121" s="7">
        <f>VLOOKUP($A121,Data!$A$9:$U$405,V$2,FALSE)</f>
        <v>87500</v>
      </c>
      <c r="W121" s="7">
        <f>VLOOKUP($A121,Data!$A$9:$U$405,W$2,FALSE)</f>
        <v>12.7</v>
      </c>
      <c r="X121" s="7">
        <f>VLOOKUP($A121,Data!$A$9:$U$405,X$2,FALSE)</f>
        <v>3.7</v>
      </c>
      <c r="Y121" s="7">
        <f>VLOOKUP($A121,Data!$A$9:$Y$405,Y$2,FALSE)</f>
        <v>15400</v>
      </c>
      <c r="Z121" s="7">
        <f>VLOOKUP($A121,Data!$A$9:$Y$405,Z$2,FALSE)</f>
        <v>92700</v>
      </c>
      <c r="AA121" s="7">
        <f>VLOOKUP($A121,Data!$A$9:$Y$405,AA$2,FALSE)</f>
        <v>16.7</v>
      </c>
      <c r="AB121" s="7">
        <f>VLOOKUP($A121,Data!$A$9:$Y$405,AB$2,FALSE)</f>
        <v>4.2</v>
      </c>
      <c r="AS121"/>
      <c r="AT121"/>
      <c r="AU121"/>
      <c r="AV121"/>
      <c r="AW121"/>
      <c r="AX121"/>
      <c r="AY121"/>
      <c r="AZ121"/>
      <c r="BA121"/>
    </row>
    <row r="122" spans="1:53" x14ac:dyDescent="0.3">
      <c r="A122" s="10" t="s">
        <v>131</v>
      </c>
      <c r="B122" s="6" t="str">
        <f>IFERROR(VLOOKUP($A122,classifications!$A$3:$C$334,3,FALSE),VLOOKUP($A122,classifications!$I$2:$K$27,3,FALSE))</f>
        <v>Predominantly Urban</v>
      </c>
      <c r="C122" s="6" t="str">
        <f>VLOOKUP($A122,classifications!$A$3:$D$334,4,FALSE)</f>
        <v>lower tier</v>
      </c>
      <c r="D122" s="6" t="str">
        <f>VLOOKUP($A122,class!$A$1:$B$455,2,FALSE)</f>
        <v>London Borough</v>
      </c>
      <c r="E122" s="7">
        <f>VLOOKUP($A122,Data!$A$9:$U$405,E$2,FALSE)</f>
        <v>14200</v>
      </c>
      <c r="F122" s="7">
        <f>VLOOKUP($A122,Data!$A$9:$U$405,F$2,FALSE)</f>
        <v>105400</v>
      </c>
      <c r="G122" s="7">
        <f>VLOOKUP($A122,Data!$A$9:$U$405,G$2,FALSE)</f>
        <v>13.5</v>
      </c>
      <c r="H122" s="7">
        <f>VLOOKUP($A122,Data!$A$9:$U$405,H$2,FALSE)</f>
        <v>3.4</v>
      </c>
      <c r="I122" s="7">
        <f>VLOOKUP($A122,Data!$A$9:$U$405,I$2,FALSE)</f>
        <v>14300</v>
      </c>
      <c r="J122" s="7">
        <f>VLOOKUP($A122,Data!$A$9:$U$405,J$2,FALSE)</f>
        <v>109300</v>
      </c>
      <c r="K122" s="7">
        <f>VLOOKUP($A122,Data!$A$9:$U$405,K$2,FALSE)</f>
        <v>13.1</v>
      </c>
      <c r="L122" s="7">
        <f>VLOOKUP($A122,Data!$A$9:$U$405,L$2,FALSE)</f>
        <v>3.5</v>
      </c>
      <c r="M122" s="7">
        <f>VLOOKUP($A122,Data!$A$9:$U$405,M$2,FALSE)</f>
        <v>12700</v>
      </c>
      <c r="N122" s="7">
        <f>VLOOKUP($A122,Data!$A$9:$U$405,N$2,FALSE)</f>
        <v>106500</v>
      </c>
      <c r="O122" s="7">
        <f>VLOOKUP($A122,Data!$A$9:$U$405,O$2,FALSE)</f>
        <v>12</v>
      </c>
      <c r="P122" s="7">
        <f>VLOOKUP($A122,Data!$A$9:$U$405,P$2,FALSE)</f>
        <v>3.6</v>
      </c>
      <c r="Q122" s="7">
        <f>VLOOKUP($A122,Data!$A$9:$U$405,Q$2,FALSE)</f>
        <v>14200</v>
      </c>
      <c r="R122" s="7">
        <f>VLOOKUP($A122,Data!$A$9:$U$405,R$2,FALSE)</f>
        <v>109000</v>
      </c>
      <c r="S122" s="7">
        <f>VLOOKUP($A122,Data!$A$9:$U$405,S$2,FALSE)</f>
        <v>13</v>
      </c>
      <c r="T122" s="7">
        <f>VLOOKUP($A122,Data!$A$9:$U$405,T$2,FALSE)</f>
        <v>3.8</v>
      </c>
      <c r="U122" s="7">
        <f>VLOOKUP($A122,Data!$A$9:$U$405,U$2,FALSE)</f>
        <v>13300</v>
      </c>
      <c r="V122" s="7">
        <f>VLOOKUP($A122,Data!$A$9:$U$405,V$2,FALSE)</f>
        <v>112300</v>
      </c>
      <c r="W122" s="7">
        <f>VLOOKUP($A122,Data!$A$9:$U$405,W$2,FALSE)</f>
        <v>11.8</v>
      </c>
      <c r="X122" s="7">
        <f>VLOOKUP($A122,Data!$A$9:$U$405,X$2,FALSE)</f>
        <v>3.5</v>
      </c>
      <c r="Y122" s="7">
        <f>VLOOKUP($A122,Data!$A$9:$Y$405,Y$2,FALSE)</f>
        <v>17900</v>
      </c>
      <c r="Z122" s="7">
        <f>VLOOKUP($A122,Data!$A$9:$Y$405,Z$2,FALSE)</f>
        <v>112800</v>
      </c>
      <c r="AA122" s="7">
        <f>VLOOKUP($A122,Data!$A$9:$Y$405,AA$2,FALSE)</f>
        <v>15.9</v>
      </c>
      <c r="AB122" s="7">
        <f>VLOOKUP($A122,Data!$A$9:$Y$405,AB$2,FALSE)</f>
        <v>3.8</v>
      </c>
      <c r="AS122"/>
      <c r="AT122"/>
      <c r="AU122"/>
      <c r="AV122"/>
      <c r="AW122"/>
      <c r="AX122"/>
      <c r="AY122"/>
      <c r="AZ122"/>
      <c r="BA122"/>
    </row>
    <row r="123" spans="1:53" x14ac:dyDescent="0.3">
      <c r="A123" s="10" t="s">
        <v>132</v>
      </c>
      <c r="B123" s="6" t="str">
        <f>IFERROR(VLOOKUP($A123,classifications!$A$3:$C$334,3,FALSE),VLOOKUP($A123,classifications!$I$2:$K$27,3,FALSE))</f>
        <v>Predominantly Urban</v>
      </c>
      <c r="C123" s="6" t="str">
        <f>VLOOKUP($A123,classifications!$A$3:$D$334,4,FALSE)</f>
        <v>lower tier</v>
      </c>
      <c r="D123" s="6" t="str">
        <f>VLOOKUP($A123,class!$A$1:$B$455,2,FALSE)</f>
        <v>London Borough</v>
      </c>
      <c r="E123" s="7">
        <f>VLOOKUP($A123,Data!$A$9:$U$405,E$2,FALSE)</f>
        <v>18500</v>
      </c>
      <c r="F123" s="7">
        <f>VLOOKUP($A123,Data!$A$9:$U$405,F$2,FALSE)</f>
        <v>131400</v>
      </c>
      <c r="G123" s="7">
        <f>VLOOKUP($A123,Data!$A$9:$U$405,G$2,FALSE)</f>
        <v>14</v>
      </c>
      <c r="H123" s="7">
        <f>VLOOKUP($A123,Data!$A$9:$U$405,H$2,FALSE)</f>
        <v>3.3</v>
      </c>
      <c r="I123" s="7">
        <f>VLOOKUP($A123,Data!$A$9:$U$405,I$2,FALSE)</f>
        <v>18900</v>
      </c>
      <c r="J123" s="7">
        <f>VLOOKUP($A123,Data!$A$9:$U$405,J$2,FALSE)</f>
        <v>134800</v>
      </c>
      <c r="K123" s="7">
        <f>VLOOKUP($A123,Data!$A$9:$U$405,K$2,FALSE)</f>
        <v>14</v>
      </c>
      <c r="L123" s="7">
        <f>VLOOKUP($A123,Data!$A$9:$U$405,L$2,FALSE)</f>
        <v>3.3</v>
      </c>
      <c r="M123" s="7">
        <f>VLOOKUP($A123,Data!$A$9:$U$405,M$2,FALSE)</f>
        <v>17900</v>
      </c>
      <c r="N123" s="7">
        <f>VLOOKUP($A123,Data!$A$9:$U$405,N$2,FALSE)</f>
        <v>138800</v>
      </c>
      <c r="O123" s="7">
        <f>VLOOKUP($A123,Data!$A$9:$U$405,O$2,FALSE)</f>
        <v>12.9</v>
      </c>
      <c r="P123" s="7">
        <f>VLOOKUP($A123,Data!$A$9:$U$405,P$2,FALSE)</f>
        <v>3.2</v>
      </c>
      <c r="Q123" s="7">
        <f>VLOOKUP($A123,Data!$A$9:$U$405,Q$2,FALSE)</f>
        <v>14300</v>
      </c>
      <c r="R123" s="7">
        <f>VLOOKUP($A123,Data!$A$9:$U$405,R$2,FALSE)</f>
        <v>140000</v>
      </c>
      <c r="S123" s="7">
        <f>VLOOKUP($A123,Data!$A$9:$U$405,S$2,FALSE)</f>
        <v>10.199999999999999</v>
      </c>
      <c r="T123" s="7">
        <f>VLOOKUP($A123,Data!$A$9:$U$405,T$2,FALSE)</f>
        <v>2.8</v>
      </c>
      <c r="U123" s="7">
        <f>VLOOKUP($A123,Data!$A$9:$U$405,U$2,FALSE)</f>
        <v>10400</v>
      </c>
      <c r="V123" s="7">
        <f>VLOOKUP($A123,Data!$A$9:$U$405,V$2,FALSE)</f>
        <v>137900</v>
      </c>
      <c r="W123" s="7">
        <f>VLOOKUP($A123,Data!$A$9:$U$405,W$2,FALSE)</f>
        <v>7.6</v>
      </c>
      <c r="X123" s="7">
        <f>VLOOKUP($A123,Data!$A$9:$U$405,X$2,FALSE)</f>
        <v>2.7</v>
      </c>
      <c r="Y123" s="7">
        <f>VLOOKUP($A123,Data!$A$9:$Y$405,Y$2,FALSE)</f>
        <v>14900</v>
      </c>
      <c r="Z123" s="7">
        <f>VLOOKUP($A123,Data!$A$9:$Y$405,Z$2,FALSE)</f>
        <v>145200</v>
      </c>
      <c r="AA123" s="7">
        <f>VLOOKUP($A123,Data!$A$9:$Y$405,AA$2,FALSE)</f>
        <v>10.3</v>
      </c>
      <c r="AB123" s="7">
        <f>VLOOKUP($A123,Data!$A$9:$Y$405,AB$2,FALSE)</f>
        <v>3.2</v>
      </c>
      <c r="AS123"/>
      <c r="AT123"/>
      <c r="AU123"/>
      <c r="AV123"/>
      <c r="AW123"/>
      <c r="AX123"/>
      <c r="AY123"/>
      <c r="AZ123"/>
      <c r="BA123"/>
    </row>
    <row r="124" spans="1:53" x14ac:dyDescent="0.3">
      <c r="A124" s="10" t="s">
        <v>133</v>
      </c>
      <c r="B124" s="6" t="str">
        <f>IFERROR(VLOOKUP($A124,classifications!$A$3:$C$334,3,FALSE),VLOOKUP($A124,classifications!$I$2:$K$27,3,FALSE))</f>
        <v>Predominantly Urban</v>
      </c>
      <c r="C124" s="6" t="str">
        <f>VLOOKUP($A124,classifications!$A$3:$D$334,4,FALSE)</f>
        <v>lower tier</v>
      </c>
      <c r="D124" s="6" t="str">
        <f>VLOOKUP($A124,class!$A$1:$B$455,2,FALSE)</f>
        <v>London Borough</v>
      </c>
      <c r="E124" s="7">
        <f>VLOOKUP($A124,Data!$A$9:$U$405,E$2,FALSE)</f>
        <v>10500</v>
      </c>
      <c r="F124" s="7">
        <f>VLOOKUP($A124,Data!$A$9:$U$405,F$2,FALSE)</f>
        <v>96000</v>
      </c>
      <c r="G124" s="7">
        <f>VLOOKUP($A124,Data!$A$9:$U$405,G$2,FALSE)</f>
        <v>11</v>
      </c>
      <c r="H124" s="7">
        <f>VLOOKUP($A124,Data!$A$9:$U$405,H$2,FALSE)</f>
        <v>3.1</v>
      </c>
      <c r="I124" s="7">
        <f>VLOOKUP($A124,Data!$A$9:$U$405,I$2,FALSE)</f>
        <v>14100</v>
      </c>
      <c r="J124" s="7">
        <f>VLOOKUP($A124,Data!$A$9:$U$405,J$2,FALSE)</f>
        <v>95000</v>
      </c>
      <c r="K124" s="7">
        <f>VLOOKUP($A124,Data!$A$9:$U$405,K$2,FALSE)</f>
        <v>14.8</v>
      </c>
      <c r="L124" s="7">
        <f>VLOOKUP($A124,Data!$A$9:$U$405,L$2,FALSE)</f>
        <v>3.7</v>
      </c>
      <c r="M124" s="7">
        <f>VLOOKUP($A124,Data!$A$9:$U$405,M$2,FALSE)</f>
        <v>17400</v>
      </c>
      <c r="N124" s="7">
        <f>VLOOKUP($A124,Data!$A$9:$U$405,N$2,FALSE)</f>
        <v>98300</v>
      </c>
      <c r="O124" s="7">
        <f>VLOOKUP($A124,Data!$A$9:$U$405,O$2,FALSE)</f>
        <v>17.7</v>
      </c>
      <c r="P124" s="7">
        <f>VLOOKUP($A124,Data!$A$9:$U$405,P$2,FALSE)</f>
        <v>4.2</v>
      </c>
      <c r="Q124" s="7">
        <f>VLOOKUP($A124,Data!$A$9:$U$405,Q$2,FALSE)</f>
        <v>12700</v>
      </c>
      <c r="R124" s="7">
        <f>VLOOKUP($A124,Data!$A$9:$U$405,R$2,FALSE)</f>
        <v>96100</v>
      </c>
      <c r="S124" s="7">
        <f>VLOOKUP($A124,Data!$A$9:$U$405,S$2,FALSE)</f>
        <v>13.3</v>
      </c>
      <c r="T124" s="7">
        <f>VLOOKUP($A124,Data!$A$9:$U$405,T$2,FALSE)</f>
        <v>3.6</v>
      </c>
      <c r="U124" s="7">
        <f>VLOOKUP($A124,Data!$A$9:$U$405,U$2,FALSE)</f>
        <v>14000</v>
      </c>
      <c r="V124" s="7">
        <f>VLOOKUP($A124,Data!$A$9:$U$405,V$2,FALSE)</f>
        <v>96000</v>
      </c>
      <c r="W124" s="7">
        <f>VLOOKUP($A124,Data!$A$9:$U$405,W$2,FALSE)</f>
        <v>14.6</v>
      </c>
      <c r="X124" s="7">
        <f>VLOOKUP($A124,Data!$A$9:$U$405,X$2,FALSE)</f>
        <v>4.0999999999999996</v>
      </c>
      <c r="Y124" s="7">
        <f>VLOOKUP($A124,Data!$A$9:$Y$405,Y$2,FALSE)</f>
        <v>8800</v>
      </c>
      <c r="Z124" s="7">
        <f>VLOOKUP($A124,Data!$A$9:$Y$405,Z$2,FALSE)</f>
        <v>102700</v>
      </c>
      <c r="AA124" s="7">
        <f>VLOOKUP($A124,Data!$A$9:$Y$405,AA$2,FALSE)</f>
        <v>8.6</v>
      </c>
      <c r="AB124" s="7">
        <f>VLOOKUP($A124,Data!$A$9:$Y$405,AB$2,FALSE)</f>
        <v>3.1</v>
      </c>
      <c r="AS124"/>
      <c r="AT124"/>
      <c r="AU124"/>
      <c r="AV124"/>
      <c r="AW124"/>
      <c r="AX124"/>
      <c r="AY124"/>
      <c r="AZ124"/>
      <c r="BA124"/>
    </row>
    <row r="125" spans="1:53" x14ac:dyDescent="0.3">
      <c r="A125" s="10" t="s">
        <v>134</v>
      </c>
      <c r="B125" s="6" t="str">
        <f>IFERROR(VLOOKUP($A125,classifications!$A$3:$C$334,3,FALSE),VLOOKUP($A125,classifications!$I$2:$K$27,3,FALSE))</f>
        <v>Predominantly Urban</v>
      </c>
      <c r="C125" s="6" t="str">
        <f>VLOOKUP($A125,classifications!$A$3:$D$334,4,FALSE)</f>
        <v>lower tier</v>
      </c>
      <c r="D125" s="6" t="str">
        <f>VLOOKUP($A125,class!$A$1:$B$455,2,FALSE)</f>
        <v>London Borough</v>
      </c>
      <c r="E125" s="7">
        <f>VLOOKUP($A125,Data!$A$9:$U$405,E$2,FALSE)</f>
        <v>12700</v>
      </c>
      <c r="F125" s="7">
        <f>VLOOKUP($A125,Data!$A$9:$U$405,F$2,FALSE)</f>
        <v>98100</v>
      </c>
      <c r="G125" s="7">
        <f>VLOOKUP($A125,Data!$A$9:$U$405,G$2,FALSE)</f>
        <v>13</v>
      </c>
      <c r="H125" s="7">
        <f>VLOOKUP($A125,Data!$A$9:$U$405,H$2,FALSE)</f>
        <v>3.8</v>
      </c>
      <c r="I125" s="7">
        <f>VLOOKUP($A125,Data!$A$9:$U$405,I$2,FALSE)</f>
        <v>13800</v>
      </c>
      <c r="J125" s="7">
        <f>VLOOKUP($A125,Data!$A$9:$U$405,J$2,FALSE)</f>
        <v>97500</v>
      </c>
      <c r="K125" s="7">
        <f>VLOOKUP($A125,Data!$A$9:$U$405,K$2,FALSE)</f>
        <v>14.2</v>
      </c>
      <c r="L125" s="7">
        <f>VLOOKUP($A125,Data!$A$9:$U$405,L$2,FALSE)</f>
        <v>3.9</v>
      </c>
      <c r="M125" s="7">
        <f>VLOOKUP($A125,Data!$A$9:$U$405,M$2,FALSE)</f>
        <v>12500</v>
      </c>
      <c r="N125" s="7">
        <f>VLOOKUP($A125,Data!$A$9:$U$405,N$2,FALSE)</f>
        <v>105200</v>
      </c>
      <c r="O125" s="7">
        <f>VLOOKUP($A125,Data!$A$9:$U$405,O$2,FALSE)</f>
        <v>11.9</v>
      </c>
      <c r="P125" s="7">
        <f>VLOOKUP($A125,Data!$A$9:$U$405,P$2,FALSE)</f>
        <v>3.4</v>
      </c>
      <c r="Q125" s="7">
        <f>VLOOKUP($A125,Data!$A$9:$U$405,Q$2,FALSE)</f>
        <v>20300</v>
      </c>
      <c r="R125" s="7">
        <f>VLOOKUP($A125,Data!$A$9:$U$405,R$2,FALSE)</f>
        <v>102500</v>
      </c>
      <c r="S125" s="7">
        <f>VLOOKUP($A125,Data!$A$9:$U$405,S$2,FALSE)</f>
        <v>19.8</v>
      </c>
      <c r="T125" s="7">
        <f>VLOOKUP($A125,Data!$A$9:$U$405,T$2,FALSE)</f>
        <v>4.2</v>
      </c>
      <c r="U125" s="7">
        <f>VLOOKUP($A125,Data!$A$9:$U$405,U$2,FALSE)</f>
        <v>9200</v>
      </c>
      <c r="V125" s="7">
        <f>VLOOKUP($A125,Data!$A$9:$U$405,V$2,FALSE)</f>
        <v>102000</v>
      </c>
      <c r="W125" s="7">
        <f>VLOOKUP($A125,Data!$A$9:$U$405,W$2,FALSE)</f>
        <v>9</v>
      </c>
      <c r="X125" s="7">
        <f>VLOOKUP($A125,Data!$A$9:$U$405,X$2,FALSE)</f>
        <v>2.9</v>
      </c>
      <c r="Y125" s="7">
        <f>VLOOKUP($A125,Data!$A$9:$Y$405,Y$2,FALSE)</f>
        <v>12200</v>
      </c>
      <c r="Z125" s="7">
        <f>VLOOKUP($A125,Data!$A$9:$Y$405,Z$2,FALSE)</f>
        <v>103000</v>
      </c>
      <c r="AA125" s="7">
        <f>VLOOKUP($A125,Data!$A$9:$Y$405,AA$2,FALSE)</f>
        <v>11.9</v>
      </c>
      <c r="AB125" s="7">
        <f>VLOOKUP($A125,Data!$A$9:$Y$405,AB$2,FALSE)</f>
        <v>3.3</v>
      </c>
      <c r="AS125"/>
      <c r="AT125"/>
      <c r="AU125"/>
      <c r="AV125"/>
      <c r="AW125"/>
      <c r="AX125"/>
      <c r="AY125"/>
      <c r="AZ125"/>
      <c r="BA125"/>
    </row>
    <row r="126" spans="1:53" x14ac:dyDescent="0.3">
      <c r="A126" s="10" t="s">
        <v>135</v>
      </c>
      <c r="B126" s="6" t="str">
        <f>IFERROR(VLOOKUP($A126,classifications!$A$3:$C$334,3,FALSE),VLOOKUP($A126,classifications!$I$2:$K$27,3,FALSE))</f>
        <v>Predominantly Urban</v>
      </c>
      <c r="C126" s="6" t="str">
        <f>VLOOKUP($A126,classifications!$A$3:$D$334,4,FALSE)</f>
        <v>lower tier</v>
      </c>
      <c r="D126" s="6" t="str">
        <f>VLOOKUP($A126,class!$A$1:$B$455,2,FALSE)</f>
        <v>London Borough</v>
      </c>
      <c r="E126" s="7">
        <f>VLOOKUP($A126,Data!$A$9:$U$405,E$2,FALSE)</f>
        <v>16400</v>
      </c>
      <c r="F126" s="7">
        <f>VLOOKUP($A126,Data!$A$9:$U$405,F$2,FALSE)</f>
        <v>126000</v>
      </c>
      <c r="G126" s="7">
        <f>VLOOKUP($A126,Data!$A$9:$U$405,G$2,FALSE)</f>
        <v>13</v>
      </c>
      <c r="H126" s="7">
        <f>VLOOKUP($A126,Data!$A$9:$U$405,H$2,FALSE)</f>
        <v>3.9</v>
      </c>
      <c r="I126" s="7">
        <f>VLOOKUP($A126,Data!$A$9:$U$405,I$2,FALSE)</f>
        <v>10300</v>
      </c>
      <c r="J126" s="7">
        <f>VLOOKUP($A126,Data!$A$9:$U$405,J$2,FALSE)</f>
        <v>132100</v>
      </c>
      <c r="K126" s="7">
        <f>VLOOKUP($A126,Data!$A$9:$U$405,K$2,FALSE)</f>
        <v>7.8</v>
      </c>
      <c r="L126" s="7">
        <f>VLOOKUP($A126,Data!$A$9:$U$405,L$2,FALSE)</f>
        <v>3.3</v>
      </c>
      <c r="M126" s="7">
        <f>VLOOKUP($A126,Data!$A$9:$U$405,M$2,FALSE)</f>
        <v>11500</v>
      </c>
      <c r="N126" s="7">
        <f>VLOOKUP($A126,Data!$A$9:$U$405,N$2,FALSE)</f>
        <v>138100</v>
      </c>
      <c r="O126" s="7">
        <f>VLOOKUP($A126,Data!$A$9:$U$405,O$2,FALSE)</f>
        <v>8.3000000000000007</v>
      </c>
      <c r="P126" s="7">
        <f>VLOOKUP($A126,Data!$A$9:$U$405,P$2,FALSE)</f>
        <v>3.1</v>
      </c>
      <c r="Q126" s="7">
        <f>VLOOKUP($A126,Data!$A$9:$U$405,Q$2,FALSE)</f>
        <v>17300</v>
      </c>
      <c r="R126" s="7">
        <f>VLOOKUP($A126,Data!$A$9:$U$405,R$2,FALSE)</f>
        <v>143600</v>
      </c>
      <c r="S126" s="7">
        <f>VLOOKUP($A126,Data!$A$9:$U$405,S$2,FALSE)</f>
        <v>12.1</v>
      </c>
      <c r="T126" s="7">
        <f>VLOOKUP($A126,Data!$A$9:$U$405,T$2,FALSE)</f>
        <v>3.2</v>
      </c>
      <c r="U126" s="7">
        <f>VLOOKUP($A126,Data!$A$9:$U$405,U$2,FALSE)</f>
        <v>20000</v>
      </c>
      <c r="V126" s="7">
        <f>VLOOKUP($A126,Data!$A$9:$U$405,V$2,FALSE)</f>
        <v>147900</v>
      </c>
      <c r="W126" s="7">
        <f>VLOOKUP($A126,Data!$A$9:$U$405,W$2,FALSE)</f>
        <v>13.5</v>
      </c>
      <c r="X126" s="7">
        <f>VLOOKUP($A126,Data!$A$9:$U$405,X$2,FALSE)</f>
        <v>3.9</v>
      </c>
      <c r="Y126" s="7">
        <f>VLOOKUP($A126,Data!$A$9:$Y$405,Y$2,FALSE)</f>
        <v>11800</v>
      </c>
      <c r="Z126" s="7">
        <f>VLOOKUP($A126,Data!$A$9:$Y$405,Z$2,FALSE)</f>
        <v>139800</v>
      </c>
      <c r="AA126" s="7">
        <f>VLOOKUP($A126,Data!$A$9:$Y$405,AA$2,FALSE)</f>
        <v>8.4</v>
      </c>
      <c r="AB126" s="7">
        <f>VLOOKUP($A126,Data!$A$9:$Y$405,AB$2,FALSE)</f>
        <v>3.4</v>
      </c>
      <c r="AS126"/>
      <c r="AT126"/>
      <c r="AU126"/>
      <c r="AV126"/>
      <c r="AW126"/>
      <c r="AX126"/>
      <c r="AY126"/>
      <c r="AZ126"/>
      <c r="BA126"/>
    </row>
    <row r="127" spans="1:53" x14ac:dyDescent="0.3">
      <c r="A127" s="10" t="s">
        <v>136</v>
      </c>
      <c r="B127" s="6" t="str">
        <f>IFERROR(VLOOKUP($A127,classifications!$A$3:$C$334,3,FALSE),VLOOKUP($A127,classifications!$I$2:$K$27,3,FALSE))</f>
        <v>Predominantly Urban</v>
      </c>
      <c r="C127" s="6" t="str">
        <f>VLOOKUP($A127,classifications!$A$3:$D$334,4,FALSE)</f>
        <v>lower tier</v>
      </c>
      <c r="D127" s="6" t="str">
        <f>VLOOKUP($A127,class!$A$1:$B$455,2,FALSE)</f>
        <v>Unitary Authority</v>
      </c>
      <c r="E127" s="7">
        <f>VLOOKUP($A127,Data!$A$9:$U$405,E$2,FALSE)</f>
        <v>7200</v>
      </c>
      <c r="F127" s="7">
        <f>VLOOKUP($A127,Data!$A$9:$U$405,F$2,FALSE)</f>
        <v>61100</v>
      </c>
      <c r="G127" s="7">
        <f>VLOOKUP($A127,Data!$A$9:$U$405,G$2,FALSE)</f>
        <v>11.7</v>
      </c>
      <c r="H127" s="7">
        <f>VLOOKUP($A127,Data!$A$9:$U$405,H$2,FALSE)</f>
        <v>2.2000000000000002</v>
      </c>
      <c r="I127" s="7">
        <f>VLOOKUP($A127,Data!$A$9:$U$405,I$2,FALSE)</f>
        <v>5800</v>
      </c>
      <c r="J127" s="7">
        <f>VLOOKUP($A127,Data!$A$9:$U$405,J$2,FALSE)</f>
        <v>64100</v>
      </c>
      <c r="K127" s="7">
        <f>VLOOKUP($A127,Data!$A$9:$U$405,K$2,FALSE)</f>
        <v>9</v>
      </c>
      <c r="L127" s="7">
        <f>VLOOKUP($A127,Data!$A$9:$U$405,L$2,FALSE)</f>
        <v>1.8</v>
      </c>
      <c r="M127" s="7">
        <f>VLOOKUP($A127,Data!$A$9:$U$405,M$2,FALSE)</f>
        <v>5500</v>
      </c>
      <c r="N127" s="7">
        <f>VLOOKUP($A127,Data!$A$9:$U$405,N$2,FALSE)</f>
        <v>62000</v>
      </c>
      <c r="O127" s="7">
        <f>VLOOKUP($A127,Data!$A$9:$U$405,O$2,FALSE)</f>
        <v>8.9</v>
      </c>
      <c r="P127" s="7">
        <f>VLOOKUP($A127,Data!$A$9:$U$405,P$2,FALSE)</f>
        <v>1.9</v>
      </c>
      <c r="Q127" s="7">
        <f>VLOOKUP($A127,Data!$A$9:$U$405,Q$2,FALSE)</f>
        <v>7400</v>
      </c>
      <c r="R127" s="7">
        <f>VLOOKUP($A127,Data!$A$9:$U$405,R$2,FALSE)</f>
        <v>64300</v>
      </c>
      <c r="S127" s="7">
        <f>VLOOKUP($A127,Data!$A$9:$U$405,S$2,FALSE)</f>
        <v>11.6</v>
      </c>
      <c r="T127" s="7">
        <f>VLOOKUP($A127,Data!$A$9:$U$405,T$2,FALSE)</f>
        <v>2.2000000000000002</v>
      </c>
      <c r="U127" s="7">
        <f>VLOOKUP($A127,Data!$A$9:$U$405,U$2,FALSE)</f>
        <v>8600</v>
      </c>
      <c r="V127" s="7">
        <f>VLOOKUP($A127,Data!$A$9:$U$405,V$2,FALSE)</f>
        <v>64300</v>
      </c>
      <c r="W127" s="7">
        <f>VLOOKUP($A127,Data!$A$9:$U$405,W$2,FALSE)</f>
        <v>13.4</v>
      </c>
      <c r="X127" s="7">
        <f>VLOOKUP($A127,Data!$A$9:$U$405,X$2,FALSE)</f>
        <v>2.4</v>
      </c>
      <c r="Y127" s="7">
        <f>VLOOKUP($A127,Data!$A$9:$Y$405,Y$2,FALSE)</f>
        <v>11400</v>
      </c>
      <c r="Z127" s="7">
        <f>VLOOKUP($A127,Data!$A$9:$Y$405,Z$2,FALSE)</f>
        <v>64100</v>
      </c>
      <c r="AA127" s="7">
        <f>VLOOKUP($A127,Data!$A$9:$Y$405,AA$2,FALSE)</f>
        <v>17.8</v>
      </c>
      <c r="AB127" s="7">
        <f>VLOOKUP($A127,Data!$A$9:$Y$405,AB$2,FALSE)</f>
        <v>2.8</v>
      </c>
      <c r="AS127"/>
      <c r="AT127"/>
      <c r="AU127"/>
      <c r="AV127"/>
      <c r="AW127"/>
      <c r="AX127"/>
      <c r="AY127"/>
      <c r="AZ127"/>
      <c r="BA127"/>
    </row>
    <row r="128" spans="1:53" x14ac:dyDescent="0.3">
      <c r="A128" s="10" t="s">
        <v>137</v>
      </c>
      <c r="B128" s="6" t="str">
        <f>IFERROR(VLOOKUP($A128,classifications!$A$3:$C$334,3,FALSE),VLOOKUP($A128,classifications!$I$2:$K$27,3,FALSE))</f>
        <v>Predominantly Urban</v>
      </c>
      <c r="C128" s="6" t="str">
        <f>VLOOKUP($A128,classifications!$A$3:$D$334,4,FALSE)</f>
        <v>lower tier</v>
      </c>
      <c r="D128" s="6" t="str">
        <f>VLOOKUP($A128,class!$A$1:$B$455,2,FALSE)</f>
        <v>Unitary Authority</v>
      </c>
      <c r="E128" s="7">
        <f>VLOOKUP($A128,Data!$A$9:$U$405,E$2,FALSE)</f>
        <v>25000</v>
      </c>
      <c r="F128" s="7">
        <f>VLOOKUP($A128,Data!$A$9:$U$405,F$2,FALSE)</f>
        <v>145600</v>
      </c>
      <c r="G128" s="7">
        <f>VLOOKUP($A128,Data!$A$9:$U$405,G$2,FALSE)</f>
        <v>17.2</v>
      </c>
      <c r="H128" s="7">
        <f>VLOOKUP($A128,Data!$A$9:$U$405,H$2,FALSE)</f>
        <v>2.7</v>
      </c>
      <c r="I128" s="7">
        <f>VLOOKUP($A128,Data!$A$9:$U$405,I$2,FALSE)</f>
        <v>20900</v>
      </c>
      <c r="J128" s="7">
        <f>VLOOKUP($A128,Data!$A$9:$U$405,J$2,FALSE)</f>
        <v>142200</v>
      </c>
      <c r="K128" s="7">
        <f>VLOOKUP($A128,Data!$A$9:$U$405,K$2,FALSE)</f>
        <v>14.7</v>
      </c>
      <c r="L128" s="7">
        <f>VLOOKUP($A128,Data!$A$9:$U$405,L$2,FALSE)</f>
        <v>2.5</v>
      </c>
      <c r="M128" s="7">
        <f>VLOOKUP($A128,Data!$A$9:$U$405,M$2,FALSE)</f>
        <v>26400</v>
      </c>
      <c r="N128" s="7">
        <f>VLOOKUP($A128,Data!$A$9:$U$405,N$2,FALSE)</f>
        <v>148500</v>
      </c>
      <c r="O128" s="7">
        <f>VLOOKUP($A128,Data!$A$9:$U$405,O$2,FALSE)</f>
        <v>17.8</v>
      </c>
      <c r="P128" s="7">
        <f>VLOOKUP($A128,Data!$A$9:$U$405,P$2,FALSE)</f>
        <v>2.8</v>
      </c>
      <c r="Q128" s="7">
        <f>VLOOKUP($A128,Data!$A$9:$U$405,Q$2,FALSE)</f>
        <v>21800</v>
      </c>
      <c r="R128" s="7">
        <f>VLOOKUP($A128,Data!$A$9:$U$405,R$2,FALSE)</f>
        <v>146400</v>
      </c>
      <c r="S128" s="7">
        <f>VLOOKUP($A128,Data!$A$9:$U$405,S$2,FALSE)</f>
        <v>14.9</v>
      </c>
      <c r="T128" s="7">
        <f>VLOOKUP($A128,Data!$A$9:$U$405,T$2,FALSE)</f>
        <v>2.8</v>
      </c>
      <c r="U128" s="7">
        <f>VLOOKUP($A128,Data!$A$9:$U$405,U$2,FALSE)</f>
        <v>25900</v>
      </c>
      <c r="V128" s="7">
        <f>VLOOKUP($A128,Data!$A$9:$U$405,V$2,FALSE)</f>
        <v>150300</v>
      </c>
      <c r="W128" s="7">
        <f>VLOOKUP($A128,Data!$A$9:$U$405,W$2,FALSE)</f>
        <v>17.3</v>
      </c>
      <c r="X128" s="7">
        <f>VLOOKUP($A128,Data!$A$9:$U$405,X$2,FALSE)</f>
        <v>3.2</v>
      </c>
      <c r="Y128" s="7">
        <f>VLOOKUP($A128,Data!$A$9:$Y$405,Y$2,FALSE)</f>
        <v>29700</v>
      </c>
      <c r="Z128" s="7">
        <f>VLOOKUP($A128,Data!$A$9:$Y$405,Z$2,FALSE)</f>
        <v>156900</v>
      </c>
      <c r="AA128" s="7">
        <f>VLOOKUP($A128,Data!$A$9:$Y$405,AA$2,FALSE)</f>
        <v>18.899999999999999</v>
      </c>
      <c r="AB128" s="7">
        <f>VLOOKUP($A128,Data!$A$9:$Y$405,AB$2,FALSE)</f>
        <v>3.3</v>
      </c>
      <c r="AS128"/>
      <c r="AT128"/>
      <c r="AU128"/>
      <c r="AV128"/>
      <c r="AW128"/>
      <c r="AX128"/>
      <c r="AY128"/>
      <c r="AZ128"/>
      <c r="BA128"/>
    </row>
    <row r="129" spans="1:53" x14ac:dyDescent="0.3">
      <c r="A129" s="10" t="s">
        <v>138</v>
      </c>
      <c r="B129" s="6" t="str">
        <f>IFERROR(VLOOKUP($A129,classifications!$A$3:$C$334,3,FALSE),VLOOKUP($A129,classifications!$I$2:$K$27,3,FALSE))</f>
        <v>Predominantly Rural</v>
      </c>
      <c r="C129" s="6" t="str">
        <f>VLOOKUP($A129,classifications!$A$3:$D$334,4,FALSE)</f>
        <v>lower tier</v>
      </c>
      <c r="D129" s="6" t="str">
        <f>VLOOKUP($A129,class!$A$1:$B$455,2,FALSE)</f>
        <v>Unitary Authority</v>
      </c>
      <c r="E129" s="7">
        <f>VLOOKUP($A129,Data!$A$9:$U$405,E$2,FALSE)</f>
        <v>9400</v>
      </c>
      <c r="F129" s="7">
        <f>VLOOKUP($A129,Data!$A$9:$U$405,F$2,FALSE)</f>
        <v>53700</v>
      </c>
      <c r="G129" s="7">
        <f>VLOOKUP($A129,Data!$A$9:$U$405,G$2,FALSE)</f>
        <v>17.5</v>
      </c>
      <c r="H129" s="7">
        <f>VLOOKUP($A129,Data!$A$9:$U$405,H$2,FALSE)</f>
        <v>2.7</v>
      </c>
      <c r="I129" s="7">
        <f>VLOOKUP($A129,Data!$A$9:$U$405,I$2,FALSE)</f>
        <v>8800</v>
      </c>
      <c r="J129" s="7">
        <f>VLOOKUP($A129,Data!$A$9:$U$405,J$2,FALSE)</f>
        <v>55400</v>
      </c>
      <c r="K129" s="7">
        <f>VLOOKUP($A129,Data!$A$9:$U$405,K$2,FALSE)</f>
        <v>15.8</v>
      </c>
      <c r="L129" s="7">
        <f>VLOOKUP($A129,Data!$A$9:$U$405,L$2,FALSE)</f>
        <v>2.5</v>
      </c>
      <c r="M129" s="7">
        <f>VLOOKUP($A129,Data!$A$9:$U$405,M$2,FALSE)</f>
        <v>10100</v>
      </c>
      <c r="N129" s="7">
        <f>VLOOKUP($A129,Data!$A$9:$U$405,N$2,FALSE)</f>
        <v>55700</v>
      </c>
      <c r="O129" s="7">
        <f>VLOOKUP($A129,Data!$A$9:$U$405,O$2,FALSE)</f>
        <v>18.2</v>
      </c>
      <c r="P129" s="7">
        <f>VLOOKUP($A129,Data!$A$9:$U$405,P$2,FALSE)</f>
        <v>2.8</v>
      </c>
      <c r="Q129" s="7">
        <f>VLOOKUP($A129,Data!$A$9:$U$405,Q$2,FALSE)</f>
        <v>9200</v>
      </c>
      <c r="R129" s="7">
        <f>VLOOKUP($A129,Data!$A$9:$U$405,R$2,FALSE)</f>
        <v>55000</v>
      </c>
      <c r="S129" s="7">
        <f>VLOOKUP($A129,Data!$A$9:$U$405,S$2,FALSE)</f>
        <v>16.7</v>
      </c>
      <c r="T129" s="7">
        <f>VLOOKUP($A129,Data!$A$9:$U$405,T$2,FALSE)</f>
        <v>2.7</v>
      </c>
      <c r="U129" s="7">
        <f>VLOOKUP($A129,Data!$A$9:$U$405,U$2,FALSE)</f>
        <v>12300</v>
      </c>
      <c r="V129" s="7">
        <f>VLOOKUP($A129,Data!$A$9:$U$405,V$2,FALSE)</f>
        <v>56100</v>
      </c>
      <c r="W129" s="7">
        <f>VLOOKUP($A129,Data!$A$9:$U$405,W$2,FALSE)</f>
        <v>21.9</v>
      </c>
      <c r="X129" s="7">
        <f>VLOOKUP($A129,Data!$A$9:$U$405,X$2,FALSE)</f>
        <v>3.1</v>
      </c>
      <c r="Y129" s="7">
        <f>VLOOKUP($A129,Data!$A$9:$Y$405,Y$2,FALSE)</f>
        <v>9800</v>
      </c>
      <c r="Z129" s="7">
        <f>VLOOKUP($A129,Data!$A$9:$Y$405,Z$2,FALSE)</f>
        <v>56400</v>
      </c>
      <c r="AA129" s="7">
        <f>VLOOKUP($A129,Data!$A$9:$Y$405,AA$2,FALSE)</f>
        <v>17.399999999999999</v>
      </c>
      <c r="AB129" s="7">
        <f>VLOOKUP($A129,Data!$A$9:$Y$405,AB$2,FALSE)</f>
        <v>3.1</v>
      </c>
      <c r="AS129"/>
      <c r="AT129"/>
      <c r="AU129"/>
      <c r="AV129"/>
      <c r="AW129"/>
      <c r="AX129"/>
      <c r="AY129"/>
      <c r="AZ129"/>
      <c r="BA129"/>
    </row>
    <row r="130" spans="1:53" x14ac:dyDescent="0.3">
      <c r="A130" s="10" t="s">
        <v>139</v>
      </c>
      <c r="B130" s="6" t="str">
        <f>IFERROR(VLOOKUP($A130,classifications!$A$3:$C$334,3,FALSE),VLOOKUP($A130,classifications!$I$2:$K$27,3,FALSE))</f>
        <v>Predominantly Urban</v>
      </c>
      <c r="C130" s="6" t="str">
        <f>VLOOKUP($A130,classifications!$A$3:$D$334,4,FALSE)</f>
        <v>lower tier</v>
      </c>
      <c r="D130" s="6" t="str">
        <f>VLOOKUP($A130,class!$A$1:$B$455,2,FALSE)</f>
        <v>Unitary Authority</v>
      </c>
      <c r="E130" s="7">
        <f>VLOOKUP($A130,Data!$A$9:$U$405,E$2,FALSE)</f>
        <v>16700</v>
      </c>
      <c r="F130" s="7">
        <f>VLOOKUP($A130,Data!$A$9:$U$405,F$2,FALSE)</f>
        <v>121500</v>
      </c>
      <c r="G130" s="7">
        <f>VLOOKUP($A130,Data!$A$9:$U$405,G$2,FALSE)</f>
        <v>13.8</v>
      </c>
      <c r="H130" s="7">
        <f>VLOOKUP($A130,Data!$A$9:$U$405,H$2,FALSE)</f>
        <v>2.4</v>
      </c>
      <c r="I130" s="7">
        <f>VLOOKUP($A130,Data!$A$9:$U$405,I$2,FALSE)</f>
        <v>18000</v>
      </c>
      <c r="J130" s="7">
        <f>VLOOKUP($A130,Data!$A$9:$U$405,J$2,FALSE)</f>
        <v>124100</v>
      </c>
      <c r="K130" s="7">
        <f>VLOOKUP($A130,Data!$A$9:$U$405,K$2,FALSE)</f>
        <v>14.5</v>
      </c>
      <c r="L130" s="7">
        <f>VLOOKUP($A130,Data!$A$9:$U$405,L$2,FALSE)</f>
        <v>2.5</v>
      </c>
      <c r="M130" s="7">
        <f>VLOOKUP($A130,Data!$A$9:$U$405,M$2,FALSE)</f>
        <v>22100</v>
      </c>
      <c r="N130" s="7">
        <f>VLOOKUP($A130,Data!$A$9:$U$405,N$2,FALSE)</f>
        <v>131000</v>
      </c>
      <c r="O130" s="7">
        <f>VLOOKUP($A130,Data!$A$9:$U$405,O$2,FALSE)</f>
        <v>16.899999999999999</v>
      </c>
      <c r="P130" s="7">
        <f>VLOOKUP($A130,Data!$A$9:$U$405,P$2,FALSE)</f>
        <v>3</v>
      </c>
      <c r="Q130" s="7">
        <f>VLOOKUP($A130,Data!$A$9:$U$405,Q$2,FALSE)</f>
        <v>25700</v>
      </c>
      <c r="R130" s="7">
        <f>VLOOKUP($A130,Data!$A$9:$U$405,R$2,FALSE)</f>
        <v>136300</v>
      </c>
      <c r="S130" s="7">
        <f>VLOOKUP($A130,Data!$A$9:$U$405,S$2,FALSE)</f>
        <v>18.899999999999999</v>
      </c>
      <c r="T130" s="7">
        <f>VLOOKUP($A130,Data!$A$9:$U$405,T$2,FALSE)</f>
        <v>3.2</v>
      </c>
      <c r="U130" s="7">
        <f>VLOOKUP($A130,Data!$A$9:$U$405,U$2,FALSE)</f>
        <v>19800</v>
      </c>
      <c r="V130" s="7">
        <f>VLOOKUP($A130,Data!$A$9:$U$405,V$2,FALSE)</f>
        <v>136500</v>
      </c>
      <c r="W130" s="7">
        <f>VLOOKUP($A130,Data!$A$9:$U$405,W$2,FALSE)</f>
        <v>14.5</v>
      </c>
      <c r="X130" s="7">
        <f>VLOOKUP($A130,Data!$A$9:$U$405,X$2,FALSE)</f>
        <v>3.1</v>
      </c>
      <c r="Y130" s="7">
        <f>VLOOKUP($A130,Data!$A$9:$Y$405,Y$2,FALSE)</f>
        <v>25100</v>
      </c>
      <c r="Z130" s="7">
        <f>VLOOKUP($A130,Data!$A$9:$Y$405,Z$2,FALSE)</f>
        <v>136500</v>
      </c>
      <c r="AA130" s="7">
        <f>VLOOKUP($A130,Data!$A$9:$Y$405,AA$2,FALSE)</f>
        <v>18.399999999999999</v>
      </c>
      <c r="AB130" s="7">
        <f>VLOOKUP($A130,Data!$A$9:$Y$405,AB$2,FALSE)</f>
        <v>3.6</v>
      </c>
      <c r="AS130"/>
      <c r="AT130"/>
      <c r="AU130"/>
      <c r="AV130"/>
      <c r="AW130"/>
      <c r="AX130"/>
      <c r="AY130"/>
      <c r="AZ130"/>
      <c r="BA130"/>
    </row>
    <row r="131" spans="1:53" x14ac:dyDescent="0.3">
      <c r="A131" s="10" t="s">
        <v>140</v>
      </c>
      <c r="B131" s="6" t="str">
        <f>IFERROR(VLOOKUP($A131,classifications!$A$3:$C$334,3,FALSE),VLOOKUP($A131,classifications!$I$2:$K$27,3,FALSE))</f>
        <v>Predominantly Urban</v>
      </c>
      <c r="C131" s="6" t="str">
        <f>VLOOKUP($A131,classifications!$A$3:$D$334,4,FALSE)</f>
        <v>lower tier</v>
      </c>
      <c r="D131" s="6" t="str">
        <f>VLOOKUP($A131,class!$A$1:$B$455,2,FALSE)</f>
        <v>Unitary Authority</v>
      </c>
      <c r="E131" s="7">
        <f>VLOOKUP($A131,Data!$A$9:$U$405,E$2,FALSE)</f>
        <v>13300</v>
      </c>
      <c r="F131" s="7">
        <f>VLOOKUP($A131,Data!$A$9:$U$405,F$2,FALSE)</f>
        <v>122600</v>
      </c>
      <c r="G131" s="7">
        <f>VLOOKUP($A131,Data!$A$9:$U$405,G$2,FALSE)</f>
        <v>10.9</v>
      </c>
      <c r="H131" s="7">
        <f>VLOOKUP($A131,Data!$A$9:$U$405,H$2,FALSE)</f>
        <v>2.2000000000000002</v>
      </c>
      <c r="I131" s="7">
        <f>VLOOKUP($A131,Data!$A$9:$U$405,I$2,FALSE)</f>
        <v>12200</v>
      </c>
      <c r="J131" s="7">
        <f>VLOOKUP($A131,Data!$A$9:$U$405,J$2,FALSE)</f>
        <v>127300</v>
      </c>
      <c r="K131" s="7">
        <f>VLOOKUP($A131,Data!$A$9:$U$405,K$2,FALSE)</f>
        <v>9.6</v>
      </c>
      <c r="L131" s="7">
        <f>VLOOKUP($A131,Data!$A$9:$U$405,L$2,FALSE)</f>
        <v>2.2000000000000002</v>
      </c>
      <c r="M131" s="7">
        <f>VLOOKUP($A131,Data!$A$9:$U$405,M$2,FALSE)</f>
        <v>12600</v>
      </c>
      <c r="N131" s="7">
        <f>VLOOKUP($A131,Data!$A$9:$U$405,N$2,FALSE)</f>
        <v>128400</v>
      </c>
      <c r="O131" s="7">
        <f>VLOOKUP($A131,Data!$A$9:$U$405,O$2,FALSE)</f>
        <v>9.8000000000000007</v>
      </c>
      <c r="P131" s="7">
        <f>VLOOKUP($A131,Data!$A$9:$U$405,P$2,FALSE)</f>
        <v>2.2000000000000002</v>
      </c>
      <c r="Q131" s="7">
        <f>VLOOKUP($A131,Data!$A$9:$U$405,Q$2,FALSE)</f>
        <v>13400</v>
      </c>
      <c r="R131" s="7">
        <f>VLOOKUP($A131,Data!$A$9:$U$405,R$2,FALSE)</f>
        <v>131600</v>
      </c>
      <c r="S131" s="7">
        <f>VLOOKUP($A131,Data!$A$9:$U$405,S$2,FALSE)</f>
        <v>10.199999999999999</v>
      </c>
      <c r="T131" s="7">
        <f>VLOOKUP($A131,Data!$A$9:$U$405,T$2,FALSE)</f>
        <v>2.2000000000000002</v>
      </c>
      <c r="U131" s="7">
        <f>VLOOKUP($A131,Data!$A$9:$U$405,U$2,FALSE)</f>
        <v>13700</v>
      </c>
      <c r="V131" s="7">
        <f>VLOOKUP($A131,Data!$A$9:$U$405,V$2,FALSE)</f>
        <v>127500</v>
      </c>
      <c r="W131" s="7">
        <f>VLOOKUP($A131,Data!$A$9:$U$405,W$2,FALSE)</f>
        <v>10.7</v>
      </c>
      <c r="X131" s="7">
        <f>VLOOKUP($A131,Data!$A$9:$U$405,X$2,FALSE)</f>
        <v>2.4</v>
      </c>
      <c r="Y131" s="7">
        <f>VLOOKUP($A131,Data!$A$9:$Y$405,Y$2,FALSE)</f>
        <v>17600</v>
      </c>
      <c r="Z131" s="7">
        <f>VLOOKUP($A131,Data!$A$9:$Y$405,Z$2,FALSE)</f>
        <v>133300</v>
      </c>
      <c r="AA131" s="7">
        <f>VLOOKUP($A131,Data!$A$9:$Y$405,AA$2,FALSE)</f>
        <v>13.2</v>
      </c>
      <c r="AB131" s="7">
        <f>VLOOKUP($A131,Data!$A$9:$Y$405,AB$2,FALSE)</f>
        <v>2.6</v>
      </c>
      <c r="AS131"/>
      <c r="AT131"/>
      <c r="AU131"/>
      <c r="AV131"/>
      <c r="AW131"/>
      <c r="AX131"/>
      <c r="AY131"/>
      <c r="AZ131"/>
      <c r="BA131"/>
    </row>
    <row r="132" spans="1:53" x14ac:dyDescent="0.3">
      <c r="A132" s="10" t="s">
        <v>141</v>
      </c>
      <c r="B132" s="6" t="str">
        <f>IFERROR(VLOOKUP($A132,classifications!$A$3:$C$334,3,FALSE),VLOOKUP($A132,classifications!$I$2:$K$27,3,FALSE))</f>
        <v>Predominantly Urban</v>
      </c>
      <c r="C132" s="6" t="str">
        <f>VLOOKUP($A132,classifications!$A$3:$D$334,4,FALSE)</f>
        <v>lower tier</v>
      </c>
      <c r="D132" s="6" t="str">
        <f>VLOOKUP($A132,class!$A$1:$B$455,2,FALSE)</f>
        <v>Unitary Authority</v>
      </c>
      <c r="E132" s="7">
        <f>VLOOKUP($A132,Data!$A$9:$U$405,E$2,FALSE)</f>
        <v>15100</v>
      </c>
      <c r="F132" s="7">
        <f>VLOOKUP($A132,Data!$A$9:$U$405,F$2,FALSE)</f>
        <v>95800</v>
      </c>
      <c r="G132" s="7">
        <f>VLOOKUP($A132,Data!$A$9:$U$405,G$2,FALSE)</f>
        <v>15.7</v>
      </c>
      <c r="H132" s="7">
        <f>VLOOKUP($A132,Data!$A$9:$U$405,H$2,FALSE)</f>
        <v>2.7</v>
      </c>
      <c r="I132" s="7">
        <f>VLOOKUP($A132,Data!$A$9:$U$405,I$2,FALSE)</f>
        <v>15100</v>
      </c>
      <c r="J132" s="7">
        <f>VLOOKUP($A132,Data!$A$9:$U$405,J$2,FALSE)</f>
        <v>99600</v>
      </c>
      <c r="K132" s="7">
        <f>VLOOKUP($A132,Data!$A$9:$U$405,K$2,FALSE)</f>
        <v>15.2</v>
      </c>
      <c r="L132" s="7">
        <f>VLOOKUP($A132,Data!$A$9:$U$405,L$2,FALSE)</f>
        <v>2.7</v>
      </c>
      <c r="M132" s="7">
        <f>VLOOKUP($A132,Data!$A$9:$U$405,M$2,FALSE)</f>
        <v>17300</v>
      </c>
      <c r="N132" s="7">
        <f>VLOOKUP($A132,Data!$A$9:$U$405,N$2,FALSE)</f>
        <v>101600</v>
      </c>
      <c r="O132" s="7">
        <f>VLOOKUP($A132,Data!$A$9:$U$405,O$2,FALSE)</f>
        <v>17</v>
      </c>
      <c r="P132" s="7">
        <f>VLOOKUP($A132,Data!$A$9:$U$405,P$2,FALSE)</f>
        <v>2.8</v>
      </c>
      <c r="Q132" s="7">
        <f>VLOOKUP($A132,Data!$A$9:$U$405,Q$2,FALSE)</f>
        <v>14300</v>
      </c>
      <c r="R132" s="7">
        <f>VLOOKUP($A132,Data!$A$9:$U$405,R$2,FALSE)</f>
        <v>106100</v>
      </c>
      <c r="S132" s="7">
        <f>VLOOKUP($A132,Data!$A$9:$U$405,S$2,FALSE)</f>
        <v>13.5</v>
      </c>
      <c r="T132" s="7">
        <f>VLOOKUP($A132,Data!$A$9:$U$405,T$2,FALSE)</f>
        <v>2.7</v>
      </c>
      <c r="U132" s="7">
        <f>VLOOKUP($A132,Data!$A$9:$U$405,U$2,FALSE)</f>
        <v>16400</v>
      </c>
      <c r="V132" s="7">
        <f>VLOOKUP($A132,Data!$A$9:$U$405,V$2,FALSE)</f>
        <v>105300</v>
      </c>
      <c r="W132" s="7">
        <f>VLOOKUP($A132,Data!$A$9:$U$405,W$2,FALSE)</f>
        <v>15.6</v>
      </c>
      <c r="X132" s="7">
        <f>VLOOKUP($A132,Data!$A$9:$U$405,X$2,FALSE)</f>
        <v>3.2</v>
      </c>
      <c r="Y132" s="7">
        <f>VLOOKUP($A132,Data!$A$9:$Y$405,Y$2,FALSE)</f>
        <v>14500</v>
      </c>
      <c r="Z132" s="7">
        <f>VLOOKUP($A132,Data!$A$9:$Y$405,Z$2,FALSE)</f>
        <v>101500</v>
      </c>
      <c r="AA132" s="7">
        <f>VLOOKUP($A132,Data!$A$9:$Y$405,AA$2,FALSE)</f>
        <v>14.3</v>
      </c>
      <c r="AB132" s="7">
        <f>VLOOKUP($A132,Data!$A$9:$Y$405,AB$2,FALSE)</f>
        <v>2.9</v>
      </c>
      <c r="AS132"/>
      <c r="AT132"/>
      <c r="AU132"/>
      <c r="AV132"/>
      <c r="AW132"/>
      <c r="AX132"/>
      <c r="AY132"/>
      <c r="AZ132"/>
      <c r="BA132"/>
    </row>
    <row r="133" spans="1:53" x14ac:dyDescent="0.3">
      <c r="A133" s="10" t="s">
        <v>142</v>
      </c>
      <c r="B133" s="6" t="str">
        <f>IFERROR(VLOOKUP($A133,classifications!$A$3:$C$334,3,FALSE),VLOOKUP($A133,classifications!$I$2:$K$27,3,FALSE))</f>
        <v>Predominantly Urban</v>
      </c>
      <c r="C133" s="6" t="str">
        <f>VLOOKUP($A133,classifications!$A$3:$D$334,4,FALSE)</f>
        <v>lower tier</v>
      </c>
      <c r="D133" s="6" t="str">
        <f>VLOOKUP($A133,class!$A$1:$B$455,2,FALSE)</f>
        <v>Unitary Authority</v>
      </c>
      <c r="E133" s="7">
        <f>VLOOKUP($A133,Data!$A$9:$U$405,E$2,FALSE)</f>
        <v>7700</v>
      </c>
      <c r="F133" s="7">
        <f>VLOOKUP($A133,Data!$A$9:$U$405,F$2,FALSE)</f>
        <v>79100</v>
      </c>
      <c r="G133" s="7">
        <f>VLOOKUP($A133,Data!$A$9:$U$405,G$2,FALSE)</f>
        <v>9.6999999999999993</v>
      </c>
      <c r="H133" s="7">
        <f>VLOOKUP($A133,Data!$A$9:$U$405,H$2,FALSE)</f>
        <v>2</v>
      </c>
      <c r="I133" s="7">
        <f>VLOOKUP($A133,Data!$A$9:$U$405,I$2,FALSE)</f>
        <v>10700</v>
      </c>
      <c r="J133" s="7">
        <f>VLOOKUP($A133,Data!$A$9:$U$405,J$2,FALSE)</f>
        <v>81300</v>
      </c>
      <c r="K133" s="7">
        <f>VLOOKUP($A133,Data!$A$9:$U$405,K$2,FALSE)</f>
        <v>13.1</v>
      </c>
      <c r="L133" s="7">
        <f>VLOOKUP($A133,Data!$A$9:$U$405,L$2,FALSE)</f>
        <v>2.5</v>
      </c>
      <c r="M133" s="7">
        <f>VLOOKUP($A133,Data!$A$9:$U$405,M$2,FALSE)</f>
        <v>6800</v>
      </c>
      <c r="N133" s="7">
        <f>VLOOKUP($A133,Data!$A$9:$U$405,N$2,FALSE)</f>
        <v>83600</v>
      </c>
      <c r="O133" s="7">
        <f>VLOOKUP($A133,Data!$A$9:$U$405,O$2,FALSE)</f>
        <v>8.1</v>
      </c>
      <c r="P133" s="7">
        <f>VLOOKUP($A133,Data!$A$9:$U$405,P$2,FALSE)</f>
        <v>2.2000000000000002</v>
      </c>
      <c r="Q133" s="7">
        <f>VLOOKUP($A133,Data!$A$9:$U$405,Q$2,FALSE)</f>
        <v>11300</v>
      </c>
      <c r="R133" s="7">
        <f>VLOOKUP($A133,Data!$A$9:$U$405,R$2,FALSE)</f>
        <v>85400</v>
      </c>
      <c r="S133" s="7">
        <f>VLOOKUP($A133,Data!$A$9:$U$405,S$2,FALSE)</f>
        <v>13.2</v>
      </c>
      <c r="T133" s="7">
        <f>VLOOKUP($A133,Data!$A$9:$U$405,T$2,FALSE)</f>
        <v>3</v>
      </c>
      <c r="U133" s="7">
        <f>VLOOKUP($A133,Data!$A$9:$U$405,U$2,FALSE)</f>
        <v>8800</v>
      </c>
      <c r="V133" s="7">
        <f>VLOOKUP($A133,Data!$A$9:$U$405,V$2,FALSE)</f>
        <v>84400</v>
      </c>
      <c r="W133" s="7">
        <f>VLOOKUP($A133,Data!$A$9:$U$405,W$2,FALSE)</f>
        <v>10.4</v>
      </c>
      <c r="X133" s="7">
        <f>VLOOKUP($A133,Data!$A$9:$U$405,X$2,FALSE)</f>
        <v>2.6</v>
      </c>
      <c r="Y133" s="7">
        <f>VLOOKUP($A133,Data!$A$9:$Y$405,Y$2,FALSE)</f>
        <v>10900</v>
      </c>
      <c r="Z133" s="7">
        <f>VLOOKUP($A133,Data!$A$9:$Y$405,Z$2,FALSE)</f>
        <v>89000</v>
      </c>
      <c r="AA133" s="7">
        <f>VLOOKUP($A133,Data!$A$9:$Y$405,AA$2,FALSE)</f>
        <v>12.2</v>
      </c>
      <c r="AB133" s="7">
        <f>VLOOKUP($A133,Data!$A$9:$Y$405,AB$2,FALSE)</f>
        <v>2.6</v>
      </c>
      <c r="AS133"/>
      <c r="AT133"/>
      <c r="AU133"/>
      <c r="AV133"/>
      <c r="AW133"/>
      <c r="AX133"/>
      <c r="AY133"/>
      <c r="AZ133"/>
      <c r="BA133"/>
    </row>
    <row r="134" spans="1:53" x14ac:dyDescent="0.3">
      <c r="A134" s="10" t="s">
        <v>143</v>
      </c>
      <c r="B134" s="6" t="str">
        <f>IFERROR(VLOOKUP($A134,classifications!$A$3:$C$334,3,FALSE),VLOOKUP($A134,classifications!$I$2:$K$27,3,FALSE))</f>
        <v>Predominantly Urban</v>
      </c>
      <c r="C134" s="6" t="str">
        <f>VLOOKUP($A134,classifications!$A$3:$D$334,4,FALSE)</f>
        <v>lower tier</v>
      </c>
      <c r="D134" s="6" t="str">
        <f>VLOOKUP($A134,class!$A$1:$B$455,2,FALSE)</f>
        <v>Unitary Authority</v>
      </c>
      <c r="E134" s="7">
        <f>VLOOKUP($A134,Data!$A$9:$U$405,E$2,FALSE)</f>
        <v>8400</v>
      </c>
      <c r="F134" s="7">
        <f>VLOOKUP($A134,Data!$A$9:$U$405,F$2,FALSE)</f>
        <v>67800</v>
      </c>
      <c r="G134" s="7">
        <f>VLOOKUP($A134,Data!$A$9:$U$405,G$2,FALSE)</f>
        <v>12.4</v>
      </c>
      <c r="H134" s="7">
        <f>VLOOKUP($A134,Data!$A$9:$U$405,H$2,FALSE)</f>
        <v>2.2999999999999998</v>
      </c>
      <c r="I134" s="7">
        <f>VLOOKUP($A134,Data!$A$9:$U$405,I$2,FALSE)</f>
        <v>8200</v>
      </c>
      <c r="J134" s="7">
        <f>VLOOKUP($A134,Data!$A$9:$U$405,J$2,FALSE)</f>
        <v>71200</v>
      </c>
      <c r="K134" s="7">
        <f>VLOOKUP($A134,Data!$A$9:$U$405,K$2,FALSE)</f>
        <v>11.5</v>
      </c>
      <c r="L134" s="7">
        <f>VLOOKUP($A134,Data!$A$9:$U$405,L$2,FALSE)</f>
        <v>2.2999999999999998</v>
      </c>
      <c r="M134" s="7">
        <f>VLOOKUP($A134,Data!$A$9:$U$405,M$2,FALSE)</f>
        <v>6900</v>
      </c>
      <c r="N134" s="7">
        <f>VLOOKUP($A134,Data!$A$9:$U$405,N$2,FALSE)</f>
        <v>71000</v>
      </c>
      <c r="O134" s="7">
        <f>VLOOKUP($A134,Data!$A$9:$U$405,O$2,FALSE)</f>
        <v>9.6999999999999993</v>
      </c>
      <c r="P134" s="7">
        <f>VLOOKUP($A134,Data!$A$9:$U$405,P$2,FALSE)</f>
        <v>2.1</v>
      </c>
      <c r="Q134" s="7">
        <f>VLOOKUP($A134,Data!$A$9:$U$405,Q$2,FALSE)</f>
        <v>7300</v>
      </c>
      <c r="R134" s="7">
        <f>VLOOKUP($A134,Data!$A$9:$U$405,R$2,FALSE)</f>
        <v>72900</v>
      </c>
      <c r="S134" s="7">
        <f>VLOOKUP($A134,Data!$A$9:$U$405,S$2,FALSE)</f>
        <v>10</v>
      </c>
      <c r="T134" s="7">
        <f>VLOOKUP($A134,Data!$A$9:$U$405,T$2,FALSE)</f>
        <v>2.1</v>
      </c>
      <c r="U134" s="7">
        <f>VLOOKUP($A134,Data!$A$9:$U$405,U$2,FALSE)</f>
        <v>9600</v>
      </c>
      <c r="V134" s="7">
        <f>VLOOKUP($A134,Data!$A$9:$U$405,V$2,FALSE)</f>
        <v>70900</v>
      </c>
      <c r="W134" s="7">
        <f>VLOOKUP($A134,Data!$A$9:$U$405,W$2,FALSE)</f>
        <v>13.6</v>
      </c>
      <c r="X134" s="7">
        <f>VLOOKUP($A134,Data!$A$9:$U$405,X$2,FALSE)</f>
        <v>2.7</v>
      </c>
      <c r="Y134" s="7">
        <f>VLOOKUP($A134,Data!$A$9:$Y$405,Y$2,FALSE)</f>
        <v>8000</v>
      </c>
      <c r="Z134" s="7">
        <f>VLOOKUP($A134,Data!$A$9:$Y$405,Z$2,FALSE)</f>
        <v>73600</v>
      </c>
      <c r="AA134" s="7">
        <f>VLOOKUP($A134,Data!$A$9:$Y$405,AA$2,FALSE)</f>
        <v>10.9</v>
      </c>
      <c r="AB134" s="7">
        <f>VLOOKUP($A134,Data!$A$9:$Y$405,AB$2,FALSE)</f>
        <v>2.6</v>
      </c>
      <c r="AS134"/>
      <c r="AT134"/>
      <c r="AU134"/>
      <c r="AV134"/>
      <c r="AW134"/>
      <c r="AX134"/>
      <c r="AY134"/>
      <c r="AZ134"/>
      <c r="BA134"/>
    </row>
    <row r="135" spans="1:53" x14ac:dyDescent="0.3">
      <c r="A135" s="10" t="s">
        <v>144</v>
      </c>
      <c r="B135" s="6" t="str">
        <f>IFERROR(VLOOKUP($A135,classifications!$A$3:$C$334,3,FALSE),VLOOKUP($A135,classifications!$I$2:$K$27,3,FALSE))</f>
        <v>Predominantly Urban</v>
      </c>
      <c r="C135" s="6" t="str">
        <f>VLOOKUP($A135,classifications!$A$3:$D$334,4,FALSE)</f>
        <v>lower tier</v>
      </c>
      <c r="D135" s="6" t="str">
        <f>VLOOKUP($A135,class!$A$1:$B$455,2,FALSE)</f>
        <v>Unitary Authority</v>
      </c>
      <c r="E135" s="7">
        <f>VLOOKUP($A135,Data!$A$9:$U$405,E$2,FALSE)</f>
        <v>19300</v>
      </c>
      <c r="F135" s="7">
        <f>VLOOKUP($A135,Data!$A$9:$U$405,F$2,FALSE)</f>
        <v>118000</v>
      </c>
      <c r="G135" s="7">
        <f>VLOOKUP($A135,Data!$A$9:$U$405,G$2,FALSE)</f>
        <v>16.399999999999999</v>
      </c>
      <c r="H135" s="7">
        <f>VLOOKUP($A135,Data!$A$9:$U$405,H$2,FALSE)</f>
        <v>2.8</v>
      </c>
      <c r="I135" s="7">
        <f>VLOOKUP($A135,Data!$A$9:$U$405,I$2,FALSE)</f>
        <v>21600</v>
      </c>
      <c r="J135" s="7">
        <f>VLOOKUP($A135,Data!$A$9:$U$405,J$2,FALSE)</f>
        <v>127400</v>
      </c>
      <c r="K135" s="7">
        <f>VLOOKUP($A135,Data!$A$9:$U$405,K$2,FALSE)</f>
        <v>16.899999999999999</v>
      </c>
      <c r="L135" s="7">
        <f>VLOOKUP($A135,Data!$A$9:$U$405,L$2,FALSE)</f>
        <v>2.8</v>
      </c>
      <c r="M135" s="7">
        <f>VLOOKUP($A135,Data!$A$9:$U$405,M$2,FALSE)</f>
        <v>19300</v>
      </c>
      <c r="N135" s="7">
        <f>VLOOKUP($A135,Data!$A$9:$U$405,N$2,FALSE)</f>
        <v>120300</v>
      </c>
      <c r="O135" s="7">
        <f>VLOOKUP($A135,Data!$A$9:$U$405,O$2,FALSE)</f>
        <v>16.100000000000001</v>
      </c>
      <c r="P135" s="7">
        <f>VLOOKUP($A135,Data!$A$9:$U$405,P$2,FALSE)</f>
        <v>2.6</v>
      </c>
      <c r="Q135" s="7">
        <f>VLOOKUP($A135,Data!$A$9:$U$405,Q$2,FALSE)</f>
        <v>20700</v>
      </c>
      <c r="R135" s="7">
        <f>VLOOKUP($A135,Data!$A$9:$U$405,R$2,FALSE)</f>
        <v>128800</v>
      </c>
      <c r="S135" s="7">
        <f>VLOOKUP($A135,Data!$A$9:$U$405,S$2,FALSE)</f>
        <v>16</v>
      </c>
      <c r="T135" s="7">
        <f>VLOOKUP($A135,Data!$A$9:$U$405,T$2,FALSE)</f>
        <v>2.6</v>
      </c>
      <c r="U135" s="7">
        <f>VLOOKUP($A135,Data!$A$9:$U$405,U$2,FALSE)</f>
        <v>22200</v>
      </c>
      <c r="V135" s="7">
        <f>VLOOKUP($A135,Data!$A$9:$U$405,V$2,FALSE)</f>
        <v>126700</v>
      </c>
      <c r="W135" s="7">
        <f>VLOOKUP($A135,Data!$A$9:$U$405,W$2,FALSE)</f>
        <v>17.5</v>
      </c>
      <c r="X135" s="7">
        <f>VLOOKUP($A135,Data!$A$9:$U$405,X$2,FALSE)</f>
        <v>2.7</v>
      </c>
      <c r="Y135" s="7">
        <f>VLOOKUP($A135,Data!$A$9:$Y$405,Y$2,FALSE)</f>
        <v>21100</v>
      </c>
      <c r="Z135" s="7">
        <f>VLOOKUP($A135,Data!$A$9:$Y$405,Z$2,FALSE)</f>
        <v>130600</v>
      </c>
      <c r="AA135" s="7">
        <f>VLOOKUP($A135,Data!$A$9:$Y$405,AA$2,FALSE)</f>
        <v>16.100000000000001</v>
      </c>
      <c r="AB135" s="7">
        <f>VLOOKUP($A135,Data!$A$9:$Y$405,AB$2,FALSE)</f>
        <v>2.7</v>
      </c>
      <c r="AS135"/>
      <c r="AT135"/>
      <c r="AU135"/>
      <c r="AV135"/>
      <c r="AW135"/>
      <c r="AX135"/>
      <c r="AY135"/>
      <c r="AZ135"/>
      <c r="BA135"/>
    </row>
    <row r="136" spans="1:53" x14ac:dyDescent="0.3">
      <c r="A136" s="10" t="s">
        <v>145</v>
      </c>
      <c r="B136" s="6" t="str">
        <f>IFERROR(VLOOKUP($A136,classifications!$A$3:$C$334,3,FALSE),VLOOKUP($A136,classifications!$I$2:$K$27,3,FALSE))</f>
        <v>Urban with Significant Rural</v>
      </c>
      <c r="C136" s="6" t="str">
        <f>VLOOKUP($A136,classifications!$A$3:$D$334,4,FALSE)</f>
        <v>lower tier</v>
      </c>
      <c r="D136" s="6" t="str">
        <f>VLOOKUP($A136,class!$A$1:$B$455,2,FALSE)</f>
        <v>Unitary Authority</v>
      </c>
      <c r="E136" s="7">
        <f>VLOOKUP($A136,Data!$A$9:$U$405,E$2,FALSE)</f>
        <v>10900</v>
      </c>
      <c r="F136" s="7">
        <f>VLOOKUP($A136,Data!$A$9:$U$405,F$2,FALSE)</f>
        <v>78700</v>
      </c>
      <c r="G136" s="7">
        <f>VLOOKUP($A136,Data!$A$9:$U$405,G$2,FALSE)</f>
        <v>13.8</v>
      </c>
      <c r="H136" s="7">
        <f>VLOOKUP($A136,Data!$A$9:$U$405,H$2,FALSE)</f>
        <v>2.5</v>
      </c>
      <c r="I136" s="7">
        <f>VLOOKUP($A136,Data!$A$9:$U$405,I$2,FALSE)</f>
        <v>10800</v>
      </c>
      <c r="J136" s="7">
        <f>VLOOKUP($A136,Data!$A$9:$U$405,J$2,FALSE)</f>
        <v>79900</v>
      </c>
      <c r="K136" s="7">
        <f>VLOOKUP($A136,Data!$A$9:$U$405,K$2,FALSE)</f>
        <v>13.5</v>
      </c>
      <c r="L136" s="7">
        <f>VLOOKUP($A136,Data!$A$9:$U$405,L$2,FALSE)</f>
        <v>2.6</v>
      </c>
      <c r="M136" s="7">
        <f>VLOOKUP($A136,Data!$A$9:$U$405,M$2,FALSE)</f>
        <v>9800</v>
      </c>
      <c r="N136" s="7">
        <f>VLOOKUP($A136,Data!$A$9:$U$405,N$2,FALSE)</f>
        <v>79000</v>
      </c>
      <c r="O136" s="7">
        <f>VLOOKUP($A136,Data!$A$9:$U$405,O$2,FALSE)</f>
        <v>12.4</v>
      </c>
      <c r="P136" s="7">
        <f>VLOOKUP($A136,Data!$A$9:$U$405,P$2,FALSE)</f>
        <v>2.6</v>
      </c>
      <c r="Q136" s="7">
        <f>VLOOKUP($A136,Data!$A$9:$U$405,Q$2,FALSE)</f>
        <v>7200</v>
      </c>
      <c r="R136" s="7">
        <f>VLOOKUP($A136,Data!$A$9:$U$405,R$2,FALSE)</f>
        <v>79400</v>
      </c>
      <c r="S136" s="7">
        <f>VLOOKUP($A136,Data!$A$9:$U$405,S$2,FALSE)</f>
        <v>9.1</v>
      </c>
      <c r="T136" s="7">
        <f>VLOOKUP($A136,Data!$A$9:$U$405,T$2,FALSE)</f>
        <v>2.4</v>
      </c>
      <c r="U136" s="7">
        <f>VLOOKUP($A136,Data!$A$9:$U$405,U$2,FALSE)</f>
        <v>7500</v>
      </c>
      <c r="V136" s="7">
        <f>VLOOKUP($A136,Data!$A$9:$U$405,V$2,FALSE)</f>
        <v>77800</v>
      </c>
      <c r="W136" s="7">
        <f>VLOOKUP($A136,Data!$A$9:$U$405,W$2,FALSE)</f>
        <v>9.6999999999999993</v>
      </c>
      <c r="X136" s="7">
        <f>VLOOKUP($A136,Data!$A$9:$U$405,X$2,FALSE)</f>
        <v>2.5</v>
      </c>
      <c r="Y136" s="7">
        <f>VLOOKUP($A136,Data!$A$9:$Y$405,Y$2,FALSE)</f>
        <v>8000</v>
      </c>
      <c r="Z136" s="7">
        <f>VLOOKUP($A136,Data!$A$9:$Y$405,Z$2,FALSE)</f>
        <v>80000</v>
      </c>
      <c r="AA136" s="7">
        <f>VLOOKUP($A136,Data!$A$9:$Y$405,AA$2,FALSE)</f>
        <v>10.1</v>
      </c>
      <c r="AB136" s="7">
        <f>VLOOKUP($A136,Data!$A$9:$Y$405,AB$2,FALSE)</f>
        <v>2.5</v>
      </c>
      <c r="AS136"/>
      <c r="AT136"/>
      <c r="AU136"/>
      <c r="AV136"/>
      <c r="AW136"/>
      <c r="AX136"/>
      <c r="AY136"/>
      <c r="AZ136"/>
      <c r="BA136"/>
    </row>
    <row r="137" spans="1:53" x14ac:dyDescent="0.3">
      <c r="A137" s="10" t="s">
        <v>146</v>
      </c>
      <c r="B137" s="6" t="str">
        <f>IFERROR(VLOOKUP($A137,classifications!$A$3:$C$334,3,FALSE),VLOOKUP($A137,classifications!$I$2:$K$27,3,FALSE))</f>
        <v>Predominantly Urban</v>
      </c>
      <c r="C137" s="6" t="str">
        <f>VLOOKUP($A137,classifications!$A$3:$D$334,4,FALSE)</f>
        <v>lower tier</v>
      </c>
      <c r="D137" s="6" t="str">
        <f>VLOOKUP($A137,class!$A$1:$B$455,2,FALSE)</f>
        <v>Unitary Authority</v>
      </c>
      <c r="E137" s="7">
        <f>VLOOKUP($A137,Data!$A$9:$U$405,E$2,FALSE)</f>
        <v>9500</v>
      </c>
      <c r="F137" s="7">
        <f>VLOOKUP($A137,Data!$A$9:$U$405,F$2,FALSE)</f>
        <v>71600</v>
      </c>
      <c r="G137" s="7">
        <f>VLOOKUP($A137,Data!$A$9:$U$405,G$2,FALSE)</f>
        <v>13.3</v>
      </c>
      <c r="H137" s="7">
        <f>VLOOKUP($A137,Data!$A$9:$U$405,H$2,FALSE)</f>
        <v>2.4</v>
      </c>
      <c r="I137" s="7">
        <f>VLOOKUP($A137,Data!$A$9:$U$405,I$2,FALSE)</f>
        <v>9200</v>
      </c>
      <c r="J137" s="7">
        <f>VLOOKUP($A137,Data!$A$9:$U$405,J$2,FALSE)</f>
        <v>70700</v>
      </c>
      <c r="K137" s="7">
        <f>VLOOKUP($A137,Data!$A$9:$U$405,K$2,FALSE)</f>
        <v>13</v>
      </c>
      <c r="L137" s="7">
        <f>VLOOKUP($A137,Data!$A$9:$U$405,L$2,FALSE)</f>
        <v>2.2999999999999998</v>
      </c>
      <c r="M137" s="7">
        <f>VLOOKUP($A137,Data!$A$9:$U$405,M$2,FALSE)</f>
        <v>7900</v>
      </c>
      <c r="N137" s="7">
        <f>VLOOKUP($A137,Data!$A$9:$U$405,N$2,FALSE)</f>
        <v>72300</v>
      </c>
      <c r="O137" s="7">
        <f>VLOOKUP($A137,Data!$A$9:$U$405,O$2,FALSE)</f>
        <v>10.9</v>
      </c>
      <c r="P137" s="7">
        <f>VLOOKUP($A137,Data!$A$9:$U$405,P$2,FALSE)</f>
        <v>2.2000000000000002</v>
      </c>
      <c r="Q137" s="7">
        <f>VLOOKUP($A137,Data!$A$9:$U$405,Q$2,FALSE)</f>
        <v>10600</v>
      </c>
      <c r="R137" s="7">
        <f>VLOOKUP($A137,Data!$A$9:$U$405,R$2,FALSE)</f>
        <v>73900</v>
      </c>
      <c r="S137" s="7">
        <f>VLOOKUP($A137,Data!$A$9:$U$405,S$2,FALSE)</f>
        <v>14.3</v>
      </c>
      <c r="T137" s="7">
        <f>VLOOKUP($A137,Data!$A$9:$U$405,T$2,FALSE)</f>
        <v>2.2999999999999998</v>
      </c>
      <c r="U137" s="7">
        <f>VLOOKUP($A137,Data!$A$9:$U$405,U$2,FALSE)</f>
        <v>14200</v>
      </c>
      <c r="V137" s="7">
        <f>VLOOKUP($A137,Data!$A$9:$U$405,V$2,FALSE)</f>
        <v>72600</v>
      </c>
      <c r="W137" s="7">
        <f>VLOOKUP($A137,Data!$A$9:$U$405,W$2,FALSE)</f>
        <v>19.5</v>
      </c>
      <c r="X137" s="7">
        <f>VLOOKUP($A137,Data!$A$9:$U$405,X$2,FALSE)</f>
        <v>2.7</v>
      </c>
      <c r="Y137" s="7">
        <f>VLOOKUP($A137,Data!$A$9:$Y$405,Y$2,FALSE)</f>
        <v>10400</v>
      </c>
      <c r="Z137" s="7">
        <f>VLOOKUP($A137,Data!$A$9:$Y$405,Z$2,FALSE)</f>
        <v>74300</v>
      </c>
      <c r="AA137" s="7">
        <f>VLOOKUP($A137,Data!$A$9:$Y$405,AA$2,FALSE)</f>
        <v>14</v>
      </c>
      <c r="AB137" s="7">
        <f>VLOOKUP($A137,Data!$A$9:$Y$405,AB$2,FALSE)</f>
        <v>2.5</v>
      </c>
      <c r="AS137"/>
      <c r="AT137"/>
      <c r="AU137"/>
      <c r="AV137"/>
      <c r="AW137"/>
      <c r="AX137"/>
      <c r="AY137"/>
      <c r="AZ137"/>
      <c r="BA137"/>
    </row>
    <row r="138" spans="1:53" x14ac:dyDescent="0.3">
      <c r="A138" s="10" t="s">
        <v>147</v>
      </c>
      <c r="B138" s="6" t="str">
        <f>IFERROR(VLOOKUP($A138,classifications!$A$3:$C$334,3,FALSE),VLOOKUP($A138,classifications!$I$2:$K$27,3,FALSE))</f>
        <v>Predominantly Urban</v>
      </c>
      <c r="C138" s="6" t="str">
        <f>VLOOKUP($A138,classifications!$A$3:$D$334,4,FALSE)</f>
        <v>lower tier</v>
      </c>
      <c r="D138" s="6" t="str">
        <f>VLOOKUP($A138,class!$A$1:$B$455,2,FALSE)</f>
        <v>Unitary Authority</v>
      </c>
      <c r="E138" s="7">
        <f>VLOOKUP($A138,Data!$A$9:$U$405,E$2,FALSE)</f>
        <v>10400</v>
      </c>
      <c r="F138" s="7">
        <f>VLOOKUP($A138,Data!$A$9:$U$405,F$2,FALSE)</f>
        <v>77900</v>
      </c>
      <c r="G138" s="7">
        <f>VLOOKUP($A138,Data!$A$9:$U$405,G$2,FALSE)</f>
        <v>13.3</v>
      </c>
      <c r="H138" s="7">
        <f>VLOOKUP($A138,Data!$A$9:$U$405,H$2,FALSE)</f>
        <v>2.6</v>
      </c>
      <c r="I138" s="7">
        <f>VLOOKUP($A138,Data!$A$9:$U$405,I$2,FALSE)</f>
        <v>9300</v>
      </c>
      <c r="J138" s="7">
        <f>VLOOKUP($A138,Data!$A$9:$U$405,J$2,FALSE)</f>
        <v>76800</v>
      </c>
      <c r="K138" s="7">
        <f>VLOOKUP($A138,Data!$A$9:$U$405,K$2,FALSE)</f>
        <v>12.1</v>
      </c>
      <c r="L138" s="7">
        <f>VLOOKUP($A138,Data!$A$9:$U$405,L$2,FALSE)</f>
        <v>2.5</v>
      </c>
      <c r="M138" s="7">
        <f>VLOOKUP($A138,Data!$A$9:$U$405,M$2,FALSE)</f>
        <v>8900</v>
      </c>
      <c r="N138" s="7">
        <f>VLOOKUP($A138,Data!$A$9:$U$405,N$2,FALSE)</f>
        <v>78700</v>
      </c>
      <c r="O138" s="7">
        <f>VLOOKUP($A138,Data!$A$9:$U$405,O$2,FALSE)</f>
        <v>11.3</v>
      </c>
      <c r="P138" s="7">
        <f>VLOOKUP($A138,Data!$A$9:$U$405,P$2,FALSE)</f>
        <v>2.5</v>
      </c>
      <c r="Q138" s="7">
        <f>VLOOKUP($A138,Data!$A$9:$U$405,Q$2,FALSE)</f>
        <v>8400</v>
      </c>
      <c r="R138" s="7">
        <f>VLOOKUP($A138,Data!$A$9:$U$405,R$2,FALSE)</f>
        <v>79400</v>
      </c>
      <c r="S138" s="7">
        <f>VLOOKUP($A138,Data!$A$9:$U$405,S$2,FALSE)</f>
        <v>10.6</v>
      </c>
      <c r="T138" s="7">
        <f>VLOOKUP($A138,Data!$A$9:$U$405,T$2,FALSE)</f>
        <v>2.4</v>
      </c>
      <c r="U138" s="7">
        <f>VLOOKUP($A138,Data!$A$9:$U$405,U$2,FALSE)</f>
        <v>12100</v>
      </c>
      <c r="V138" s="7">
        <f>VLOOKUP($A138,Data!$A$9:$U$405,V$2,FALSE)</f>
        <v>82100</v>
      </c>
      <c r="W138" s="7">
        <f>VLOOKUP($A138,Data!$A$9:$U$405,W$2,FALSE)</f>
        <v>14.7</v>
      </c>
      <c r="X138" s="7">
        <f>VLOOKUP($A138,Data!$A$9:$U$405,X$2,FALSE)</f>
        <v>2.7</v>
      </c>
      <c r="Y138" s="7">
        <f>VLOOKUP($A138,Data!$A$9:$Y$405,Y$2,FALSE)</f>
        <v>9200</v>
      </c>
      <c r="Z138" s="7">
        <f>VLOOKUP($A138,Data!$A$9:$Y$405,Z$2,FALSE)</f>
        <v>80000</v>
      </c>
      <c r="AA138" s="7">
        <f>VLOOKUP($A138,Data!$A$9:$Y$405,AA$2,FALSE)</f>
        <v>11.4</v>
      </c>
      <c r="AB138" s="7">
        <f>VLOOKUP($A138,Data!$A$9:$Y$405,AB$2,FALSE)</f>
        <v>2.4</v>
      </c>
      <c r="AS138"/>
      <c r="AT138"/>
      <c r="AU138"/>
      <c r="AV138"/>
      <c r="AW138"/>
      <c r="AX138"/>
      <c r="AY138"/>
      <c r="AZ138"/>
      <c r="BA138"/>
    </row>
    <row r="139" spans="1:53" x14ac:dyDescent="0.3">
      <c r="A139" s="10" t="s">
        <v>148</v>
      </c>
      <c r="B139" s="6" t="str">
        <f>IFERROR(VLOOKUP($A139,classifications!$A$3:$C$334,3,FALSE),VLOOKUP($A139,classifications!$I$2:$K$27,3,FALSE))</f>
        <v>Urban with Significant Rural</v>
      </c>
      <c r="C139" s="6" t="str">
        <f>VLOOKUP($A139,classifications!$A$3:$D$334,4,FALSE)</f>
        <v>lower tier</v>
      </c>
      <c r="D139" s="6" t="str">
        <f>VLOOKUP($A139,class!$A$1:$B$455,2,FALSE)</f>
        <v>Unitary Authority</v>
      </c>
      <c r="E139" s="7">
        <f>VLOOKUP($A139,Data!$A$9:$U$405,E$2,FALSE)</f>
        <v>38100</v>
      </c>
      <c r="F139" s="7">
        <f>VLOOKUP($A139,Data!$A$9:$U$405,F$2,FALSE)</f>
        <v>247000</v>
      </c>
      <c r="G139" s="7">
        <f>VLOOKUP($A139,Data!$A$9:$U$405,G$2,FALSE)</f>
        <v>15.4</v>
      </c>
      <c r="H139" s="7">
        <f>VLOOKUP($A139,Data!$A$9:$U$405,H$2,FALSE)</f>
        <v>2.4</v>
      </c>
      <c r="I139" s="7">
        <f>VLOOKUP($A139,Data!$A$9:$U$405,I$2,FALSE)</f>
        <v>46500</v>
      </c>
      <c r="J139" s="7">
        <f>VLOOKUP($A139,Data!$A$9:$U$405,J$2,FALSE)</f>
        <v>255100</v>
      </c>
      <c r="K139" s="7">
        <f>VLOOKUP($A139,Data!$A$9:$U$405,K$2,FALSE)</f>
        <v>18.2</v>
      </c>
      <c r="L139" s="7">
        <f>VLOOKUP($A139,Data!$A$9:$U$405,L$2,FALSE)</f>
        <v>2.6</v>
      </c>
      <c r="M139" s="7">
        <f>VLOOKUP($A139,Data!$A$9:$U$405,M$2,FALSE)</f>
        <v>34700</v>
      </c>
      <c r="N139" s="7">
        <f>VLOOKUP($A139,Data!$A$9:$U$405,N$2,FALSE)</f>
        <v>262200</v>
      </c>
      <c r="O139" s="7">
        <f>VLOOKUP($A139,Data!$A$9:$U$405,O$2,FALSE)</f>
        <v>13.2</v>
      </c>
      <c r="P139" s="7">
        <f>VLOOKUP($A139,Data!$A$9:$U$405,P$2,FALSE)</f>
        <v>2.4</v>
      </c>
      <c r="Q139" s="7">
        <f>VLOOKUP($A139,Data!$A$9:$U$405,Q$2,FALSE)</f>
        <v>37700</v>
      </c>
      <c r="R139" s="7">
        <f>VLOOKUP($A139,Data!$A$9:$U$405,R$2,FALSE)</f>
        <v>258200</v>
      </c>
      <c r="S139" s="7">
        <f>VLOOKUP($A139,Data!$A$9:$U$405,S$2,FALSE)</f>
        <v>14.6</v>
      </c>
      <c r="T139" s="7">
        <f>VLOOKUP($A139,Data!$A$9:$U$405,T$2,FALSE)</f>
        <v>2.4</v>
      </c>
      <c r="U139" s="7">
        <f>VLOOKUP($A139,Data!$A$9:$U$405,U$2,FALSE)</f>
        <v>36000</v>
      </c>
      <c r="V139" s="7">
        <f>VLOOKUP($A139,Data!$A$9:$U$405,V$2,FALSE)</f>
        <v>257700</v>
      </c>
      <c r="W139" s="7">
        <f>VLOOKUP($A139,Data!$A$9:$U$405,W$2,FALSE)</f>
        <v>14</v>
      </c>
      <c r="X139" s="7">
        <f>VLOOKUP($A139,Data!$A$9:$U$405,X$2,FALSE)</f>
        <v>2.5</v>
      </c>
      <c r="Y139" s="7">
        <f>VLOOKUP($A139,Data!$A$9:$Y$405,Y$2,FALSE)</f>
        <v>29000</v>
      </c>
      <c r="Z139" s="7">
        <f>VLOOKUP($A139,Data!$A$9:$Y$405,Z$2,FALSE)</f>
        <v>263600</v>
      </c>
      <c r="AA139" s="7">
        <f>VLOOKUP($A139,Data!$A$9:$Y$405,AA$2,FALSE)</f>
        <v>11</v>
      </c>
      <c r="AB139" s="7">
        <f>VLOOKUP($A139,Data!$A$9:$Y$405,AB$2,FALSE)</f>
        <v>2.4</v>
      </c>
      <c r="AS139"/>
      <c r="AT139"/>
      <c r="AU139"/>
      <c r="AV139"/>
      <c r="AW139"/>
      <c r="AX139"/>
      <c r="AY139"/>
      <c r="AZ139"/>
      <c r="BA139"/>
    </row>
    <row r="140" spans="1:53" x14ac:dyDescent="0.3">
      <c r="A140" s="10" t="s">
        <v>149</v>
      </c>
      <c r="B140" s="6" t="str">
        <f>IFERROR(VLOOKUP($A140,classifications!$A$3:$C$334,3,FALSE),VLOOKUP($A140,classifications!$I$2:$K$27,3,FALSE))</f>
        <v>Urban with Significant Rural</v>
      </c>
      <c r="C140" s="6" t="e">
        <f>VLOOKUP($A140,classifications!$A$3:$D$334,4,FALSE)</f>
        <v>#N/A</v>
      </c>
      <c r="D140" s="6" t="str">
        <f>VLOOKUP($A140,class!$A$1:$B$455,2,FALSE)</f>
        <v>Shire County</v>
      </c>
      <c r="E140" s="7">
        <f>VLOOKUP($A140,Data!$A$9:$U$405,E$2,FALSE)</f>
        <v>36600</v>
      </c>
      <c r="F140" s="7">
        <f>VLOOKUP($A140,Data!$A$9:$U$405,F$2,FALSE)</f>
        <v>227500</v>
      </c>
      <c r="G140" s="7">
        <f>VLOOKUP($A140,Data!$A$9:$U$405,G$2,FALSE)</f>
        <v>16.100000000000001</v>
      </c>
      <c r="H140" s="7">
        <f>VLOOKUP($A140,Data!$A$9:$U$405,H$2,FALSE)</f>
        <v>2.7</v>
      </c>
      <c r="I140" s="7">
        <f>VLOOKUP($A140,Data!$A$9:$U$405,I$2,FALSE)</f>
        <v>28100</v>
      </c>
      <c r="J140" s="7">
        <f>VLOOKUP($A140,Data!$A$9:$U$405,J$2,FALSE)</f>
        <v>229800</v>
      </c>
      <c r="K140" s="7">
        <f>VLOOKUP($A140,Data!$A$9:$U$405,K$2,FALSE)</f>
        <v>12.2</v>
      </c>
      <c r="L140" s="7">
        <f>VLOOKUP($A140,Data!$A$9:$U$405,L$2,FALSE)</f>
        <v>2.5</v>
      </c>
      <c r="M140" s="7">
        <f>VLOOKUP($A140,Data!$A$9:$U$405,M$2,FALSE)</f>
        <v>29900</v>
      </c>
      <c r="N140" s="7">
        <f>VLOOKUP($A140,Data!$A$9:$U$405,N$2,FALSE)</f>
        <v>236000</v>
      </c>
      <c r="O140" s="7">
        <f>VLOOKUP($A140,Data!$A$9:$U$405,O$2,FALSE)</f>
        <v>12.7</v>
      </c>
      <c r="P140" s="7">
        <f>VLOOKUP($A140,Data!$A$9:$U$405,P$2,FALSE)</f>
        <v>2.6</v>
      </c>
      <c r="Q140" s="7">
        <f>VLOOKUP($A140,Data!$A$9:$U$405,Q$2,FALSE)</f>
        <v>28500</v>
      </c>
      <c r="R140" s="7">
        <f>VLOOKUP($A140,Data!$A$9:$U$405,R$2,FALSE)</f>
        <v>233500</v>
      </c>
      <c r="S140" s="7">
        <f>VLOOKUP($A140,Data!$A$9:$U$405,S$2,FALSE)</f>
        <v>12.2</v>
      </c>
      <c r="T140" s="7">
        <f>VLOOKUP($A140,Data!$A$9:$U$405,T$2,FALSE)</f>
        <v>2.6</v>
      </c>
      <c r="U140" s="7">
        <f>VLOOKUP($A140,Data!$A$9:$U$405,U$2,FALSE)</f>
        <v>21700</v>
      </c>
      <c r="V140" s="7">
        <f>VLOOKUP($A140,Data!$A$9:$U$405,V$2,FALSE)</f>
        <v>230900</v>
      </c>
      <c r="W140" s="7">
        <f>VLOOKUP($A140,Data!$A$9:$U$405,W$2,FALSE)</f>
        <v>9.4</v>
      </c>
      <c r="X140" s="7">
        <f>VLOOKUP($A140,Data!$A$9:$U$405,X$2,FALSE)</f>
        <v>2.4</v>
      </c>
      <c r="Y140" s="7">
        <f>VLOOKUP($A140,Data!$A$9:$Y$405,Y$2,FALSE)</f>
        <v>28200</v>
      </c>
      <c r="Z140" s="7">
        <f>VLOOKUP($A140,Data!$A$9:$Y$405,Z$2,FALSE)</f>
        <v>251800</v>
      </c>
      <c r="AA140" s="7">
        <f>VLOOKUP($A140,Data!$A$9:$Y$405,AA$2,FALSE)</f>
        <v>11.2</v>
      </c>
      <c r="AB140" s="7">
        <f>VLOOKUP($A140,Data!$A$9:$Y$405,AB$2,FALSE)</f>
        <v>2.7</v>
      </c>
      <c r="AS140"/>
      <c r="AT140"/>
      <c r="AU140"/>
      <c r="AV140"/>
      <c r="AW140"/>
      <c r="AX140"/>
      <c r="AY140"/>
      <c r="AZ140"/>
      <c r="BA140"/>
    </row>
    <row r="141" spans="1:53" x14ac:dyDescent="0.3">
      <c r="A141" s="10" t="s">
        <v>150</v>
      </c>
      <c r="B141" s="6" t="str">
        <f>IFERROR(VLOOKUP($A141,classifications!$A$3:$C$334,3,FALSE),VLOOKUP($A141,classifications!$I$2:$K$27,3,FALSE))</f>
        <v>Urban with Significant Rural</v>
      </c>
      <c r="C141" s="6" t="e">
        <f>VLOOKUP($A141,classifications!$A$3:$D$334,4,FALSE)</f>
        <v>#N/A</v>
      </c>
      <c r="D141" s="6" t="str">
        <f>VLOOKUP($A141,class!$A$1:$B$455,2,FALSE)</f>
        <v>Shire County</v>
      </c>
      <c r="E141" s="7">
        <f>VLOOKUP($A141,Data!$A$9:$U$405,E$2,FALSE)</f>
        <v>113400</v>
      </c>
      <c r="F141" s="7">
        <f>VLOOKUP($A141,Data!$A$9:$U$405,F$2,FALSE)</f>
        <v>654100</v>
      </c>
      <c r="G141" s="7">
        <f>VLOOKUP($A141,Data!$A$9:$U$405,G$2,FALSE)</f>
        <v>17.3</v>
      </c>
      <c r="H141" s="7">
        <f>VLOOKUP($A141,Data!$A$9:$U$405,H$2,FALSE)</f>
        <v>1.9</v>
      </c>
      <c r="I141" s="7">
        <f>VLOOKUP($A141,Data!$A$9:$U$405,I$2,FALSE)</f>
        <v>92000</v>
      </c>
      <c r="J141" s="7">
        <f>VLOOKUP($A141,Data!$A$9:$U$405,J$2,FALSE)</f>
        <v>654000</v>
      </c>
      <c r="K141" s="7">
        <f>VLOOKUP($A141,Data!$A$9:$U$405,K$2,FALSE)</f>
        <v>14.1</v>
      </c>
      <c r="L141" s="7">
        <f>VLOOKUP($A141,Data!$A$9:$U$405,L$2,FALSE)</f>
        <v>1.8</v>
      </c>
      <c r="M141" s="7">
        <f>VLOOKUP($A141,Data!$A$9:$U$405,M$2,FALSE)</f>
        <v>98900</v>
      </c>
      <c r="N141" s="7">
        <f>VLOOKUP($A141,Data!$A$9:$U$405,N$2,FALSE)</f>
        <v>661200</v>
      </c>
      <c r="O141" s="7">
        <f>VLOOKUP($A141,Data!$A$9:$U$405,O$2,FALSE)</f>
        <v>15</v>
      </c>
      <c r="P141" s="7">
        <f>VLOOKUP($A141,Data!$A$9:$U$405,P$2,FALSE)</f>
        <v>1.9</v>
      </c>
      <c r="Q141" s="7">
        <f>VLOOKUP($A141,Data!$A$9:$U$405,Q$2,FALSE)</f>
        <v>98900</v>
      </c>
      <c r="R141" s="7">
        <f>VLOOKUP($A141,Data!$A$9:$U$405,R$2,FALSE)</f>
        <v>675800</v>
      </c>
      <c r="S141" s="7">
        <f>VLOOKUP($A141,Data!$A$9:$U$405,S$2,FALSE)</f>
        <v>14.6</v>
      </c>
      <c r="T141" s="7">
        <f>VLOOKUP($A141,Data!$A$9:$U$405,T$2,FALSE)</f>
        <v>1.8</v>
      </c>
      <c r="U141" s="7">
        <f>VLOOKUP($A141,Data!$A$9:$U$405,U$2,FALSE)</f>
        <v>98700</v>
      </c>
      <c r="V141" s="7">
        <f>VLOOKUP($A141,Data!$A$9:$U$405,V$2,FALSE)</f>
        <v>657600</v>
      </c>
      <c r="W141" s="7">
        <f>VLOOKUP($A141,Data!$A$9:$U$405,W$2,FALSE)</f>
        <v>15</v>
      </c>
      <c r="X141" s="7">
        <f>VLOOKUP($A141,Data!$A$9:$U$405,X$2,FALSE)</f>
        <v>1.9</v>
      </c>
      <c r="Y141" s="7">
        <f>VLOOKUP($A141,Data!$A$9:$Y$405,Y$2,FALSE)</f>
        <v>119300</v>
      </c>
      <c r="Z141" s="7">
        <f>VLOOKUP($A141,Data!$A$9:$Y$405,Z$2,FALSE)</f>
        <v>655000</v>
      </c>
      <c r="AA141" s="7">
        <f>VLOOKUP($A141,Data!$A$9:$Y$405,AA$2,FALSE)</f>
        <v>18.2</v>
      </c>
      <c r="AB141" s="7">
        <f>VLOOKUP($A141,Data!$A$9:$Y$405,AB$2,FALSE)</f>
        <v>2.1</v>
      </c>
      <c r="AS141"/>
      <c r="AT141"/>
      <c r="AU141"/>
      <c r="AV141"/>
      <c r="AW141"/>
      <c r="AX141"/>
      <c r="AY141"/>
      <c r="AZ141"/>
      <c r="BA141"/>
    </row>
    <row r="142" spans="1:53" x14ac:dyDescent="0.3">
      <c r="A142" s="10" t="s">
        <v>151</v>
      </c>
      <c r="B142" s="6" t="str">
        <f>IFERROR(VLOOKUP($A142,classifications!$A$3:$C$334,3,FALSE),VLOOKUP($A142,classifications!$I$2:$K$27,3,FALSE))</f>
        <v>Urban with Significant Rural</v>
      </c>
      <c r="C142" s="6" t="e">
        <f>VLOOKUP($A142,classifications!$A$3:$D$334,4,FALSE)</f>
        <v>#N/A</v>
      </c>
      <c r="D142" s="6" t="str">
        <f>VLOOKUP($A142,class!$A$1:$B$455,2,FALSE)</f>
        <v>Shire County</v>
      </c>
      <c r="E142" s="7">
        <f>VLOOKUP($A142,Data!$A$9:$U$405,E$2,FALSE)</f>
        <v>92800</v>
      </c>
      <c r="F142" s="7">
        <f>VLOOKUP($A142,Data!$A$9:$U$405,F$2,FALSE)</f>
        <v>683900</v>
      </c>
      <c r="G142" s="7">
        <f>VLOOKUP($A142,Data!$A$9:$U$405,G$2,FALSE)</f>
        <v>13.6</v>
      </c>
      <c r="H142" s="7">
        <f>VLOOKUP($A142,Data!$A$9:$U$405,H$2,FALSE)</f>
        <v>1.8</v>
      </c>
      <c r="I142" s="7">
        <f>VLOOKUP($A142,Data!$A$9:$U$405,I$2,FALSE)</f>
        <v>86000</v>
      </c>
      <c r="J142" s="7">
        <f>VLOOKUP($A142,Data!$A$9:$U$405,J$2,FALSE)</f>
        <v>686400</v>
      </c>
      <c r="K142" s="7">
        <f>VLOOKUP($A142,Data!$A$9:$U$405,K$2,FALSE)</f>
        <v>12.5</v>
      </c>
      <c r="L142" s="7">
        <f>VLOOKUP($A142,Data!$A$9:$U$405,L$2,FALSE)</f>
        <v>1.7</v>
      </c>
      <c r="M142" s="7">
        <f>VLOOKUP($A142,Data!$A$9:$U$405,M$2,FALSE)</f>
        <v>95200</v>
      </c>
      <c r="N142" s="7">
        <f>VLOOKUP($A142,Data!$A$9:$U$405,N$2,FALSE)</f>
        <v>689800</v>
      </c>
      <c r="O142" s="7">
        <f>VLOOKUP($A142,Data!$A$9:$U$405,O$2,FALSE)</f>
        <v>13.8</v>
      </c>
      <c r="P142" s="7">
        <f>VLOOKUP($A142,Data!$A$9:$U$405,P$2,FALSE)</f>
        <v>1.8</v>
      </c>
      <c r="Q142" s="7">
        <f>VLOOKUP($A142,Data!$A$9:$U$405,Q$2,FALSE)</f>
        <v>87900</v>
      </c>
      <c r="R142" s="7">
        <f>VLOOKUP($A142,Data!$A$9:$U$405,R$2,FALSE)</f>
        <v>706800</v>
      </c>
      <c r="S142" s="7">
        <f>VLOOKUP($A142,Data!$A$9:$U$405,S$2,FALSE)</f>
        <v>12.4</v>
      </c>
      <c r="T142" s="7">
        <f>VLOOKUP($A142,Data!$A$9:$U$405,T$2,FALSE)</f>
        <v>1.8</v>
      </c>
      <c r="U142" s="7">
        <f>VLOOKUP($A142,Data!$A$9:$U$405,U$2,FALSE)</f>
        <v>101400</v>
      </c>
      <c r="V142" s="7">
        <f>VLOOKUP($A142,Data!$A$9:$U$405,V$2,FALSE)</f>
        <v>715200</v>
      </c>
      <c r="W142" s="7">
        <f>VLOOKUP($A142,Data!$A$9:$U$405,W$2,FALSE)</f>
        <v>14.2</v>
      </c>
      <c r="X142" s="7">
        <f>VLOOKUP($A142,Data!$A$9:$U$405,X$2,FALSE)</f>
        <v>1.9</v>
      </c>
      <c r="Y142" s="7">
        <f>VLOOKUP($A142,Data!$A$9:$Y$405,Y$2,FALSE)</f>
        <v>86000</v>
      </c>
      <c r="Z142" s="7">
        <f>VLOOKUP($A142,Data!$A$9:$Y$405,Z$2,FALSE)</f>
        <v>735500</v>
      </c>
      <c r="AA142" s="7">
        <f>VLOOKUP($A142,Data!$A$9:$Y$405,AA$2,FALSE)</f>
        <v>11.7</v>
      </c>
      <c r="AB142" s="7">
        <f>VLOOKUP($A142,Data!$A$9:$Y$405,AB$2,FALSE)</f>
        <v>1.8</v>
      </c>
      <c r="AS142"/>
      <c r="AT142"/>
      <c r="AU142"/>
      <c r="AV142"/>
      <c r="AW142"/>
      <c r="AX142"/>
      <c r="AY142"/>
      <c r="AZ142"/>
      <c r="BA142"/>
    </row>
    <row r="143" spans="1:53" x14ac:dyDescent="0.3">
      <c r="A143" s="10" t="s">
        <v>152</v>
      </c>
      <c r="B143" s="6" t="str">
        <f>IFERROR(VLOOKUP($A143,classifications!$A$3:$C$334,3,FALSE),VLOOKUP($A143,classifications!$I$2:$K$27,3,FALSE))</f>
        <v>Predominantly Rural</v>
      </c>
      <c r="C143" s="6" t="e">
        <f>VLOOKUP($A143,classifications!$A$3:$D$334,4,FALSE)</f>
        <v>#N/A</v>
      </c>
      <c r="D143" s="6" t="str">
        <f>VLOOKUP($A143,class!$A$1:$B$455,2,FALSE)</f>
        <v>Shire County</v>
      </c>
      <c r="E143" s="7">
        <f>VLOOKUP($A143,Data!$A$9:$U$405,E$2,FALSE)</f>
        <v>39000</v>
      </c>
      <c r="F143" s="7">
        <f>VLOOKUP($A143,Data!$A$9:$U$405,F$2,FALSE)</f>
        <v>325000</v>
      </c>
      <c r="G143" s="7">
        <f>VLOOKUP($A143,Data!$A$9:$U$405,G$2,FALSE)</f>
        <v>12</v>
      </c>
      <c r="H143" s="7">
        <f>VLOOKUP($A143,Data!$A$9:$U$405,H$2,FALSE)</f>
        <v>2.2999999999999998</v>
      </c>
      <c r="I143" s="7">
        <f>VLOOKUP($A143,Data!$A$9:$U$405,I$2,FALSE)</f>
        <v>31100</v>
      </c>
      <c r="J143" s="7">
        <f>VLOOKUP($A143,Data!$A$9:$U$405,J$2,FALSE)</f>
        <v>334300</v>
      </c>
      <c r="K143" s="7">
        <f>VLOOKUP($A143,Data!$A$9:$U$405,K$2,FALSE)</f>
        <v>9.3000000000000007</v>
      </c>
      <c r="L143" s="7">
        <f>VLOOKUP($A143,Data!$A$9:$U$405,L$2,FALSE)</f>
        <v>2</v>
      </c>
      <c r="M143" s="7">
        <f>VLOOKUP($A143,Data!$A$9:$U$405,M$2,FALSE)</f>
        <v>40200</v>
      </c>
      <c r="N143" s="7">
        <f>VLOOKUP($A143,Data!$A$9:$U$405,N$2,FALSE)</f>
        <v>335800</v>
      </c>
      <c r="O143" s="7">
        <f>VLOOKUP($A143,Data!$A$9:$U$405,O$2,FALSE)</f>
        <v>12</v>
      </c>
      <c r="P143" s="7">
        <f>VLOOKUP($A143,Data!$A$9:$U$405,P$2,FALSE)</f>
        <v>2.4</v>
      </c>
      <c r="Q143" s="7">
        <f>VLOOKUP($A143,Data!$A$9:$U$405,Q$2,FALSE)</f>
        <v>45000</v>
      </c>
      <c r="R143" s="7">
        <f>VLOOKUP($A143,Data!$A$9:$U$405,R$2,FALSE)</f>
        <v>345100</v>
      </c>
      <c r="S143" s="7">
        <f>VLOOKUP($A143,Data!$A$9:$U$405,S$2,FALSE)</f>
        <v>13</v>
      </c>
      <c r="T143" s="7">
        <f>VLOOKUP($A143,Data!$A$9:$U$405,T$2,FALSE)</f>
        <v>2.6</v>
      </c>
      <c r="U143" s="7">
        <f>VLOOKUP($A143,Data!$A$9:$U$405,U$2,FALSE)</f>
        <v>38800</v>
      </c>
      <c r="V143" s="7">
        <f>VLOOKUP($A143,Data!$A$9:$U$405,V$2,FALSE)</f>
        <v>348800</v>
      </c>
      <c r="W143" s="7">
        <f>VLOOKUP($A143,Data!$A$9:$U$405,W$2,FALSE)</f>
        <v>11.1</v>
      </c>
      <c r="X143" s="7">
        <f>VLOOKUP($A143,Data!$A$9:$U$405,X$2,FALSE)</f>
        <v>2.4</v>
      </c>
      <c r="Y143" s="7">
        <f>VLOOKUP($A143,Data!$A$9:$Y$405,Y$2,FALSE)</f>
        <v>37000</v>
      </c>
      <c r="Z143" s="7">
        <f>VLOOKUP($A143,Data!$A$9:$Y$405,Z$2,FALSE)</f>
        <v>354400</v>
      </c>
      <c r="AA143" s="7">
        <f>VLOOKUP($A143,Data!$A$9:$Y$405,AA$2,FALSE)</f>
        <v>10.4</v>
      </c>
      <c r="AB143" s="7">
        <f>VLOOKUP($A143,Data!$A$9:$Y$405,AB$2,FALSE)</f>
        <v>2.2000000000000002</v>
      </c>
      <c r="AS143"/>
      <c r="AT143"/>
      <c r="AU143"/>
      <c r="AV143"/>
      <c r="AW143"/>
      <c r="AX143"/>
      <c r="AY143"/>
      <c r="AZ143"/>
      <c r="BA143"/>
    </row>
    <row r="144" spans="1:53" x14ac:dyDescent="0.3">
      <c r="A144" s="10" t="s">
        <v>153</v>
      </c>
      <c r="B144" s="6" t="str">
        <f>IFERROR(VLOOKUP($A144,classifications!$A$3:$C$334,3,FALSE),VLOOKUP($A144,classifications!$I$2:$K$27,3,FALSE))</f>
        <v>Predominantly Urban</v>
      </c>
      <c r="C144" s="6" t="e">
        <f>VLOOKUP($A144,classifications!$A$3:$D$334,4,FALSE)</f>
        <v>#N/A</v>
      </c>
      <c r="D144" s="6" t="str">
        <f>VLOOKUP($A144,class!$A$1:$B$455,2,FALSE)</f>
        <v>Shire County</v>
      </c>
      <c r="E144" s="7">
        <f>VLOOKUP($A144,Data!$A$9:$U$405,E$2,FALSE)</f>
        <v>76900</v>
      </c>
      <c r="F144" s="7">
        <f>VLOOKUP($A144,Data!$A$9:$U$405,F$2,FALSE)</f>
        <v>543100</v>
      </c>
      <c r="G144" s="7">
        <f>VLOOKUP($A144,Data!$A$9:$U$405,G$2,FALSE)</f>
        <v>14.2</v>
      </c>
      <c r="H144" s="7">
        <f>VLOOKUP($A144,Data!$A$9:$U$405,H$2,FALSE)</f>
        <v>1.9</v>
      </c>
      <c r="I144" s="7">
        <f>VLOOKUP($A144,Data!$A$9:$U$405,I$2,FALSE)</f>
        <v>74800</v>
      </c>
      <c r="J144" s="7">
        <f>VLOOKUP($A144,Data!$A$9:$U$405,J$2,FALSE)</f>
        <v>564100</v>
      </c>
      <c r="K144" s="7">
        <f>VLOOKUP($A144,Data!$A$9:$U$405,K$2,FALSE)</f>
        <v>13.3</v>
      </c>
      <c r="L144" s="7">
        <f>VLOOKUP($A144,Data!$A$9:$U$405,L$2,FALSE)</f>
        <v>1.8</v>
      </c>
      <c r="M144" s="7">
        <f>VLOOKUP($A144,Data!$A$9:$U$405,M$2,FALSE)</f>
        <v>80300</v>
      </c>
      <c r="N144" s="7">
        <f>VLOOKUP($A144,Data!$A$9:$U$405,N$2,FALSE)</f>
        <v>567700</v>
      </c>
      <c r="O144" s="7">
        <f>VLOOKUP($A144,Data!$A$9:$U$405,O$2,FALSE)</f>
        <v>14.1</v>
      </c>
      <c r="P144" s="7">
        <f>VLOOKUP($A144,Data!$A$9:$U$405,P$2,FALSE)</f>
        <v>2</v>
      </c>
      <c r="Q144" s="7">
        <f>VLOOKUP($A144,Data!$A$9:$U$405,Q$2,FALSE)</f>
        <v>69600</v>
      </c>
      <c r="R144" s="7">
        <f>VLOOKUP($A144,Data!$A$9:$U$405,R$2,FALSE)</f>
        <v>557400</v>
      </c>
      <c r="S144" s="7">
        <f>VLOOKUP($A144,Data!$A$9:$U$405,S$2,FALSE)</f>
        <v>12.5</v>
      </c>
      <c r="T144" s="7">
        <f>VLOOKUP($A144,Data!$A$9:$U$405,T$2,FALSE)</f>
        <v>1.9</v>
      </c>
      <c r="U144" s="7">
        <f>VLOOKUP($A144,Data!$A$9:$U$405,U$2,FALSE)</f>
        <v>73500</v>
      </c>
      <c r="V144" s="7">
        <f>VLOOKUP($A144,Data!$A$9:$U$405,V$2,FALSE)</f>
        <v>580400</v>
      </c>
      <c r="W144" s="7">
        <f>VLOOKUP($A144,Data!$A$9:$U$405,W$2,FALSE)</f>
        <v>12.7</v>
      </c>
      <c r="X144" s="7">
        <f>VLOOKUP($A144,Data!$A$9:$U$405,X$2,FALSE)</f>
        <v>2</v>
      </c>
      <c r="Y144" s="7">
        <f>VLOOKUP($A144,Data!$A$9:$Y$405,Y$2,FALSE)</f>
        <v>76800</v>
      </c>
      <c r="Z144" s="7">
        <f>VLOOKUP($A144,Data!$A$9:$Y$405,Z$2,FALSE)</f>
        <v>585400</v>
      </c>
      <c r="AA144" s="7">
        <f>VLOOKUP($A144,Data!$A$9:$Y$405,AA$2,FALSE)</f>
        <v>13.1</v>
      </c>
      <c r="AB144" s="7">
        <f>VLOOKUP($A144,Data!$A$9:$Y$405,AB$2,FALSE)</f>
        <v>2.1</v>
      </c>
      <c r="AS144"/>
      <c r="AT144"/>
      <c r="AU144"/>
      <c r="AV144"/>
      <c r="AW144"/>
      <c r="AX144"/>
      <c r="AY144"/>
      <c r="AZ144"/>
      <c r="BA144"/>
    </row>
    <row r="145" spans="1:53" x14ac:dyDescent="0.3">
      <c r="A145" s="10" t="s">
        <v>154</v>
      </c>
      <c r="B145" s="6" t="str">
        <f>IFERROR(VLOOKUP($A145,classifications!$A$3:$C$334,3,FALSE),VLOOKUP($A145,classifications!$I$2:$K$27,3,FALSE))</f>
        <v>Predominantly Urban</v>
      </c>
      <c r="C145" s="6" t="e">
        <f>VLOOKUP($A145,classifications!$A$3:$D$334,4,FALSE)</f>
        <v>#N/A</v>
      </c>
      <c r="D145" s="6" t="str">
        <f>VLOOKUP($A145,class!$A$1:$B$455,2,FALSE)</f>
        <v>Shire County</v>
      </c>
      <c r="E145" s="7">
        <f>VLOOKUP($A145,Data!$A$9:$U$405,E$2,FALSE)</f>
        <v>43900</v>
      </c>
      <c r="F145" s="7">
        <f>VLOOKUP($A145,Data!$A$9:$U$405,F$2,FALSE)</f>
        <v>381500</v>
      </c>
      <c r="G145" s="7">
        <f>VLOOKUP($A145,Data!$A$9:$U$405,G$2,FALSE)</f>
        <v>11.5</v>
      </c>
      <c r="H145" s="7">
        <f>VLOOKUP($A145,Data!$A$9:$U$405,H$2,FALSE)</f>
        <v>2</v>
      </c>
      <c r="I145" s="7">
        <f>VLOOKUP($A145,Data!$A$9:$U$405,I$2,FALSE)</f>
        <v>40600</v>
      </c>
      <c r="J145" s="7">
        <f>VLOOKUP($A145,Data!$A$9:$U$405,J$2,FALSE)</f>
        <v>390800</v>
      </c>
      <c r="K145" s="7">
        <f>VLOOKUP($A145,Data!$A$9:$U$405,K$2,FALSE)</f>
        <v>10.4</v>
      </c>
      <c r="L145" s="7">
        <f>VLOOKUP($A145,Data!$A$9:$U$405,L$2,FALSE)</f>
        <v>2</v>
      </c>
      <c r="M145" s="7">
        <f>VLOOKUP($A145,Data!$A$9:$U$405,M$2,FALSE)</f>
        <v>45900</v>
      </c>
      <c r="N145" s="7">
        <f>VLOOKUP($A145,Data!$A$9:$U$405,N$2,FALSE)</f>
        <v>394600</v>
      </c>
      <c r="O145" s="7">
        <f>VLOOKUP($A145,Data!$A$9:$U$405,O$2,FALSE)</f>
        <v>11.6</v>
      </c>
      <c r="P145" s="7">
        <f>VLOOKUP($A145,Data!$A$9:$U$405,P$2,FALSE)</f>
        <v>2.2000000000000002</v>
      </c>
      <c r="Q145" s="7">
        <f>VLOOKUP($A145,Data!$A$9:$U$405,Q$2,FALSE)</f>
        <v>40500</v>
      </c>
      <c r="R145" s="7">
        <f>VLOOKUP($A145,Data!$A$9:$U$405,R$2,FALSE)</f>
        <v>399300</v>
      </c>
      <c r="S145" s="7">
        <f>VLOOKUP($A145,Data!$A$9:$U$405,S$2,FALSE)</f>
        <v>10.199999999999999</v>
      </c>
      <c r="T145" s="7">
        <f>VLOOKUP($A145,Data!$A$9:$U$405,T$2,FALSE)</f>
        <v>2.1</v>
      </c>
      <c r="U145" s="7">
        <f>VLOOKUP($A145,Data!$A$9:$U$405,U$2,FALSE)</f>
        <v>37200</v>
      </c>
      <c r="V145" s="7">
        <f>VLOOKUP($A145,Data!$A$9:$U$405,V$2,FALSE)</f>
        <v>401200</v>
      </c>
      <c r="W145" s="7">
        <f>VLOOKUP($A145,Data!$A$9:$U$405,W$2,FALSE)</f>
        <v>9.3000000000000007</v>
      </c>
      <c r="X145" s="7">
        <f>VLOOKUP($A145,Data!$A$9:$U$405,X$2,FALSE)</f>
        <v>2.1</v>
      </c>
      <c r="Y145" s="7">
        <f>VLOOKUP($A145,Data!$A$9:$Y$405,Y$2,FALSE)</f>
        <v>54200</v>
      </c>
      <c r="Z145" s="7">
        <f>VLOOKUP($A145,Data!$A$9:$Y$405,Z$2,FALSE)</f>
        <v>402600</v>
      </c>
      <c r="AA145" s="7">
        <f>VLOOKUP($A145,Data!$A$9:$Y$405,AA$2,FALSE)</f>
        <v>13.5</v>
      </c>
      <c r="AB145" s="7">
        <f>VLOOKUP($A145,Data!$A$9:$Y$405,AB$2,FALSE)</f>
        <v>2.5</v>
      </c>
      <c r="AS145"/>
      <c r="AT145"/>
      <c r="AU145"/>
      <c r="AV145"/>
      <c r="AW145"/>
      <c r="AX145"/>
      <c r="AY145"/>
      <c r="AZ145"/>
      <c r="BA145"/>
    </row>
    <row r="146" spans="1:53" x14ac:dyDescent="0.3">
      <c r="A146" s="10" t="s">
        <v>155</v>
      </c>
      <c r="B146" s="6" t="str">
        <f>IFERROR(VLOOKUP($A146,classifications!$A$3:$C$334,3,FALSE),VLOOKUP($A146,classifications!$I$2:$K$27,3,FALSE))</f>
        <v>Urban with Significant Rural</v>
      </c>
      <c r="C146" s="6" t="str">
        <f>VLOOKUP($A146,classifications!$A$3:$D$334,4,FALSE)</f>
        <v>lower tier</v>
      </c>
      <c r="D146" s="6" t="str">
        <f>VLOOKUP($A146,class!$A$1:$B$455,2,FALSE)</f>
        <v>Unitary Authority</v>
      </c>
      <c r="E146" s="7">
        <f>VLOOKUP($A146,Data!$A$9:$U$405,E$2,FALSE)</f>
        <v>12600</v>
      </c>
      <c r="F146" s="7">
        <f>VLOOKUP($A146,Data!$A$9:$U$405,F$2,FALSE)</f>
        <v>85400</v>
      </c>
      <c r="G146" s="7">
        <f>VLOOKUP($A146,Data!$A$9:$U$405,G$2,FALSE)</f>
        <v>14.8</v>
      </c>
      <c r="H146" s="7">
        <f>VLOOKUP($A146,Data!$A$9:$U$405,H$2,FALSE)</f>
        <v>2.4</v>
      </c>
      <c r="I146" s="7">
        <f>VLOOKUP($A146,Data!$A$9:$U$405,I$2,FALSE)</f>
        <v>11300</v>
      </c>
      <c r="J146" s="7">
        <f>VLOOKUP($A146,Data!$A$9:$U$405,J$2,FALSE)</f>
        <v>88400</v>
      </c>
      <c r="K146" s="7">
        <f>VLOOKUP($A146,Data!$A$9:$U$405,K$2,FALSE)</f>
        <v>12.8</v>
      </c>
      <c r="L146" s="7">
        <f>VLOOKUP($A146,Data!$A$9:$U$405,L$2,FALSE)</f>
        <v>2.2000000000000002</v>
      </c>
      <c r="M146" s="7">
        <f>VLOOKUP($A146,Data!$A$9:$U$405,M$2,FALSE)</f>
        <v>12900</v>
      </c>
      <c r="N146" s="7">
        <f>VLOOKUP($A146,Data!$A$9:$U$405,N$2,FALSE)</f>
        <v>90000</v>
      </c>
      <c r="O146" s="7">
        <f>VLOOKUP($A146,Data!$A$9:$U$405,O$2,FALSE)</f>
        <v>14.3</v>
      </c>
      <c r="P146" s="7">
        <f>VLOOKUP($A146,Data!$A$9:$U$405,P$2,FALSE)</f>
        <v>2.4</v>
      </c>
      <c r="Q146" s="7">
        <f>VLOOKUP($A146,Data!$A$9:$U$405,Q$2,FALSE)</f>
        <v>11600</v>
      </c>
      <c r="R146" s="7">
        <f>VLOOKUP($A146,Data!$A$9:$U$405,R$2,FALSE)</f>
        <v>91300</v>
      </c>
      <c r="S146" s="7">
        <f>VLOOKUP($A146,Data!$A$9:$U$405,S$2,FALSE)</f>
        <v>12.7</v>
      </c>
      <c r="T146" s="7">
        <f>VLOOKUP($A146,Data!$A$9:$U$405,T$2,FALSE)</f>
        <v>2.2999999999999998</v>
      </c>
      <c r="U146" s="7">
        <f>VLOOKUP($A146,Data!$A$9:$U$405,U$2,FALSE)</f>
        <v>18300</v>
      </c>
      <c r="V146" s="7">
        <f>VLOOKUP($A146,Data!$A$9:$U$405,V$2,FALSE)</f>
        <v>96400</v>
      </c>
      <c r="W146" s="7">
        <f>VLOOKUP($A146,Data!$A$9:$U$405,W$2,FALSE)</f>
        <v>18.899999999999999</v>
      </c>
      <c r="X146" s="7">
        <f>VLOOKUP($A146,Data!$A$9:$U$405,X$2,FALSE)</f>
        <v>2.9</v>
      </c>
      <c r="Y146" s="7">
        <f>VLOOKUP($A146,Data!$A$9:$Y$405,Y$2,FALSE)</f>
        <v>14800</v>
      </c>
      <c r="Z146" s="7">
        <f>VLOOKUP($A146,Data!$A$9:$Y$405,Z$2,FALSE)</f>
        <v>93700</v>
      </c>
      <c r="AA146" s="7">
        <f>VLOOKUP($A146,Data!$A$9:$Y$405,AA$2,FALSE)</f>
        <v>15.8</v>
      </c>
      <c r="AB146" s="7">
        <f>VLOOKUP($A146,Data!$A$9:$Y$405,AB$2,FALSE)</f>
        <v>2.9</v>
      </c>
      <c r="AS146"/>
      <c r="AT146"/>
      <c r="AU146"/>
      <c r="AV146"/>
      <c r="AW146"/>
      <c r="AX146"/>
      <c r="AY146"/>
      <c r="AZ146"/>
      <c r="BA146"/>
    </row>
    <row r="147" spans="1:53" x14ac:dyDescent="0.3">
      <c r="A147" s="10" t="s">
        <v>437</v>
      </c>
      <c r="B147" s="6" t="str">
        <f>IFERROR(VLOOKUP($A147,classifications!$A$3:$C$334,3,FALSE),VLOOKUP($A147,classifications!$I$2:$K$27,3,FALSE))</f>
        <v>Predominantly Urban</v>
      </c>
      <c r="C147" s="6" t="str">
        <f>VLOOKUP($A147,classifications!$A$3:$D$334,4,FALSE)</f>
        <v>lower tier</v>
      </c>
      <c r="D147" s="6" t="str">
        <f>VLOOKUP($A147,class!$A$1:$B$455,2,FALSE)</f>
        <v>Unitary Authority</v>
      </c>
      <c r="E147" s="7">
        <f>VLOOKUP($A147,Data!$A$9:$U$405,E$2,FALSE)</f>
        <v>29800</v>
      </c>
      <c r="F147" s="7">
        <f>VLOOKUP($A147,Data!$A$9:$U$405,F$2,FALSE)</f>
        <v>218600</v>
      </c>
      <c r="G147" s="7">
        <f>VLOOKUP($A147,Data!$A$9:$U$405,G$2,FALSE)</f>
        <v>13.6</v>
      </c>
      <c r="H147" s="7">
        <f>VLOOKUP($A147,Data!$A$9:$U$405,H$2,FALSE)</f>
        <v>2.6</v>
      </c>
      <c r="I147" s="7">
        <f>VLOOKUP($A147,Data!$A$9:$U$405,I$2,FALSE)</f>
        <v>34700</v>
      </c>
      <c r="J147" s="7">
        <f>VLOOKUP($A147,Data!$A$9:$U$405,J$2,FALSE)</f>
        <v>229100</v>
      </c>
      <c r="K147" s="7">
        <f>VLOOKUP($A147,Data!$A$9:$U$405,K$2,FALSE)</f>
        <v>15.2</v>
      </c>
      <c r="L147" s="7">
        <f>VLOOKUP($A147,Data!$A$9:$U$405,L$2,FALSE)</f>
        <v>2.9</v>
      </c>
      <c r="M147" s="7">
        <f>VLOOKUP($A147,Data!$A$9:$U$405,M$2,FALSE)</f>
        <v>39500</v>
      </c>
      <c r="N147" s="7">
        <f>VLOOKUP($A147,Data!$A$9:$U$405,N$2,FALSE)</f>
        <v>236200</v>
      </c>
      <c r="O147" s="7">
        <f>VLOOKUP($A147,Data!$A$9:$U$405,O$2,FALSE)</f>
        <v>16.7</v>
      </c>
      <c r="P147" s="7">
        <f>VLOOKUP($A147,Data!$A$9:$U$405,P$2,FALSE)</f>
        <v>2.8</v>
      </c>
      <c r="Q147" s="7">
        <f>VLOOKUP($A147,Data!$A$9:$U$405,Q$2,FALSE)</f>
        <v>43000</v>
      </c>
      <c r="R147" s="7">
        <f>VLOOKUP($A147,Data!$A$9:$U$405,R$2,FALSE)</f>
        <v>244000</v>
      </c>
      <c r="S147" s="7">
        <f>VLOOKUP($A147,Data!$A$9:$U$405,S$2,FALSE)</f>
        <v>17.600000000000001</v>
      </c>
      <c r="T147" s="7">
        <f>VLOOKUP($A147,Data!$A$9:$U$405,T$2,FALSE)</f>
        <v>2.7</v>
      </c>
      <c r="U147" s="7">
        <f>VLOOKUP($A147,Data!$A$9:$U$405,U$2,FALSE)</f>
        <v>54300</v>
      </c>
      <c r="V147" s="7">
        <f>VLOOKUP($A147,Data!$A$9:$U$405,V$2,FALSE)</f>
        <v>246600</v>
      </c>
      <c r="W147" s="7">
        <f>VLOOKUP($A147,Data!$A$9:$U$405,W$2,FALSE)</f>
        <v>22</v>
      </c>
      <c r="X147" s="7">
        <f>VLOOKUP($A147,Data!$A$9:$U$405,X$2,FALSE)</f>
        <v>2.9</v>
      </c>
      <c r="Y147" s="7">
        <f>VLOOKUP($A147,Data!$A$9:$Y$405,Y$2,FALSE)</f>
        <v>49500</v>
      </c>
      <c r="Z147" s="7">
        <f>VLOOKUP($A147,Data!$A$9:$Y$405,Z$2,FALSE)</f>
        <v>243100</v>
      </c>
      <c r="AA147" s="7">
        <f>VLOOKUP($A147,Data!$A$9:$Y$405,AA$2,FALSE)</f>
        <v>20.399999999999999</v>
      </c>
      <c r="AB147" s="7">
        <f>VLOOKUP($A147,Data!$A$9:$Y$405,AB$2,FALSE)</f>
        <v>2.9</v>
      </c>
      <c r="AS147"/>
      <c r="AT147"/>
      <c r="AU147"/>
      <c r="AV147"/>
      <c r="AW147"/>
      <c r="AX147"/>
      <c r="AY147"/>
      <c r="AZ147"/>
      <c r="BA147"/>
    </row>
    <row r="148" spans="1:53" x14ac:dyDescent="0.3">
      <c r="A148" s="10" t="s">
        <v>157</v>
      </c>
      <c r="B148" s="6" t="str">
        <f>IFERROR(VLOOKUP($A148,classifications!$A$3:$C$334,3,FALSE),VLOOKUP($A148,classifications!$I$2:$K$27,3,FALSE))</f>
        <v>Predominantly Rural</v>
      </c>
      <c r="C148" s="6" t="str">
        <f>VLOOKUP($A148,classifications!$A$3:$D$334,4,FALSE)</f>
        <v>lower tier</v>
      </c>
      <c r="D148" s="6" t="str">
        <f>VLOOKUP($A148,class!$A$1:$B$455,2,FALSE)</f>
        <v>Unitary Authority</v>
      </c>
      <c r="E148" s="7">
        <f>VLOOKUP($A148,Data!$A$9:$U$405,E$2,FALSE)</f>
        <v>27000</v>
      </c>
      <c r="F148" s="7">
        <f>VLOOKUP($A148,Data!$A$9:$U$405,F$2,FALSE)</f>
        <v>239800</v>
      </c>
      <c r="G148" s="7">
        <f>VLOOKUP($A148,Data!$A$9:$U$405,G$2,FALSE)</f>
        <v>11.2</v>
      </c>
      <c r="H148" s="7">
        <f>VLOOKUP($A148,Data!$A$9:$U$405,H$2,FALSE)</f>
        <v>2.2999999999999998</v>
      </c>
      <c r="I148" s="7">
        <f>VLOOKUP($A148,Data!$A$9:$U$405,I$2,FALSE)</f>
        <v>28000</v>
      </c>
      <c r="J148" s="7">
        <f>VLOOKUP($A148,Data!$A$9:$U$405,J$2,FALSE)</f>
        <v>237800</v>
      </c>
      <c r="K148" s="7">
        <f>VLOOKUP($A148,Data!$A$9:$U$405,K$2,FALSE)</f>
        <v>11.8</v>
      </c>
      <c r="L148" s="7">
        <f>VLOOKUP($A148,Data!$A$9:$U$405,L$2,FALSE)</f>
        <v>2.4</v>
      </c>
      <c r="M148" s="7">
        <f>VLOOKUP($A148,Data!$A$9:$U$405,M$2,FALSE)</f>
        <v>32400</v>
      </c>
      <c r="N148" s="7">
        <f>VLOOKUP($A148,Data!$A$9:$U$405,N$2,FALSE)</f>
        <v>249400</v>
      </c>
      <c r="O148" s="7">
        <f>VLOOKUP($A148,Data!$A$9:$U$405,O$2,FALSE)</f>
        <v>13</v>
      </c>
      <c r="P148" s="7">
        <f>VLOOKUP($A148,Data!$A$9:$U$405,P$2,FALSE)</f>
        <v>2.5</v>
      </c>
      <c r="Q148" s="7">
        <f>VLOOKUP($A148,Data!$A$9:$U$405,Q$2,FALSE)</f>
        <v>33100</v>
      </c>
      <c r="R148" s="7">
        <f>VLOOKUP($A148,Data!$A$9:$U$405,R$2,FALSE)</f>
        <v>244800</v>
      </c>
      <c r="S148" s="7">
        <f>VLOOKUP($A148,Data!$A$9:$U$405,S$2,FALSE)</f>
        <v>13.5</v>
      </c>
      <c r="T148" s="7">
        <f>VLOOKUP($A148,Data!$A$9:$U$405,T$2,FALSE)</f>
        <v>2.6</v>
      </c>
      <c r="U148" s="7">
        <f>VLOOKUP($A148,Data!$A$9:$U$405,U$2,FALSE)</f>
        <v>39800</v>
      </c>
      <c r="V148" s="7">
        <f>VLOOKUP($A148,Data!$A$9:$U$405,V$2,FALSE)</f>
        <v>248900</v>
      </c>
      <c r="W148" s="7">
        <f>VLOOKUP($A148,Data!$A$9:$U$405,W$2,FALSE)</f>
        <v>16</v>
      </c>
      <c r="X148" s="7">
        <f>VLOOKUP($A148,Data!$A$9:$U$405,X$2,FALSE)</f>
        <v>2.8</v>
      </c>
      <c r="Y148" s="7">
        <f>VLOOKUP($A148,Data!$A$9:$Y$405,Y$2,FALSE)</f>
        <v>40000</v>
      </c>
      <c r="Z148" s="7">
        <f>VLOOKUP($A148,Data!$A$9:$Y$405,Z$2,FALSE)</f>
        <v>253900</v>
      </c>
      <c r="AA148" s="7">
        <f>VLOOKUP($A148,Data!$A$9:$Y$405,AA$2,FALSE)</f>
        <v>15.8</v>
      </c>
      <c r="AB148" s="7">
        <f>VLOOKUP($A148,Data!$A$9:$Y$405,AB$2,FALSE)</f>
        <v>3</v>
      </c>
      <c r="AS148"/>
      <c r="AT148"/>
      <c r="AU148"/>
      <c r="AV148"/>
      <c r="AW148"/>
      <c r="AX148"/>
      <c r="AY148"/>
      <c r="AZ148"/>
      <c r="BA148"/>
    </row>
    <row r="149" spans="1:53" x14ac:dyDescent="0.3">
      <c r="A149" s="10" t="s">
        <v>158</v>
      </c>
      <c r="B149" s="6" t="str">
        <f>IFERROR(VLOOKUP($A149,classifications!$A$3:$C$334,3,FALSE),VLOOKUP($A149,classifications!$I$2:$K$27,3,FALSE))</f>
        <v>Predominantly Rural</v>
      </c>
      <c r="C149" s="6" t="str">
        <f>VLOOKUP($A149,classifications!$A$3:$D$334,4,FALSE)</f>
        <v>lower tier</v>
      </c>
      <c r="D149" s="6" t="str">
        <f>VLOOKUP($A149,class!$A$1:$B$455,2,FALSE)</f>
        <v>Unitary Authority</v>
      </c>
      <c r="E149" s="7" t="str">
        <f>VLOOKUP($A149,Data!$A$9:$U$405,E$2,FALSE)</f>
        <v>-</v>
      </c>
      <c r="F149" s="7" t="str">
        <f>VLOOKUP($A149,Data!$A$9:$U$405,F$2,FALSE)</f>
        <v>-</v>
      </c>
      <c r="G149" s="7" t="str">
        <f>VLOOKUP($A149,Data!$A$9:$U$405,G$2,FALSE)</f>
        <v>-</v>
      </c>
      <c r="H149" s="7" t="str">
        <f>VLOOKUP($A149,Data!$A$9:$U$405,H$2,FALSE)</f>
        <v>-</v>
      </c>
      <c r="I149" s="7" t="str">
        <f>VLOOKUP($A149,Data!$A$9:$U$405,I$2,FALSE)</f>
        <v>-</v>
      </c>
      <c r="J149" s="7" t="str">
        <f>VLOOKUP($A149,Data!$A$9:$U$405,J$2,FALSE)</f>
        <v>-</v>
      </c>
      <c r="K149" s="7" t="str">
        <f>VLOOKUP($A149,Data!$A$9:$U$405,K$2,FALSE)</f>
        <v>-</v>
      </c>
      <c r="L149" s="7" t="str">
        <f>VLOOKUP($A149,Data!$A$9:$U$405,L$2,FALSE)</f>
        <v>-</v>
      </c>
      <c r="M149" s="7" t="str">
        <f>VLOOKUP($A149,Data!$A$9:$U$405,M$2,FALSE)</f>
        <v>-</v>
      </c>
      <c r="N149" s="7" t="str">
        <f>VLOOKUP($A149,Data!$A$9:$U$405,N$2,FALSE)</f>
        <v>-</v>
      </c>
      <c r="O149" s="7" t="str">
        <f>VLOOKUP($A149,Data!$A$9:$U$405,O$2,FALSE)</f>
        <v>-</v>
      </c>
      <c r="P149" s="7" t="str">
        <f>VLOOKUP($A149,Data!$A$9:$U$405,P$2,FALSE)</f>
        <v>-</v>
      </c>
      <c r="Q149" s="7" t="str">
        <f>VLOOKUP($A149,Data!$A$9:$U$405,Q$2,FALSE)</f>
        <v>-</v>
      </c>
      <c r="R149" s="7" t="str">
        <f>VLOOKUP($A149,Data!$A$9:$U$405,R$2,FALSE)</f>
        <v>-</v>
      </c>
      <c r="S149" s="7" t="str">
        <f>VLOOKUP($A149,Data!$A$9:$U$405,S$2,FALSE)</f>
        <v>-</v>
      </c>
      <c r="T149" s="7" t="str">
        <f>VLOOKUP($A149,Data!$A$9:$U$405,T$2,FALSE)</f>
        <v>-</v>
      </c>
      <c r="U149" s="7" t="str">
        <f>VLOOKUP($A149,Data!$A$9:$U$405,U$2,FALSE)</f>
        <v>-</v>
      </c>
      <c r="V149" s="7" t="str">
        <f>VLOOKUP($A149,Data!$A$9:$U$405,V$2,FALSE)</f>
        <v>-</v>
      </c>
      <c r="W149" s="7" t="str">
        <f>VLOOKUP($A149,Data!$A$9:$U$405,W$2,FALSE)</f>
        <v>-</v>
      </c>
      <c r="X149" s="7" t="str">
        <f>VLOOKUP($A149,Data!$A$9:$U$405,X$2,FALSE)</f>
        <v>-</v>
      </c>
      <c r="Y149" s="7" t="str">
        <f>VLOOKUP($A149,Data!$A$9:$Y$405,Y$2,FALSE)</f>
        <v>-</v>
      </c>
      <c r="Z149" s="7" t="str">
        <f>VLOOKUP($A149,Data!$A$9:$Y$405,Z$2,FALSE)</f>
        <v>-</v>
      </c>
      <c r="AA149" s="7" t="str">
        <f>VLOOKUP($A149,Data!$A$9:$Y$405,AA$2,FALSE)</f>
        <v>-</v>
      </c>
      <c r="AB149" s="7" t="str">
        <f>VLOOKUP($A149,Data!$A$9:$Y$405,AB$2,FALSE)</f>
        <v>-</v>
      </c>
      <c r="AS149"/>
      <c r="AT149"/>
      <c r="AU149"/>
      <c r="AV149"/>
      <c r="AW149"/>
      <c r="AX149"/>
      <c r="AY149"/>
      <c r="AZ149"/>
      <c r="BA149"/>
    </row>
    <row r="150" spans="1:53" x14ac:dyDescent="0.3">
      <c r="A150" s="10" t="s">
        <v>159</v>
      </c>
      <c r="B150" s="6" t="str">
        <f>IFERROR(VLOOKUP($A150,classifications!$A$3:$C$334,3,FALSE),VLOOKUP($A150,classifications!$I$2:$K$27,3,FALSE))</f>
        <v>Urban with Significant Rural</v>
      </c>
      <c r="C150" s="6" t="str">
        <f>VLOOKUP($A150,classifications!$A$3:$D$334,4,FALSE)</f>
        <v>lower tier</v>
      </c>
      <c r="D150" s="6" t="str">
        <f>VLOOKUP($A150,class!$A$1:$B$455,2,FALSE)</f>
        <v>Unitary Authority</v>
      </c>
      <c r="E150" s="7">
        <f>VLOOKUP($A150,Data!$A$9:$U$405,E$2,FALSE)</f>
        <v>10700</v>
      </c>
      <c r="F150" s="7">
        <f>VLOOKUP($A150,Data!$A$9:$U$405,F$2,FALSE)</f>
        <v>92100</v>
      </c>
      <c r="G150" s="7">
        <f>VLOOKUP($A150,Data!$A$9:$U$405,G$2,FALSE)</f>
        <v>11.6</v>
      </c>
      <c r="H150" s="7">
        <f>VLOOKUP($A150,Data!$A$9:$U$405,H$2,FALSE)</f>
        <v>2.6</v>
      </c>
      <c r="I150" s="7">
        <f>VLOOKUP($A150,Data!$A$9:$U$405,I$2,FALSE)</f>
        <v>10400</v>
      </c>
      <c r="J150" s="7">
        <f>VLOOKUP($A150,Data!$A$9:$U$405,J$2,FALSE)</f>
        <v>95100</v>
      </c>
      <c r="K150" s="7">
        <f>VLOOKUP($A150,Data!$A$9:$U$405,K$2,FALSE)</f>
        <v>11</v>
      </c>
      <c r="L150" s="7">
        <f>VLOOKUP($A150,Data!$A$9:$U$405,L$2,FALSE)</f>
        <v>2.6</v>
      </c>
      <c r="M150" s="7">
        <f>VLOOKUP($A150,Data!$A$9:$U$405,M$2,FALSE)</f>
        <v>15000</v>
      </c>
      <c r="N150" s="7">
        <f>VLOOKUP($A150,Data!$A$9:$U$405,N$2,FALSE)</f>
        <v>99300</v>
      </c>
      <c r="O150" s="7">
        <f>VLOOKUP($A150,Data!$A$9:$U$405,O$2,FALSE)</f>
        <v>15.1</v>
      </c>
      <c r="P150" s="7">
        <f>VLOOKUP($A150,Data!$A$9:$U$405,P$2,FALSE)</f>
        <v>2.9</v>
      </c>
      <c r="Q150" s="7">
        <f>VLOOKUP($A150,Data!$A$9:$U$405,Q$2,FALSE)</f>
        <v>14800</v>
      </c>
      <c r="R150" s="7">
        <f>VLOOKUP($A150,Data!$A$9:$U$405,R$2,FALSE)</f>
        <v>96000</v>
      </c>
      <c r="S150" s="7">
        <f>VLOOKUP($A150,Data!$A$9:$U$405,S$2,FALSE)</f>
        <v>15.4</v>
      </c>
      <c r="T150" s="7">
        <f>VLOOKUP($A150,Data!$A$9:$U$405,T$2,FALSE)</f>
        <v>2.9</v>
      </c>
      <c r="U150" s="7">
        <f>VLOOKUP($A150,Data!$A$9:$U$405,U$2,FALSE)</f>
        <v>16000</v>
      </c>
      <c r="V150" s="7">
        <f>VLOOKUP($A150,Data!$A$9:$U$405,V$2,FALSE)</f>
        <v>99700</v>
      </c>
      <c r="W150" s="7">
        <f>VLOOKUP($A150,Data!$A$9:$U$405,W$2,FALSE)</f>
        <v>16.100000000000001</v>
      </c>
      <c r="X150" s="7">
        <f>VLOOKUP($A150,Data!$A$9:$U$405,X$2,FALSE)</f>
        <v>2.8</v>
      </c>
      <c r="Y150" s="7">
        <f>VLOOKUP($A150,Data!$A$9:$Y$405,Y$2,FALSE)</f>
        <v>16200</v>
      </c>
      <c r="Z150" s="7">
        <f>VLOOKUP($A150,Data!$A$9:$Y$405,Z$2,FALSE)</f>
        <v>101100</v>
      </c>
      <c r="AA150" s="7">
        <f>VLOOKUP($A150,Data!$A$9:$Y$405,AA$2,FALSE)</f>
        <v>16</v>
      </c>
      <c r="AB150" s="7">
        <f>VLOOKUP($A150,Data!$A$9:$Y$405,AB$2,FALSE)</f>
        <v>2.8</v>
      </c>
      <c r="AS150"/>
      <c r="AT150"/>
      <c r="AU150"/>
      <c r="AV150"/>
      <c r="AW150"/>
      <c r="AX150"/>
      <c r="AY150"/>
      <c r="AZ150"/>
      <c r="BA150"/>
    </row>
    <row r="151" spans="1:53" x14ac:dyDescent="0.3">
      <c r="A151" s="10" t="s">
        <v>160</v>
      </c>
      <c r="B151" s="6" t="str">
        <f>IFERROR(VLOOKUP($A151,classifications!$A$3:$C$334,3,FALSE),VLOOKUP($A151,classifications!$I$2:$K$27,3,FALSE))</f>
        <v>Predominantly Urban</v>
      </c>
      <c r="C151" s="6" t="str">
        <f>VLOOKUP($A151,classifications!$A$3:$D$334,4,FALSE)</f>
        <v>lower tier</v>
      </c>
      <c r="D151" s="6" t="str">
        <f>VLOOKUP($A151,class!$A$1:$B$455,2,FALSE)</f>
        <v>Unitary Authority</v>
      </c>
      <c r="E151" s="7">
        <f>VLOOKUP($A151,Data!$A$9:$U$405,E$2,FALSE)</f>
        <v>22900</v>
      </c>
      <c r="F151" s="7">
        <f>VLOOKUP($A151,Data!$A$9:$U$405,F$2,FALSE)</f>
        <v>118900</v>
      </c>
      <c r="G151" s="7">
        <f>VLOOKUP($A151,Data!$A$9:$U$405,G$2,FALSE)</f>
        <v>19.3</v>
      </c>
      <c r="H151" s="7">
        <f>VLOOKUP($A151,Data!$A$9:$U$405,H$2,FALSE)</f>
        <v>2.6</v>
      </c>
      <c r="I151" s="7">
        <f>VLOOKUP($A151,Data!$A$9:$U$405,I$2,FALSE)</f>
        <v>25200</v>
      </c>
      <c r="J151" s="7">
        <f>VLOOKUP($A151,Data!$A$9:$U$405,J$2,FALSE)</f>
        <v>123600</v>
      </c>
      <c r="K151" s="7">
        <f>VLOOKUP($A151,Data!$A$9:$U$405,K$2,FALSE)</f>
        <v>20.399999999999999</v>
      </c>
      <c r="L151" s="7">
        <f>VLOOKUP($A151,Data!$A$9:$U$405,L$2,FALSE)</f>
        <v>2.6</v>
      </c>
      <c r="M151" s="7">
        <f>VLOOKUP($A151,Data!$A$9:$U$405,M$2,FALSE)</f>
        <v>30300</v>
      </c>
      <c r="N151" s="7">
        <f>VLOOKUP($A151,Data!$A$9:$U$405,N$2,FALSE)</f>
        <v>125100</v>
      </c>
      <c r="O151" s="7">
        <f>VLOOKUP($A151,Data!$A$9:$U$405,O$2,FALSE)</f>
        <v>24.3</v>
      </c>
      <c r="P151" s="7">
        <f>VLOOKUP($A151,Data!$A$9:$U$405,P$2,FALSE)</f>
        <v>3.1</v>
      </c>
      <c r="Q151" s="7">
        <f>VLOOKUP($A151,Data!$A$9:$U$405,Q$2,FALSE)</f>
        <v>23600</v>
      </c>
      <c r="R151" s="7">
        <f>VLOOKUP($A151,Data!$A$9:$U$405,R$2,FALSE)</f>
        <v>124900</v>
      </c>
      <c r="S151" s="7">
        <f>VLOOKUP($A151,Data!$A$9:$U$405,S$2,FALSE)</f>
        <v>18.899999999999999</v>
      </c>
      <c r="T151" s="7">
        <f>VLOOKUP($A151,Data!$A$9:$U$405,T$2,FALSE)</f>
        <v>2.8</v>
      </c>
      <c r="U151" s="7">
        <f>VLOOKUP($A151,Data!$A$9:$U$405,U$2,FALSE)</f>
        <v>22700</v>
      </c>
      <c r="V151" s="7">
        <f>VLOOKUP($A151,Data!$A$9:$U$405,V$2,FALSE)</f>
        <v>125500</v>
      </c>
      <c r="W151" s="7">
        <f>VLOOKUP($A151,Data!$A$9:$U$405,W$2,FALSE)</f>
        <v>18</v>
      </c>
      <c r="X151" s="7">
        <f>VLOOKUP($A151,Data!$A$9:$U$405,X$2,FALSE)</f>
        <v>2.9</v>
      </c>
      <c r="Y151" s="7">
        <f>VLOOKUP($A151,Data!$A$9:$Y$405,Y$2,FALSE)</f>
        <v>15500</v>
      </c>
      <c r="Z151" s="7">
        <f>VLOOKUP($A151,Data!$A$9:$Y$405,Z$2,FALSE)</f>
        <v>122200</v>
      </c>
      <c r="AA151" s="7">
        <f>VLOOKUP($A151,Data!$A$9:$Y$405,AA$2,FALSE)</f>
        <v>12.7</v>
      </c>
      <c r="AB151" s="7">
        <f>VLOOKUP($A151,Data!$A$9:$Y$405,AB$2,FALSE)</f>
        <v>2.7</v>
      </c>
      <c r="AS151"/>
      <c r="AT151"/>
      <c r="AU151"/>
      <c r="AV151"/>
      <c r="AW151"/>
      <c r="AX151"/>
      <c r="AY151"/>
      <c r="AZ151"/>
      <c r="BA151"/>
    </row>
    <row r="152" spans="1:53" x14ac:dyDescent="0.3">
      <c r="A152" s="10" t="s">
        <v>460</v>
      </c>
      <c r="B152" s="6" t="str">
        <f>IFERROR(VLOOKUP($A152,classifications!$A$3:$C$334,3,FALSE),VLOOKUP($A152,classifications!$I$2:$K$27,3,FALSE))</f>
        <v>Predominantly Urban</v>
      </c>
      <c r="C152" s="6" t="str">
        <f>VLOOKUP($A152,classifications!$A$3:$D$334,4,FALSE)</f>
        <v>lower tier</v>
      </c>
      <c r="D152" s="6" t="str">
        <f>VLOOKUP($A152,class!$A$1:$B$455,2,FALSE)</f>
        <v>Unitary Authority</v>
      </c>
      <c r="E152" s="7">
        <f>VLOOKUP($A152,Data!$A$9:$U$405,E$2,FALSE)</f>
        <v>24200</v>
      </c>
      <c r="F152" s="7">
        <f>VLOOKUP($A152,Data!$A$9:$U$405,F$2,FALSE)</f>
        <v>176300</v>
      </c>
      <c r="G152" s="7">
        <f>VLOOKUP($A152,Data!$A$9:$U$405,G$2,FALSE)</f>
        <v>13.7</v>
      </c>
      <c r="H152" s="7">
        <f>VLOOKUP($A152,Data!$A$9:$U$405,H$2,FALSE)</f>
        <v>1.8</v>
      </c>
      <c r="I152" s="7">
        <f>VLOOKUP($A152,Data!$A$9:$U$405,I$2,FALSE)</f>
        <v>24500</v>
      </c>
      <c r="J152" s="7">
        <f>VLOOKUP($A152,Data!$A$9:$U$405,J$2,FALSE)</f>
        <v>180300</v>
      </c>
      <c r="K152" s="7">
        <f>VLOOKUP($A152,Data!$A$9:$U$405,K$2,FALSE)</f>
        <v>13.6</v>
      </c>
      <c r="L152" s="7">
        <f>VLOOKUP($A152,Data!$A$9:$U$405,L$2,FALSE)</f>
        <v>1.8</v>
      </c>
      <c r="M152" s="7">
        <f>VLOOKUP($A152,Data!$A$9:$U$405,M$2,FALSE)</f>
        <v>23600</v>
      </c>
      <c r="N152" s="7">
        <f>VLOOKUP($A152,Data!$A$9:$U$405,N$2,FALSE)</f>
        <v>182100</v>
      </c>
      <c r="O152" s="7">
        <f>VLOOKUP($A152,Data!$A$9:$U$405,O$2,FALSE)</f>
        <v>13</v>
      </c>
      <c r="P152" s="7">
        <f>VLOOKUP($A152,Data!$A$9:$U$405,P$2,FALSE)</f>
        <v>1.9</v>
      </c>
      <c r="Q152" s="7">
        <f>VLOOKUP($A152,Data!$A$9:$U$405,Q$2,FALSE)</f>
        <v>25000</v>
      </c>
      <c r="R152" s="7">
        <f>VLOOKUP($A152,Data!$A$9:$U$405,R$2,FALSE)</f>
        <v>185300</v>
      </c>
      <c r="S152" s="7">
        <f>VLOOKUP($A152,Data!$A$9:$U$405,S$2,FALSE)</f>
        <v>13.5</v>
      </c>
      <c r="T152" s="7">
        <f>VLOOKUP($A152,Data!$A$9:$U$405,T$2,FALSE)</f>
        <v>1.8</v>
      </c>
      <c r="U152" s="7">
        <f>VLOOKUP($A152,Data!$A$9:$U$405,U$2,FALSE)</f>
        <v>31800</v>
      </c>
      <c r="V152" s="7">
        <f>VLOOKUP($A152,Data!$A$9:$U$405,V$2,FALSE)</f>
        <v>188100</v>
      </c>
      <c r="W152" s="7">
        <f>VLOOKUP($A152,Data!$A$9:$U$405,W$2,FALSE)</f>
        <v>16.899999999999999</v>
      </c>
      <c r="X152" s="7">
        <f>VLOOKUP($A152,Data!$A$9:$U$405,X$2,FALSE)</f>
        <v>2</v>
      </c>
      <c r="Y152" s="7">
        <f>VLOOKUP($A152,Data!$A$9:$Y$405,Y$2,FALSE)</f>
        <v>28900</v>
      </c>
      <c r="Z152" s="7">
        <f>VLOOKUP($A152,Data!$A$9:$Y$405,Z$2,FALSE)</f>
        <v>196400</v>
      </c>
      <c r="AA152" s="7">
        <f>VLOOKUP($A152,Data!$A$9:$Y$405,AA$2,FALSE)</f>
        <v>14.7</v>
      </c>
      <c r="AB152" s="7">
        <f>VLOOKUP($A152,Data!$A$9:$Y$405,AB$2,FALSE)</f>
        <v>2.1</v>
      </c>
      <c r="AS152"/>
      <c r="AT152"/>
      <c r="AU152"/>
      <c r="AV152"/>
      <c r="AW152"/>
      <c r="AX152"/>
      <c r="AY152"/>
      <c r="AZ152"/>
      <c r="BA152"/>
    </row>
    <row r="153" spans="1:53" x14ac:dyDescent="0.3">
      <c r="A153" s="10" t="s">
        <v>162</v>
      </c>
      <c r="B153" s="6" t="str">
        <f>IFERROR(VLOOKUP($A153,classifications!$A$3:$C$334,3,FALSE),VLOOKUP($A153,classifications!$I$2:$K$27,3,FALSE))</f>
        <v>Predominantly Urban</v>
      </c>
      <c r="C153" s="6" t="str">
        <f>VLOOKUP($A153,classifications!$A$3:$D$334,4,FALSE)</f>
        <v>lower tier</v>
      </c>
      <c r="D153" s="6" t="str">
        <f>VLOOKUP($A153,class!$A$1:$B$455,2,FALSE)</f>
        <v>Unitary Authority</v>
      </c>
      <c r="E153" s="7">
        <f>VLOOKUP($A153,Data!$A$9:$U$405,E$2,FALSE)</f>
        <v>13700</v>
      </c>
      <c r="F153" s="7">
        <f>VLOOKUP($A153,Data!$A$9:$U$405,F$2,FALSE)</f>
        <v>137700</v>
      </c>
      <c r="G153" s="7">
        <f>VLOOKUP($A153,Data!$A$9:$U$405,G$2,FALSE)</f>
        <v>10</v>
      </c>
      <c r="H153" s="7">
        <f>VLOOKUP($A153,Data!$A$9:$U$405,H$2,FALSE)</f>
        <v>2.2999999999999998</v>
      </c>
      <c r="I153" s="7">
        <f>VLOOKUP($A153,Data!$A$9:$U$405,I$2,FALSE)</f>
        <v>21200</v>
      </c>
      <c r="J153" s="7">
        <f>VLOOKUP($A153,Data!$A$9:$U$405,J$2,FALSE)</f>
        <v>136400</v>
      </c>
      <c r="K153" s="7">
        <f>VLOOKUP($A153,Data!$A$9:$U$405,K$2,FALSE)</f>
        <v>15.5</v>
      </c>
      <c r="L153" s="7">
        <f>VLOOKUP($A153,Data!$A$9:$U$405,L$2,FALSE)</f>
        <v>2.8</v>
      </c>
      <c r="M153" s="7">
        <f>VLOOKUP($A153,Data!$A$9:$U$405,M$2,FALSE)</f>
        <v>20500</v>
      </c>
      <c r="N153" s="7">
        <f>VLOOKUP($A153,Data!$A$9:$U$405,N$2,FALSE)</f>
        <v>136600</v>
      </c>
      <c r="O153" s="7">
        <f>VLOOKUP($A153,Data!$A$9:$U$405,O$2,FALSE)</f>
        <v>15</v>
      </c>
      <c r="P153" s="7">
        <f>VLOOKUP($A153,Data!$A$9:$U$405,P$2,FALSE)</f>
        <v>2.8</v>
      </c>
      <c r="Q153" s="7">
        <f>VLOOKUP($A153,Data!$A$9:$U$405,Q$2,FALSE)</f>
        <v>20500</v>
      </c>
      <c r="R153" s="7">
        <f>VLOOKUP($A153,Data!$A$9:$U$405,R$2,FALSE)</f>
        <v>135700</v>
      </c>
      <c r="S153" s="7">
        <f>VLOOKUP($A153,Data!$A$9:$U$405,S$2,FALSE)</f>
        <v>15.1</v>
      </c>
      <c r="T153" s="7">
        <f>VLOOKUP($A153,Data!$A$9:$U$405,T$2,FALSE)</f>
        <v>2.6</v>
      </c>
      <c r="U153" s="7">
        <f>VLOOKUP($A153,Data!$A$9:$U$405,U$2,FALSE)</f>
        <v>24800</v>
      </c>
      <c r="V153" s="7">
        <f>VLOOKUP($A153,Data!$A$9:$U$405,V$2,FALSE)</f>
        <v>139800</v>
      </c>
      <c r="W153" s="7">
        <f>VLOOKUP($A153,Data!$A$9:$U$405,W$2,FALSE)</f>
        <v>17.8</v>
      </c>
      <c r="X153" s="7">
        <f>VLOOKUP($A153,Data!$A$9:$U$405,X$2,FALSE)</f>
        <v>2.9</v>
      </c>
      <c r="Y153" s="7">
        <f>VLOOKUP($A153,Data!$A$9:$Y$405,Y$2,FALSE)</f>
        <v>27000</v>
      </c>
      <c r="Z153" s="7">
        <f>VLOOKUP($A153,Data!$A$9:$Y$405,Z$2,FALSE)</f>
        <v>145300</v>
      </c>
      <c r="AA153" s="7">
        <f>VLOOKUP($A153,Data!$A$9:$Y$405,AA$2,FALSE)</f>
        <v>18.600000000000001</v>
      </c>
      <c r="AB153" s="7">
        <f>VLOOKUP($A153,Data!$A$9:$Y$405,AB$2,FALSE)</f>
        <v>3</v>
      </c>
      <c r="AS153"/>
      <c r="AT153"/>
      <c r="AU153"/>
      <c r="AV153"/>
      <c r="AW153"/>
      <c r="AX153"/>
      <c r="AY153"/>
      <c r="AZ153"/>
      <c r="BA153"/>
    </row>
    <row r="154" spans="1:53" x14ac:dyDescent="0.3">
      <c r="A154" s="10" t="s">
        <v>163</v>
      </c>
      <c r="B154" s="6" t="str">
        <f>IFERROR(VLOOKUP($A154,classifications!$A$3:$C$334,3,FALSE),VLOOKUP($A154,classifications!$I$2:$K$27,3,FALSE))</f>
        <v>Predominantly Urban</v>
      </c>
      <c r="C154" s="6" t="str">
        <f>VLOOKUP($A154,classifications!$A$3:$D$334,4,FALSE)</f>
        <v>lower tier</v>
      </c>
      <c r="D154" s="6" t="str">
        <f>VLOOKUP($A154,class!$A$1:$B$455,2,FALSE)</f>
        <v>Unitary Authority</v>
      </c>
      <c r="E154" s="7">
        <f>VLOOKUP($A154,Data!$A$9:$U$405,E$2,FALSE)</f>
        <v>14400</v>
      </c>
      <c r="F154" s="7">
        <f>VLOOKUP($A154,Data!$A$9:$U$405,F$2,FALSE)</f>
        <v>106300</v>
      </c>
      <c r="G154" s="7">
        <f>VLOOKUP($A154,Data!$A$9:$U$405,G$2,FALSE)</f>
        <v>13.6</v>
      </c>
      <c r="H154" s="7">
        <f>VLOOKUP($A154,Data!$A$9:$U$405,H$2,FALSE)</f>
        <v>2.4</v>
      </c>
      <c r="I154" s="7">
        <f>VLOOKUP($A154,Data!$A$9:$U$405,I$2,FALSE)</f>
        <v>15600</v>
      </c>
      <c r="J154" s="7">
        <f>VLOOKUP($A154,Data!$A$9:$U$405,J$2,FALSE)</f>
        <v>109200</v>
      </c>
      <c r="K154" s="7">
        <f>VLOOKUP($A154,Data!$A$9:$U$405,K$2,FALSE)</f>
        <v>14.3</v>
      </c>
      <c r="L154" s="7">
        <f>VLOOKUP($A154,Data!$A$9:$U$405,L$2,FALSE)</f>
        <v>2.5</v>
      </c>
      <c r="M154" s="7">
        <f>VLOOKUP($A154,Data!$A$9:$U$405,M$2,FALSE)</f>
        <v>19600</v>
      </c>
      <c r="N154" s="7">
        <f>VLOOKUP($A154,Data!$A$9:$U$405,N$2,FALSE)</f>
        <v>111900</v>
      </c>
      <c r="O154" s="7">
        <f>VLOOKUP($A154,Data!$A$9:$U$405,O$2,FALSE)</f>
        <v>17.5</v>
      </c>
      <c r="P154" s="7">
        <f>VLOOKUP($A154,Data!$A$9:$U$405,P$2,FALSE)</f>
        <v>2.7</v>
      </c>
      <c r="Q154" s="7">
        <f>VLOOKUP($A154,Data!$A$9:$U$405,Q$2,FALSE)</f>
        <v>10400</v>
      </c>
      <c r="R154" s="7">
        <f>VLOOKUP($A154,Data!$A$9:$U$405,R$2,FALSE)</f>
        <v>111500</v>
      </c>
      <c r="S154" s="7">
        <f>VLOOKUP($A154,Data!$A$9:$U$405,S$2,FALSE)</f>
        <v>9.3000000000000007</v>
      </c>
      <c r="T154" s="7">
        <f>VLOOKUP($A154,Data!$A$9:$U$405,T$2,FALSE)</f>
        <v>2</v>
      </c>
      <c r="U154" s="7">
        <f>VLOOKUP($A154,Data!$A$9:$U$405,U$2,FALSE)</f>
        <v>12300</v>
      </c>
      <c r="V154" s="7">
        <f>VLOOKUP($A154,Data!$A$9:$U$405,V$2,FALSE)</f>
        <v>109700</v>
      </c>
      <c r="W154" s="7">
        <f>VLOOKUP($A154,Data!$A$9:$U$405,W$2,FALSE)</f>
        <v>11.2</v>
      </c>
      <c r="X154" s="7">
        <f>VLOOKUP($A154,Data!$A$9:$U$405,X$2,FALSE)</f>
        <v>2.2999999999999998</v>
      </c>
      <c r="Y154" s="7">
        <f>VLOOKUP($A154,Data!$A$9:$Y$405,Y$2,FALSE)</f>
        <v>14400</v>
      </c>
      <c r="Z154" s="7">
        <f>VLOOKUP($A154,Data!$A$9:$Y$405,Z$2,FALSE)</f>
        <v>113200</v>
      </c>
      <c r="AA154" s="7">
        <f>VLOOKUP($A154,Data!$A$9:$Y$405,AA$2,FALSE)</f>
        <v>12.8</v>
      </c>
      <c r="AB154" s="7">
        <f>VLOOKUP($A154,Data!$A$9:$Y$405,AB$2,FALSE)</f>
        <v>2.4</v>
      </c>
      <c r="AS154"/>
      <c r="AT154"/>
      <c r="AU154"/>
      <c r="AV154"/>
      <c r="AW154"/>
      <c r="AX154"/>
      <c r="AY154"/>
      <c r="AZ154"/>
      <c r="BA154"/>
    </row>
    <row r="155" spans="1:53" x14ac:dyDescent="0.3">
      <c r="A155" s="10" t="s">
        <v>164</v>
      </c>
      <c r="B155" s="6" t="str">
        <f>IFERROR(VLOOKUP($A155,classifications!$A$3:$C$334,3,FALSE),VLOOKUP($A155,classifications!$I$2:$K$27,3,FALSE))</f>
        <v>Predominantly Urban</v>
      </c>
      <c r="C155" s="6" t="str">
        <f>VLOOKUP($A155,classifications!$A$3:$D$334,4,FALSE)</f>
        <v>lower tier</v>
      </c>
      <c r="D155" s="6" t="str">
        <f>VLOOKUP($A155,class!$A$1:$B$455,2,FALSE)</f>
        <v>Unitary Authority</v>
      </c>
      <c r="E155" s="7">
        <f>VLOOKUP($A155,Data!$A$9:$U$405,E$2,FALSE)</f>
        <v>6800</v>
      </c>
      <c r="F155" s="7">
        <f>VLOOKUP($A155,Data!$A$9:$U$405,F$2,FALSE)</f>
        <v>53200</v>
      </c>
      <c r="G155" s="7">
        <f>VLOOKUP($A155,Data!$A$9:$U$405,G$2,FALSE)</f>
        <v>12.7</v>
      </c>
      <c r="H155" s="7">
        <f>VLOOKUP($A155,Data!$A$9:$U$405,H$2,FALSE)</f>
        <v>2.6</v>
      </c>
      <c r="I155" s="7">
        <f>VLOOKUP($A155,Data!$A$9:$U$405,I$2,FALSE)</f>
        <v>9300</v>
      </c>
      <c r="J155" s="7">
        <f>VLOOKUP($A155,Data!$A$9:$U$405,J$2,FALSE)</f>
        <v>55100</v>
      </c>
      <c r="K155" s="7">
        <f>VLOOKUP($A155,Data!$A$9:$U$405,K$2,FALSE)</f>
        <v>16.899999999999999</v>
      </c>
      <c r="L155" s="7">
        <f>VLOOKUP($A155,Data!$A$9:$U$405,L$2,FALSE)</f>
        <v>2.8</v>
      </c>
      <c r="M155" s="7">
        <f>VLOOKUP($A155,Data!$A$9:$U$405,M$2,FALSE)</f>
        <v>9200</v>
      </c>
      <c r="N155" s="7">
        <f>VLOOKUP($A155,Data!$A$9:$U$405,N$2,FALSE)</f>
        <v>57100</v>
      </c>
      <c r="O155" s="7">
        <f>VLOOKUP($A155,Data!$A$9:$U$405,O$2,FALSE)</f>
        <v>16.100000000000001</v>
      </c>
      <c r="P155" s="7">
        <f>VLOOKUP($A155,Data!$A$9:$U$405,P$2,FALSE)</f>
        <v>2.8</v>
      </c>
      <c r="Q155" s="7">
        <f>VLOOKUP($A155,Data!$A$9:$U$405,Q$2,FALSE)</f>
        <v>11800</v>
      </c>
      <c r="R155" s="7">
        <f>VLOOKUP($A155,Data!$A$9:$U$405,R$2,FALSE)</f>
        <v>57300</v>
      </c>
      <c r="S155" s="7">
        <f>VLOOKUP($A155,Data!$A$9:$U$405,S$2,FALSE)</f>
        <v>20.7</v>
      </c>
      <c r="T155" s="7">
        <f>VLOOKUP($A155,Data!$A$9:$U$405,T$2,FALSE)</f>
        <v>3.1</v>
      </c>
      <c r="U155" s="7">
        <f>VLOOKUP($A155,Data!$A$9:$U$405,U$2,FALSE)</f>
        <v>11500</v>
      </c>
      <c r="V155" s="7">
        <f>VLOOKUP($A155,Data!$A$9:$U$405,V$2,FALSE)</f>
        <v>55700</v>
      </c>
      <c r="W155" s="7">
        <f>VLOOKUP($A155,Data!$A$9:$U$405,W$2,FALSE)</f>
        <v>20.6</v>
      </c>
      <c r="X155" s="7">
        <f>VLOOKUP($A155,Data!$A$9:$U$405,X$2,FALSE)</f>
        <v>3.1</v>
      </c>
      <c r="Y155" s="7">
        <f>VLOOKUP($A155,Data!$A$9:$Y$405,Y$2,FALSE)</f>
        <v>9500</v>
      </c>
      <c r="Z155" s="7">
        <f>VLOOKUP($A155,Data!$A$9:$Y$405,Z$2,FALSE)</f>
        <v>55500</v>
      </c>
      <c r="AA155" s="7">
        <f>VLOOKUP($A155,Data!$A$9:$Y$405,AA$2,FALSE)</f>
        <v>17.100000000000001</v>
      </c>
      <c r="AB155" s="7">
        <f>VLOOKUP($A155,Data!$A$9:$Y$405,AB$2,FALSE)</f>
        <v>3.1</v>
      </c>
      <c r="AS155"/>
      <c r="AT155"/>
      <c r="AU155"/>
      <c r="AV155"/>
      <c r="AW155"/>
      <c r="AX155"/>
      <c r="AY155"/>
      <c r="AZ155"/>
      <c r="BA155"/>
    </row>
    <row r="156" spans="1:53" x14ac:dyDescent="0.3">
      <c r="A156" s="10" t="s">
        <v>165</v>
      </c>
      <c r="B156" s="6" t="str">
        <f>IFERROR(VLOOKUP($A156,classifications!$A$3:$C$334,3,FALSE),VLOOKUP($A156,classifications!$I$2:$K$27,3,FALSE))</f>
        <v>Predominantly Rural</v>
      </c>
      <c r="C156" s="6" t="str">
        <f>VLOOKUP($A156,classifications!$A$3:$D$334,4,FALSE)</f>
        <v>lower tier</v>
      </c>
      <c r="D156" s="6" t="str">
        <f>VLOOKUP($A156,class!$A$1:$B$455,2,FALSE)</f>
        <v>Unitary Authority</v>
      </c>
      <c r="E156" s="7">
        <f>VLOOKUP($A156,Data!$A$9:$U$405,E$2,FALSE)</f>
        <v>33400</v>
      </c>
      <c r="F156" s="7">
        <f>VLOOKUP($A156,Data!$A$9:$U$405,F$2,FALSE)</f>
        <v>226500</v>
      </c>
      <c r="G156" s="7">
        <f>VLOOKUP($A156,Data!$A$9:$U$405,G$2,FALSE)</f>
        <v>14.8</v>
      </c>
      <c r="H156" s="7">
        <f>VLOOKUP($A156,Data!$A$9:$U$405,H$2,FALSE)</f>
        <v>2.4</v>
      </c>
      <c r="I156" s="7">
        <f>VLOOKUP($A156,Data!$A$9:$U$405,I$2,FALSE)</f>
        <v>42000</v>
      </c>
      <c r="J156" s="7">
        <f>VLOOKUP($A156,Data!$A$9:$U$405,J$2,FALSE)</f>
        <v>226500</v>
      </c>
      <c r="K156" s="7">
        <f>VLOOKUP($A156,Data!$A$9:$U$405,K$2,FALSE)</f>
        <v>18.600000000000001</v>
      </c>
      <c r="L156" s="7">
        <f>VLOOKUP($A156,Data!$A$9:$U$405,L$2,FALSE)</f>
        <v>2.6</v>
      </c>
      <c r="M156" s="7">
        <f>VLOOKUP($A156,Data!$A$9:$U$405,M$2,FALSE)</f>
        <v>38200</v>
      </c>
      <c r="N156" s="7">
        <f>VLOOKUP($A156,Data!$A$9:$U$405,N$2,FALSE)</f>
        <v>234900</v>
      </c>
      <c r="O156" s="7">
        <f>VLOOKUP($A156,Data!$A$9:$U$405,O$2,FALSE)</f>
        <v>16.2</v>
      </c>
      <c r="P156" s="7">
        <f>VLOOKUP($A156,Data!$A$9:$U$405,P$2,FALSE)</f>
        <v>2.6</v>
      </c>
      <c r="Q156" s="7">
        <f>VLOOKUP($A156,Data!$A$9:$U$405,Q$2,FALSE)</f>
        <v>36900</v>
      </c>
      <c r="R156" s="7">
        <f>VLOOKUP($A156,Data!$A$9:$U$405,R$2,FALSE)</f>
        <v>235800</v>
      </c>
      <c r="S156" s="7">
        <f>VLOOKUP($A156,Data!$A$9:$U$405,S$2,FALSE)</f>
        <v>15.7</v>
      </c>
      <c r="T156" s="7">
        <f>VLOOKUP($A156,Data!$A$9:$U$405,T$2,FALSE)</f>
        <v>2.5</v>
      </c>
      <c r="U156" s="7">
        <f>VLOOKUP($A156,Data!$A$9:$U$405,U$2,FALSE)</f>
        <v>42300</v>
      </c>
      <c r="V156" s="7">
        <f>VLOOKUP($A156,Data!$A$9:$U$405,V$2,FALSE)</f>
        <v>227900</v>
      </c>
      <c r="W156" s="7">
        <f>VLOOKUP($A156,Data!$A$9:$U$405,W$2,FALSE)</f>
        <v>18.5</v>
      </c>
      <c r="X156" s="7">
        <f>VLOOKUP($A156,Data!$A$9:$U$405,X$2,FALSE)</f>
        <v>2.9</v>
      </c>
      <c r="Y156" s="7">
        <f>VLOOKUP($A156,Data!$A$9:$Y$405,Y$2,FALSE)</f>
        <v>31200</v>
      </c>
      <c r="Z156" s="7">
        <f>VLOOKUP($A156,Data!$A$9:$Y$405,Z$2,FALSE)</f>
        <v>228700</v>
      </c>
      <c r="AA156" s="7">
        <f>VLOOKUP($A156,Data!$A$9:$Y$405,AA$2,FALSE)</f>
        <v>13.6</v>
      </c>
      <c r="AB156" s="7">
        <f>VLOOKUP($A156,Data!$A$9:$Y$405,AB$2,FALSE)</f>
        <v>2.7</v>
      </c>
      <c r="AS156"/>
      <c r="AT156"/>
      <c r="AU156"/>
      <c r="AV156"/>
      <c r="AW156"/>
      <c r="AX156"/>
      <c r="AY156"/>
      <c r="AZ156"/>
      <c r="BA156"/>
    </row>
    <row r="157" spans="1:53" x14ac:dyDescent="0.3">
      <c r="A157" s="10" t="s">
        <v>166</v>
      </c>
      <c r="B157" s="6" t="str">
        <f>IFERROR(VLOOKUP($A157,classifications!$A$3:$C$334,3,FALSE),VLOOKUP($A157,classifications!$I$2:$K$27,3,FALSE))</f>
        <v>Predominantly Rural</v>
      </c>
      <c r="C157" s="6" t="e">
        <f>VLOOKUP($A157,classifications!$A$3:$D$334,4,FALSE)</f>
        <v>#N/A</v>
      </c>
      <c r="D157" s="6" t="str">
        <f>VLOOKUP($A157,class!$A$1:$B$455,2,FALSE)</f>
        <v>Shire County</v>
      </c>
      <c r="E157" s="7">
        <f>VLOOKUP($A157,Data!$A$9:$U$405,E$2,FALSE)</f>
        <v>46800</v>
      </c>
      <c r="F157" s="7">
        <f>VLOOKUP($A157,Data!$A$9:$U$405,F$2,FALSE)</f>
        <v>339900</v>
      </c>
      <c r="G157" s="7">
        <f>VLOOKUP($A157,Data!$A$9:$U$405,G$2,FALSE)</f>
        <v>13.8</v>
      </c>
      <c r="H157" s="7">
        <f>VLOOKUP($A157,Data!$A$9:$U$405,H$2,FALSE)</f>
        <v>2.4</v>
      </c>
      <c r="I157" s="7">
        <f>VLOOKUP($A157,Data!$A$9:$U$405,I$2,FALSE)</f>
        <v>58500</v>
      </c>
      <c r="J157" s="7">
        <f>VLOOKUP($A157,Data!$A$9:$U$405,J$2,FALSE)</f>
        <v>358200</v>
      </c>
      <c r="K157" s="7">
        <f>VLOOKUP($A157,Data!$A$9:$U$405,K$2,FALSE)</f>
        <v>16.3</v>
      </c>
      <c r="L157" s="7">
        <f>VLOOKUP($A157,Data!$A$9:$U$405,L$2,FALSE)</f>
        <v>2.6</v>
      </c>
      <c r="M157" s="7">
        <f>VLOOKUP($A157,Data!$A$9:$U$405,M$2,FALSE)</f>
        <v>56700</v>
      </c>
      <c r="N157" s="7">
        <f>VLOOKUP($A157,Data!$A$9:$U$405,N$2,FALSE)</f>
        <v>338600</v>
      </c>
      <c r="O157" s="7">
        <f>VLOOKUP($A157,Data!$A$9:$U$405,O$2,FALSE)</f>
        <v>16.7</v>
      </c>
      <c r="P157" s="7">
        <f>VLOOKUP($A157,Data!$A$9:$U$405,P$2,FALSE)</f>
        <v>2.7</v>
      </c>
      <c r="Q157" s="7">
        <f>VLOOKUP($A157,Data!$A$9:$U$405,Q$2,FALSE)</f>
        <v>62800</v>
      </c>
      <c r="R157" s="7">
        <f>VLOOKUP($A157,Data!$A$9:$U$405,R$2,FALSE)</f>
        <v>355700</v>
      </c>
      <c r="S157" s="7">
        <f>VLOOKUP($A157,Data!$A$9:$U$405,S$2,FALSE)</f>
        <v>17.7</v>
      </c>
      <c r="T157" s="7">
        <f>VLOOKUP($A157,Data!$A$9:$U$405,T$2,FALSE)</f>
        <v>2.6</v>
      </c>
      <c r="U157" s="7">
        <f>VLOOKUP($A157,Data!$A$9:$U$405,U$2,FALSE)</f>
        <v>61300</v>
      </c>
      <c r="V157" s="7">
        <f>VLOOKUP($A157,Data!$A$9:$U$405,V$2,FALSE)</f>
        <v>359700</v>
      </c>
      <c r="W157" s="7">
        <f>VLOOKUP($A157,Data!$A$9:$U$405,W$2,FALSE)</f>
        <v>17</v>
      </c>
      <c r="X157" s="7">
        <f>VLOOKUP($A157,Data!$A$9:$U$405,X$2,FALSE)</f>
        <v>2.6</v>
      </c>
      <c r="Y157" s="7">
        <f>VLOOKUP($A157,Data!$A$9:$Y$405,Y$2,FALSE)</f>
        <v>61700</v>
      </c>
      <c r="Z157" s="7">
        <f>VLOOKUP($A157,Data!$A$9:$Y$405,Z$2,FALSE)</f>
        <v>361300</v>
      </c>
      <c r="AA157" s="7">
        <f>VLOOKUP($A157,Data!$A$9:$Y$405,AA$2,FALSE)</f>
        <v>17.100000000000001</v>
      </c>
      <c r="AB157" s="7">
        <f>VLOOKUP($A157,Data!$A$9:$Y$405,AB$2,FALSE)</f>
        <v>2.7</v>
      </c>
      <c r="AS157"/>
      <c r="AT157"/>
      <c r="AU157"/>
      <c r="AV157"/>
      <c r="AW157"/>
      <c r="AX157"/>
      <c r="AY157"/>
      <c r="AZ157"/>
      <c r="BA157"/>
    </row>
    <row r="158" spans="1:53" x14ac:dyDescent="0.3">
      <c r="A158" s="10" t="s">
        <v>167</v>
      </c>
      <c r="B158" s="6" t="str">
        <f>IFERROR(VLOOKUP($A158,classifications!$A$3:$C$334,3,FALSE),VLOOKUP($A158,classifications!$I$2:$K$27,3,FALSE))</f>
        <v>Predominantly Rural</v>
      </c>
      <c r="C158" s="6" t="str">
        <f>VLOOKUP($A158,classifications!$A$3:$D$334,4,FALSE)</f>
        <v>lower tier</v>
      </c>
      <c r="D158" s="6" t="str">
        <f>VLOOKUP($A158,class!$A$1:$B$455,2,FALSE)</f>
        <v>Unitary Authority</v>
      </c>
      <c r="E158" s="7">
        <f>VLOOKUP($A158,Data!$A$9:$U$405,E$2,FALSE)</f>
        <v>26500</v>
      </c>
      <c r="F158" s="7">
        <f>VLOOKUP($A158,Data!$A$9:$U$405,F$2,FALSE)</f>
        <v>162200</v>
      </c>
      <c r="G158" s="7">
        <f>VLOOKUP($A158,Data!$A$9:$U$405,G$2,FALSE)</f>
        <v>16.3</v>
      </c>
      <c r="H158" s="7">
        <f>VLOOKUP($A158,Data!$A$9:$U$405,H$2,FALSE)</f>
        <v>3</v>
      </c>
      <c r="I158" s="7">
        <f>VLOOKUP($A158,Data!$A$9:$U$405,I$2,FALSE)</f>
        <v>23900</v>
      </c>
      <c r="J158" s="7">
        <f>VLOOKUP($A158,Data!$A$9:$U$405,J$2,FALSE)</f>
        <v>158800</v>
      </c>
      <c r="K158" s="7">
        <f>VLOOKUP($A158,Data!$A$9:$U$405,K$2,FALSE)</f>
        <v>15.1</v>
      </c>
      <c r="L158" s="7">
        <f>VLOOKUP($A158,Data!$A$9:$U$405,L$2,FALSE)</f>
        <v>3</v>
      </c>
      <c r="M158" s="7">
        <f>VLOOKUP($A158,Data!$A$9:$U$405,M$2,FALSE)</f>
        <v>18600</v>
      </c>
      <c r="N158" s="7">
        <f>VLOOKUP($A158,Data!$A$9:$U$405,N$2,FALSE)</f>
        <v>155400</v>
      </c>
      <c r="O158" s="7">
        <f>VLOOKUP($A158,Data!$A$9:$U$405,O$2,FALSE)</f>
        <v>12</v>
      </c>
      <c r="P158" s="7">
        <f>VLOOKUP($A158,Data!$A$9:$U$405,P$2,FALSE)</f>
        <v>2.8</v>
      </c>
      <c r="Q158" s="7">
        <f>VLOOKUP($A158,Data!$A$9:$U$405,Q$2,FALSE)</f>
        <v>20700</v>
      </c>
      <c r="R158" s="7">
        <f>VLOOKUP($A158,Data!$A$9:$U$405,R$2,FALSE)</f>
        <v>155400</v>
      </c>
      <c r="S158" s="7">
        <f>VLOOKUP($A158,Data!$A$9:$U$405,S$2,FALSE)</f>
        <v>13.3</v>
      </c>
      <c r="T158" s="7">
        <f>VLOOKUP($A158,Data!$A$9:$U$405,T$2,FALSE)</f>
        <v>2.9</v>
      </c>
      <c r="U158" s="7">
        <f>VLOOKUP($A158,Data!$A$9:$U$405,U$2,FALSE)</f>
        <v>22400</v>
      </c>
      <c r="V158" s="7">
        <f>VLOOKUP($A158,Data!$A$9:$U$405,V$2,FALSE)</f>
        <v>159400</v>
      </c>
      <c r="W158" s="7">
        <f>VLOOKUP($A158,Data!$A$9:$U$405,W$2,FALSE)</f>
        <v>14.1</v>
      </c>
      <c r="X158" s="7">
        <f>VLOOKUP($A158,Data!$A$9:$U$405,X$2,FALSE)</f>
        <v>3</v>
      </c>
      <c r="Y158" s="7">
        <f>VLOOKUP($A158,Data!$A$9:$Y$405,Y$2,FALSE)</f>
        <v>21000</v>
      </c>
      <c r="Z158" s="7">
        <f>VLOOKUP($A158,Data!$A$9:$Y$405,Z$2,FALSE)</f>
        <v>154300</v>
      </c>
      <c r="AA158" s="7">
        <f>VLOOKUP($A158,Data!$A$9:$Y$405,AA$2,FALSE)</f>
        <v>13.6</v>
      </c>
      <c r="AB158" s="7">
        <f>VLOOKUP($A158,Data!$A$9:$Y$405,AB$2,FALSE)</f>
        <v>3.1</v>
      </c>
      <c r="AS158"/>
      <c r="AT158"/>
      <c r="AU158"/>
      <c r="AV158"/>
      <c r="AW158"/>
      <c r="AX158"/>
      <c r="AY158"/>
      <c r="AZ158"/>
      <c r="BA158"/>
    </row>
    <row r="159" spans="1:53" x14ac:dyDescent="0.3">
      <c r="A159" s="10" t="s">
        <v>168</v>
      </c>
      <c r="B159" s="6" t="str">
        <f>IFERROR(VLOOKUP($A159,classifications!$A$3:$C$334,3,FALSE),VLOOKUP($A159,classifications!$I$2:$K$27,3,FALSE))</f>
        <v>Urban with Significant Rural</v>
      </c>
      <c r="C159" s="6" t="e">
        <f>VLOOKUP($A159,classifications!$A$3:$D$334,4,FALSE)</f>
        <v>#N/A</v>
      </c>
      <c r="D159" s="6" t="str">
        <f>VLOOKUP($A159,class!$A$1:$B$455,2,FALSE)</f>
        <v>Shire County</v>
      </c>
      <c r="E159" s="7">
        <f>VLOOKUP($A159,Data!$A$9:$U$405,E$2,FALSE)</f>
        <v>55600</v>
      </c>
      <c r="F159" s="7">
        <f>VLOOKUP($A159,Data!$A$9:$U$405,F$2,FALSE)</f>
        <v>294500</v>
      </c>
      <c r="G159" s="7">
        <f>VLOOKUP($A159,Data!$A$9:$U$405,G$2,FALSE)</f>
        <v>18.899999999999999</v>
      </c>
      <c r="H159" s="7">
        <f>VLOOKUP($A159,Data!$A$9:$U$405,H$2,FALSE)</f>
        <v>2.7</v>
      </c>
      <c r="I159" s="7">
        <f>VLOOKUP($A159,Data!$A$9:$U$405,I$2,FALSE)</f>
        <v>54900</v>
      </c>
      <c r="J159" s="7">
        <f>VLOOKUP($A159,Data!$A$9:$U$405,J$2,FALSE)</f>
        <v>298200</v>
      </c>
      <c r="K159" s="7">
        <f>VLOOKUP($A159,Data!$A$9:$U$405,K$2,FALSE)</f>
        <v>18.399999999999999</v>
      </c>
      <c r="L159" s="7">
        <f>VLOOKUP($A159,Data!$A$9:$U$405,L$2,FALSE)</f>
        <v>2.7</v>
      </c>
      <c r="M159" s="7">
        <f>VLOOKUP($A159,Data!$A$9:$U$405,M$2,FALSE)</f>
        <v>38600</v>
      </c>
      <c r="N159" s="7">
        <f>VLOOKUP($A159,Data!$A$9:$U$405,N$2,FALSE)</f>
        <v>304100</v>
      </c>
      <c r="O159" s="7">
        <f>VLOOKUP($A159,Data!$A$9:$U$405,O$2,FALSE)</f>
        <v>12.7</v>
      </c>
      <c r="P159" s="7">
        <f>VLOOKUP($A159,Data!$A$9:$U$405,P$2,FALSE)</f>
        <v>2.2999999999999998</v>
      </c>
      <c r="Q159" s="7">
        <f>VLOOKUP($A159,Data!$A$9:$U$405,Q$2,FALSE)</f>
        <v>37200</v>
      </c>
      <c r="R159" s="7">
        <f>VLOOKUP($A159,Data!$A$9:$U$405,R$2,FALSE)</f>
        <v>305900</v>
      </c>
      <c r="S159" s="7">
        <f>VLOOKUP($A159,Data!$A$9:$U$405,S$2,FALSE)</f>
        <v>12.2</v>
      </c>
      <c r="T159" s="7">
        <f>VLOOKUP($A159,Data!$A$9:$U$405,T$2,FALSE)</f>
        <v>2.2999999999999998</v>
      </c>
      <c r="U159" s="7">
        <f>VLOOKUP($A159,Data!$A$9:$U$405,U$2,FALSE)</f>
        <v>33900</v>
      </c>
      <c r="V159" s="7">
        <f>VLOOKUP($A159,Data!$A$9:$U$405,V$2,FALSE)</f>
        <v>307900</v>
      </c>
      <c r="W159" s="7">
        <f>VLOOKUP($A159,Data!$A$9:$U$405,W$2,FALSE)</f>
        <v>11</v>
      </c>
      <c r="X159" s="7">
        <f>VLOOKUP($A159,Data!$A$9:$U$405,X$2,FALSE)</f>
        <v>2.2000000000000002</v>
      </c>
      <c r="Y159" s="7">
        <f>VLOOKUP($A159,Data!$A$9:$Y$405,Y$2,FALSE)</f>
        <v>43000</v>
      </c>
      <c r="Z159" s="7">
        <f>VLOOKUP($A159,Data!$A$9:$Y$405,Z$2,FALSE)</f>
        <v>311400</v>
      </c>
      <c r="AA159" s="7">
        <f>VLOOKUP($A159,Data!$A$9:$Y$405,AA$2,FALSE)</f>
        <v>13.8</v>
      </c>
      <c r="AB159" s="7">
        <f>VLOOKUP($A159,Data!$A$9:$Y$405,AB$2,FALSE)</f>
        <v>2.5</v>
      </c>
      <c r="AS159"/>
      <c r="AT159"/>
      <c r="AU159"/>
      <c r="AV159"/>
      <c r="AW159"/>
      <c r="AX159"/>
      <c r="AY159"/>
      <c r="AZ159"/>
      <c r="BA159"/>
    </row>
    <row r="160" spans="1:53" x14ac:dyDescent="0.3">
      <c r="A160" s="10" t="s">
        <v>169</v>
      </c>
      <c r="B160" s="6" t="str">
        <f>IFERROR(VLOOKUP($A160,classifications!$A$3:$C$334,3,FALSE),VLOOKUP($A160,classifications!$I$2:$K$27,3,FALSE))</f>
        <v>Predominantly Rural</v>
      </c>
      <c r="C160" s="6" t="e">
        <f>VLOOKUP($A160,classifications!$A$3:$D$334,4,FALSE)</f>
        <v>#N/A</v>
      </c>
      <c r="D160" s="6" t="str">
        <f>VLOOKUP($A160,class!$A$1:$B$455,2,FALSE)</f>
        <v>Shire County</v>
      </c>
      <c r="E160" s="7">
        <f>VLOOKUP($A160,Data!$A$9:$U$405,E$2,FALSE)</f>
        <v>30700</v>
      </c>
      <c r="F160" s="7">
        <f>VLOOKUP($A160,Data!$A$9:$U$405,F$2,FALSE)</f>
        <v>245000</v>
      </c>
      <c r="G160" s="7">
        <f>VLOOKUP($A160,Data!$A$9:$U$405,G$2,FALSE)</f>
        <v>12.5</v>
      </c>
      <c r="H160" s="7">
        <f>VLOOKUP($A160,Data!$A$9:$U$405,H$2,FALSE)</f>
        <v>2.5</v>
      </c>
      <c r="I160" s="7">
        <f>VLOOKUP($A160,Data!$A$9:$U$405,I$2,FALSE)</f>
        <v>36800</v>
      </c>
      <c r="J160" s="7">
        <f>VLOOKUP($A160,Data!$A$9:$U$405,J$2,FALSE)</f>
        <v>245100</v>
      </c>
      <c r="K160" s="7">
        <f>VLOOKUP($A160,Data!$A$9:$U$405,K$2,FALSE)</f>
        <v>15</v>
      </c>
      <c r="L160" s="7">
        <f>VLOOKUP($A160,Data!$A$9:$U$405,L$2,FALSE)</f>
        <v>2.8</v>
      </c>
      <c r="M160" s="7">
        <f>VLOOKUP($A160,Data!$A$9:$U$405,M$2,FALSE)</f>
        <v>29600</v>
      </c>
      <c r="N160" s="7">
        <f>VLOOKUP($A160,Data!$A$9:$U$405,N$2,FALSE)</f>
        <v>242100</v>
      </c>
      <c r="O160" s="7">
        <f>VLOOKUP($A160,Data!$A$9:$U$405,O$2,FALSE)</f>
        <v>12.2</v>
      </c>
      <c r="P160" s="7">
        <f>VLOOKUP($A160,Data!$A$9:$U$405,P$2,FALSE)</f>
        <v>2.7</v>
      </c>
      <c r="Q160" s="7">
        <f>VLOOKUP($A160,Data!$A$9:$U$405,Q$2,FALSE)</f>
        <v>34900</v>
      </c>
      <c r="R160" s="7">
        <f>VLOOKUP($A160,Data!$A$9:$U$405,R$2,FALSE)</f>
        <v>242700</v>
      </c>
      <c r="S160" s="7">
        <f>VLOOKUP($A160,Data!$A$9:$U$405,S$2,FALSE)</f>
        <v>14.4</v>
      </c>
      <c r="T160" s="7">
        <f>VLOOKUP($A160,Data!$A$9:$U$405,T$2,FALSE)</f>
        <v>2.7</v>
      </c>
      <c r="U160" s="7">
        <f>VLOOKUP($A160,Data!$A$9:$U$405,U$2,FALSE)</f>
        <v>35100</v>
      </c>
      <c r="V160" s="7">
        <f>VLOOKUP($A160,Data!$A$9:$U$405,V$2,FALSE)</f>
        <v>250300</v>
      </c>
      <c r="W160" s="7">
        <f>VLOOKUP($A160,Data!$A$9:$U$405,W$2,FALSE)</f>
        <v>14</v>
      </c>
      <c r="X160" s="7">
        <f>VLOOKUP($A160,Data!$A$9:$U$405,X$2,FALSE)</f>
        <v>2.7</v>
      </c>
      <c r="Y160" s="7">
        <f>VLOOKUP($A160,Data!$A$9:$Y$405,Y$2,FALSE)</f>
        <v>36600</v>
      </c>
      <c r="Z160" s="7">
        <f>VLOOKUP($A160,Data!$A$9:$Y$405,Z$2,FALSE)</f>
        <v>252400</v>
      </c>
      <c r="AA160" s="7">
        <f>VLOOKUP($A160,Data!$A$9:$Y$405,AA$2,FALSE)</f>
        <v>14.5</v>
      </c>
      <c r="AB160" s="7">
        <f>VLOOKUP($A160,Data!$A$9:$Y$405,AB$2,FALSE)</f>
        <v>2.8</v>
      </c>
      <c r="AS160"/>
      <c r="AT160"/>
      <c r="AU160"/>
      <c r="AV160"/>
      <c r="AW160"/>
      <c r="AX160"/>
      <c r="AY160"/>
      <c r="AZ160"/>
      <c r="BA160"/>
    </row>
    <row r="161" spans="1:53" x14ac:dyDescent="0.3">
      <c r="A161" s="10" t="s">
        <v>462</v>
      </c>
      <c r="B161" s="6" t="e">
        <f>IFERROR(VLOOKUP($A161,classifications!$A$3:$C$334,3,FALSE),VLOOKUP($A161,classifications!$I$2:$K$27,3,FALSE))</f>
        <v>#N/A</v>
      </c>
      <c r="C161" s="6" t="e">
        <f>VLOOKUP($A161,classifications!$A$3:$D$334,4,FALSE)</f>
        <v>#N/A</v>
      </c>
      <c r="D161" s="6" t="e">
        <f>VLOOKUP($A161,class!$A$1:$B$455,2,FALSE)</f>
        <v>#N/A</v>
      </c>
      <c r="E161" s="7">
        <f>VLOOKUP($A161,Data!$A$9:$U$405,E$2,FALSE)</f>
        <v>4200</v>
      </c>
      <c r="F161" s="7">
        <f>VLOOKUP($A161,Data!$A$9:$U$405,F$2,FALSE)</f>
        <v>29000</v>
      </c>
      <c r="G161" s="7">
        <f>VLOOKUP($A161,Data!$A$9:$U$405,G$2,FALSE)</f>
        <v>14.6</v>
      </c>
      <c r="H161" s="7">
        <f>VLOOKUP($A161,Data!$A$9:$U$405,H$2,FALSE)</f>
        <v>2.7</v>
      </c>
      <c r="I161" s="7">
        <f>VLOOKUP($A161,Data!$A$9:$U$405,I$2,FALSE)</f>
        <v>3100</v>
      </c>
      <c r="J161" s="7">
        <f>VLOOKUP($A161,Data!$A$9:$U$405,J$2,FALSE)</f>
        <v>29900</v>
      </c>
      <c r="K161" s="7">
        <f>VLOOKUP($A161,Data!$A$9:$U$405,K$2,FALSE)</f>
        <v>10.4</v>
      </c>
      <c r="L161" s="7">
        <f>VLOOKUP($A161,Data!$A$9:$U$405,L$2,FALSE)</f>
        <v>2.2999999999999998</v>
      </c>
      <c r="M161" s="7">
        <f>VLOOKUP($A161,Data!$A$9:$U$405,M$2,FALSE)</f>
        <v>4000</v>
      </c>
      <c r="N161" s="7">
        <f>VLOOKUP($A161,Data!$A$9:$U$405,N$2,FALSE)</f>
        <v>27700</v>
      </c>
      <c r="O161" s="7">
        <f>VLOOKUP($A161,Data!$A$9:$U$405,O$2,FALSE)</f>
        <v>14.4</v>
      </c>
      <c r="P161" s="7">
        <f>VLOOKUP($A161,Data!$A$9:$U$405,P$2,FALSE)</f>
        <v>2.9</v>
      </c>
      <c r="Q161" s="7">
        <f>VLOOKUP($A161,Data!$A$9:$U$405,Q$2,FALSE)</f>
        <v>4500</v>
      </c>
      <c r="R161" s="7">
        <f>VLOOKUP($A161,Data!$A$9:$U$405,R$2,FALSE)</f>
        <v>29500</v>
      </c>
      <c r="S161" s="7">
        <f>VLOOKUP($A161,Data!$A$9:$U$405,S$2,FALSE)</f>
        <v>15.2</v>
      </c>
      <c r="T161" s="7">
        <f>VLOOKUP($A161,Data!$A$9:$U$405,T$2,FALSE)</f>
        <v>2.7</v>
      </c>
      <c r="U161" s="7">
        <f>VLOOKUP($A161,Data!$A$9:$U$405,U$2,FALSE)</f>
        <v>5800</v>
      </c>
      <c r="V161" s="7">
        <f>VLOOKUP($A161,Data!$A$9:$U$405,V$2,FALSE)</f>
        <v>30200</v>
      </c>
      <c r="W161" s="7">
        <f>VLOOKUP($A161,Data!$A$9:$U$405,W$2,FALSE)</f>
        <v>19.3</v>
      </c>
      <c r="X161" s="7">
        <f>VLOOKUP($A161,Data!$A$9:$U$405,X$2,FALSE)</f>
        <v>3.3</v>
      </c>
      <c r="Y161" s="7">
        <f>VLOOKUP($A161,Data!$A$9:$Y$405,Y$2,FALSE)</f>
        <v>4600</v>
      </c>
      <c r="Z161" s="7">
        <f>VLOOKUP($A161,Data!$A$9:$Y$405,Z$2,FALSE)</f>
        <v>29300</v>
      </c>
      <c r="AA161" s="7">
        <f>VLOOKUP($A161,Data!$A$9:$Y$405,AA$2,FALSE)</f>
        <v>15.7</v>
      </c>
      <c r="AB161" s="7">
        <f>VLOOKUP($A161,Data!$A$9:$Y$405,AB$2,FALSE)</f>
        <v>3</v>
      </c>
      <c r="AS161"/>
      <c r="AT161"/>
      <c r="AU161"/>
      <c r="AV161"/>
      <c r="AW161"/>
      <c r="AX161"/>
      <c r="AY161"/>
      <c r="AZ161"/>
      <c r="BA161"/>
    </row>
    <row r="162" spans="1:53" x14ac:dyDescent="0.3">
      <c r="A162" s="10" t="s">
        <v>171</v>
      </c>
      <c r="B162" s="6" t="e">
        <f>IFERROR(VLOOKUP($A162,classifications!$A$3:$C$334,3,FALSE),VLOOKUP($A162,classifications!$I$2:$K$27,3,FALSE))</f>
        <v>#N/A</v>
      </c>
      <c r="C162" s="6" t="e">
        <f>VLOOKUP($A162,classifications!$A$3:$D$334,4,FALSE)</f>
        <v>#N/A</v>
      </c>
      <c r="D162" s="6" t="e">
        <f>VLOOKUP($A162,class!$A$1:$B$455,2,FALSE)</f>
        <v>#N/A</v>
      </c>
      <c r="E162" s="7">
        <f>VLOOKUP($A162,Data!$A$9:$U$405,E$2,FALSE)</f>
        <v>9200</v>
      </c>
      <c r="F162" s="7">
        <f>VLOOKUP($A162,Data!$A$9:$U$405,F$2,FALSE)</f>
        <v>50200</v>
      </c>
      <c r="G162" s="7">
        <f>VLOOKUP($A162,Data!$A$9:$U$405,G$2,FALSE)</f>
        <v>18.2</v>
      </c>
      <c r="H162" s="7">
        <f>VLOOKUP($A162,Data!$A$9:$U$405,H$2,FALSE)</f>
        <v>3.1</v>
      </c>
      <c r="I162" s="7">
        <f>VLOOKUP($A162,Data!$A$9:$U$405,I$2,FALSE)</f>
        <v>8700</v>
      </c>
      <c r="J162" s="7">
        <f>VLOOKUP($A162,Data!$A$9:$U$405,J$2,FALSE)</f>
        <v>51200</v>
      </c>
      <c r="K162" s="7">
        <f>VLOOKUP($A162,Data!$A$9:$U$405,K$2,FALSE)</f>
        <v>16.899999999999999</v>
      </c>
      <c r="L162" s="7">
        <f>VLOOKUP($A162,Data!$A$9:$U$405,L$2,FALSE)</f>
        <v>3.1</v>
      </c>
      <c r="M162" s="7">
        <f>VLOOKUP($A162,Data!$A$9:$U$405,M$2,FALSE)</f>
        <v>7200</v>
      </c>
      <c r="N162" s="7">
        <f>VLOOKUP($A162,Data!$A$9:$U$405,N$2,FALSE)</f>
        <v>54600</v>
      </c>
      <c r="O162" s="7">
        <f>VLOOKUP($A162,Data!$A$9:$U$405,O$2,FALSE)</f>
        <v>13.2</v>
      </c>
      <c r="P162" s="7">
        <f>VLOOKUP($A162,Data!$A$9:$U$405,P$2,FALSE)</f>
        <v>2.8</v>
      </c>
      <c r="Q162" s="7">
        <f>VLOOKUP($A162,Data!$A$9:$U$405,Q$2,FALSE)</f>
        <v>7500</v>
      </c>
      <c r="R162" s="7">
        <f>VLOOKUP($A162,Data!$A$9:$U$405,R$2,FALSE)</f>
        <v>55100</v>
      </c>
      <c r="S162" s="7">
        <f>VLOOKUP($A162,Data!$A$9:$U$405,S$2,FALSE)</f>
        <v>13.7</v>
      </c>
      <c r="T162" s="7">
        <f>VLOOKUP($A162,Data!$A$9:$U$405,T$2,FALSE)</f>
        <v>3</v>
      </c>
      <c r="U162" s="7">
        <f>VLOOKUP($A162,Data!$A$9:$U$405,U$2,FALSE)</f>
        <v>6800</v>
      </c>
      <c r="V162" s="7">
        <f>VLOOKUP($A162,Data!$A$9:$U$405,V$2,FALSE)</f>
        <v>53300</v>
      </c>
      <c r="W162" s="7">
        <f>VLOOKUP($A162,Data!$A$9:$U$405,W$2,FALSE)</f>
        <v>12.8</v>
      </c>
      <c r="X162" s="7">
        <f>VLOOKUP($A162,Data!$A$9:$U$405,X$2,FALSE)</f>
        <v>2.9</v>
      </c>
      <c r="Y162" s="7">
        <f>VLOOKUP($A162,Data!$A$9:$Y$405,Y$2,FALSE)</f>
        <v>7200</v>
      </c>
      <c r="Z162" s="7">
        <f>VLOOKUP($A162,Data!$A$9:$Y$405,Z$2,FALSE)</f>
        <v>54900</v>
      </c>
      <c r="AA162" s="7">
        <f>VLOOKUP($A162,Data!$A$9:$Y$405,AA$2,FALSE)</f>
        <v>13.2</v>
      </c>
      <c r="AB162" s="7">
        <f>VLOOKUP($A162,Data!$A$9:$Y$405,AB$2,FALSE)</f>
        <v>2.9</v>
      </c>
      <c r="AS162"/>
      <c r="AT162"/>
      <c r="AU162"/>
      <c r="AV162"/>
      <c r="AW162"/>
      <c r="AX162"/>
      <c r="AY162"/>
      <c r="AZ162"/>
      <c r="BA162"/>
    </row>
    <row r="163" spans="1:53" x14ac:dyDescent="0.3">
      <c r="A163" s="10" t="s">
        <v>172</v>
      </c>
      <c r="B163" s="6" t="e">
        <f>IFERROR(VLOOKUP($A163,classifications!$A$3:$C$334,3,FALSE),VLOOKUP($A163,classifications!$I$2:$K$27,3,FALSE))</f>
        <v>#N/A</v>
      </c>
      <c r="C163" s="6" t="e">
        <f>VLOOKUP($A163,classifications!$A$3:$D$334,4,FALSE)</f>
        <v>#N/A</v>
      </c>
      <c r="D163" s="6" t="e">
        <f>VLOOKUP($A163,class!$A$1:$B$455,2,FALSE)</f>
        <v>#N/A</v>
      </c>
      <c r="E163" s="7">
        <f>VLOOKUP($A163,Data!$A$9:$U$405,E$2,FALSE)</f>
        <v>6800</v>
      </c>
      <c r="F163" s="7">
        <f>VLOOKUP($A163,Data!$A$9:$U$405,F$2,FALSE)</f>
        <v>45900</v>
      </c>
      <c r="G163" s="7">
        <f>VLOOKUP($A163,Data!$A$9:$U$405,G$2,FALSE)</f>
        <v>14.8</v>
      </c>
      <c r="H163" s="7">
        <f>VLOOKUP($A163,Data!$A$9:$U$405,H$2,FALSE)</f>
        <v>2.6</v>
      </c>
      <c r="I163" s="7">
        <f>VLOOKUP($A163,Data!$A$9:$U$405,I$2,FALSE)</f>
        <v>6800</v>
      </c>
      <c r="J163" s="7">
        <f>VLOOKUP($A163,Data!$A$9:$U$405,J$2,FALSE)</f>
        <v>46600</v>
      </c>
      <c r="K163" s="7">
        <f>VLOOKUP($A163,Data!$A$9:$U$405,K$2,FALSE)</f>
        <v>14.5</v>
      </c>
      <c r="L163" s="7">
        <f>VLOOKUP($A163,Data!$A$9:$U$405,L$2,FALSE)</f>
        <v>2.6</v>
      </c>
      <c r="M163" s="7">
        <f>VLOOKUP($A163,Data!$A$9:$U$405,M$2,FALSE)</f>
        <v>7600</v>
      </c>
      <c r="N163" s="7">
        <f>VLOOKUP($A163,Data!$A$9:$U$405,N$2,FALSE)</f>
        <v>47200</v>
      </c>
      <c r="O163" s="7">
        <f>VLOOKUP($A163,Data!$A$9:$U$405,O$2,FALSE)</f>
        <v>16.100000000000001</v>
      </c>
      <c r="P163" s="7">
        <f>VLOOKUP($A163,Data!$A$9:$U$405,P$2,FALSE)</f>
        <v>3</v>
      </c>
      <c r="Q163" s="7">
        <f>VLOOKUP($A163,Data!$A$9:$U$405,Q$2,FALSE)</f>
        <v>5500</v>
      </c>
      <c r="R163" s="7">
        <f>VLOOKUP($A163,Data!$A$9:$U$405,R$2,FALSE)</f>
        <v>48000</v>
      </c>
      <c r="S163" s="7">
        <f>VLOOKUP($A163,Data!$A$9:$U$405,S$2,FALSE)</f>
        <v>11.5</v>
      </c>
      <c r="T163" s="7">
        <f>VLOOKUP($A163,Data!$A$9:$U$405,T$2,FALSE)</f>
        <v>2.5</v>
      </c>
      <c r="U163" s="7">
        <f>VLOOKUP($A163,Data!$A$9:$U$405,U$2,FALSE)</f>
        <v>5600</v>
      </c>
      <c r="V163" s="7">
        <f>VLOOKUP($A163,Data!$A$9:$U$405,V$2,FALSE)</f>
        <v>47800</v>
      </c>
      <c r="W163" s="7">
        <f>VLOOKUP($A163,Data!$A$9:$U$405,W$2,FALSE)</f>
        <v>11.7</v>
      </c>
      <c r="X163" s="7">
        <f>VLOOKUP($A163,Data!$A$9:$U$405,X$2,FALSE)</f>
        <v>2.7</v>
      </c>
      <c r="Y163" s="7">
        <f>VLOOKUP($A163,Data!$A$9:$Y$405,Y$2,FALSE)</f>
        <v>5300</v>
      </c>
      <c r="Z163" s="7">
        <f>VLOOKUP($A163,Data!$A$9:$Y$405,Z$2,FALSE)</f>
        <v>46900</v>
      </c>
      <c r="AA163" s="7">
        <f>VLOOKUP($A163,Data!$A$9:$Y$405,AA$2,FALSE)</f>
        <v>11.3</v>
      </c>
      <c r="AB163" s="7">
        <f>VLOOKUP($A163,Data!$A$9:$Y$405,AB$2,FALSE)</f>
        <v>2.9</v>
      </c>
      <c r="AS163"/>
      <c r="AT163"/>
      <c r="AU163"/>
      <c r="AV163"/>
      <c r="AW163"/>
      <c r="AX163"/>
      <c r="AY163"/>
      <c r="AZ163"/>
      <c r="BA163"/>
    </row>
    <row r="164" spans="1:53" x14ac:dyDescent="0.3">
      <c r="A164" s="10" t="s">
        <v>173</v>
      </c>
      <c r="B164" s="6" t="e">
        <f>IFERROR(VLOOKUP($A164,classifications!$A$3:$C$334,3,FALSE),VLOOKUP($A164,classifications!$I$2:$K$27,3,FALSE))</f>
        <v>#N/A</v>
      </c>
      <c r="C164" s="6" t="e">
        <f>VLOOKUP($A164,classifications!$A$3:$D$334,4,FALSE)</f>
        <v>#N/A</v>
      </c>
      <c r="D164" s="6" t="e">
        <f>VLOOKUP($A164,class!$A$1:$B$455,2,FALSE)</f>
        <v>#N/A</v>
      </c>
      <c r="E164" s="7">
        <f>VLOOKUP($A164,Data!$A$9:$U$405,E$2,FALSE)</f>
        <v>7600</v>
      </c>
      <c r="F164" s="7">
        <f>VLOOKUP($A164,Data!$A$9:$U$405,F$2,FALSE)</f>
        <v>38100</v>
      </c>
      <c r="G164" s="7">
        <f>VLOOKUP($A164,Data!$A$9:$U$405,G$2,FALSE)</f>
        <v>20</v>
      </c>
      <c r="H164" s="7">
        <f>VLOOKUP($A164,Data!$A$9:$U$405,H$2,FALSE)</f>
        <v>3</v>
      </c>
      <c r="I164" s="7">
        <f>VLOOKUP($A164,Data!$A$9:$U$405,I$2,FALSE)</f>
        <v>6000</v>
      </c>
      <c r="J164" s="7">
        <f>VLOOKUP($A164,Data!$A$9:$U$405,J$2,FALSE)</f>
        <v>39300</v>
      </c>
      <c r="K164" s="7">
        <f>VLOOKUP($A164,Data!$A$9:$U$405,K$2,FALSE)</f>
        <v>15.3</v>
      </c>
      <c r="L164" s="7">
        <f>VLOOKUP($A164,Data!$A$9:$U$405,L$2,FALSE)</f>
        <v>2.7</v>
      </c>
      <c r="M164" s="7">
        <f>VLOOKUP($A164,Data!$A$9:$U$405,M$2,FALSE)</f>
        <v>5600</v>
      </c>
      <c r="N164" s="7">
        <f>VLOOKUP($A164,Data!$A$9:$U$405,N$2,FALSE)</f>
        <v>38500</v>
      </c>
      <c r="O164" s="7">
        <f>VLOOKUP($A164,Data!$A$9:$U$405,O$2,FALSE)</f>
        <v>14.6</v>
      </c>
      <c r="P164" s="7">
        <f>VLOOKUP($A164,Data!$A$9:$U$405,P$2,FALSE)</f>
        <v>2.8</v>
      </c>
      <c r="Q164" s="7">
        <f>VLOOKUP($A164,Data!$A$9:$U$405,Q$2,FALSE)</f>
        <v>5400</v>
      </c>
      <c r="R164" s="7">
        <f>VLOOKUP($A164,Data!$A$9:$U$405,R$2,FALSE)</f>
        <v>38800</v>
      </c>
      <c r="S164" s="7">
        <f>VLOOKUP($A164,Data!$A$9:$U$405,S$2,FALSE)</f>
        <v>13.8</v>
      </c>
      <c r="T164" s="7">
        <f>VLOOKUP($A164,Data!$A$9:$U$405,T$2,FALSE)</f>
        <v>2.8</v>
      </c>
      <c r="U164" s="7">
        <f>VLOOKUP($A164,Data!$A$9:$U$405,U$2,FALSE)</f>
        <v>5600</v>
      </c>
      <c r="V164" s="7">
        <f>VLOOKUP($A164,Data!$A$9:$U$405,V$2,FALSE)</f>
        <v>40700</v>
      </c>
      <c r="W164" s="7">
        <f>VLOOKUP($A164,Data!$A$9:$U$405,W$2,FALSE)</f>
        <v>13.6</v>
      </c>
      <c r="X164" s="7">
        <f>VLOOKUP($A164,Data!$A$9:$U$405,X$2,FALSE)</f>
        <v>2.8</v>
      </c>
      <c r="Y164" s="7">
        <f>VLOOKUP($A164,Data!$A$9:$Y$405,Y$2,FALSE)</f>
        <v>4200</v>
      </c>
      <c r="Z164" s="7">
        <f>VLOOKUP($A164,Data!$A$9:$Y$405,Z$2,FALSE)</f>
        <v>39700</v>
      </c>
      <c r="AA164" s="7">
        <f>VLOOKUP($A164,Data!$A$9:$Y$405,AA$2,FALSE)</f>
        <v>10.6</v>
      </c>
      <c r="AB164" s="7">
        <f>VLOOKUP($A164,Data!$A$9:$Y$405,AB$2,FALSE)</f>
        <v>2.7</v>
      </c>
      <c r="AS164"/>
      <c r="AT164"/>
      <c r="AU164"/>
      <c r="AV164"/>
      <c r="AW164"/>
      <c r="AX164"/>
      <c r="AY164"/>
      <c r="AZ164"/>
      <c r="BA164"/>
    </row>
    <row r="165" spans="1:53" x14ac:dyDescent="0.3">
      <c r="A165" s="10" t="s">
        <v>174</v>
      </c>
      <c r="B165" s="6" t="e">
        <f>IFERROR(VLOOKUP($A165,classifications!$A$3:$C$334,3,FALSE),VLOOKUP($A165,classifications!$I$2:$K$27,3,FALSE))</f>
        <v>#N/A</v>
      </c>
      <c r="C165" s="6" t="e">
        <f>VLOOKUP($A165,classifications!$A$3:$D$334,4,FALSE)</f>
        <v>#N/A</v>
      </c>
      <c r="D165" s="6" t="e">
        <f>VLOOKUP($A165,class!$A$1:$B$455,2,FALSE)</f>
        <v>#N/A</v>
      </c>
      <c r="E165" s="7">
        <f>VLOOKUP($A165,Data!$A$9:$U$405,E$2,FALSE)</f>
        <v>10600</v>
      </c>
      <c r="F165" s="7">
        <f>VLOOKUP($A165,Data!$A$9:$U$405,F$2,FALSE)</f>
        <v>67600</v>
      </c>
      <c r="G165" s="7">
        <f>VLOOKUP($A165,Data!$A$9:$U$405,G$2,FALSE)</f>
        <v>15.7</v>
      </c>
      <c r="H165" s="7">
        <f>VLOOKUP($A165,Data!$A$9:$U$405,H$2,FALSE)</f>
        <v>2.7</v>
      </c>
      <c r="I165" s="7">
        <f>VLOOKUP($A165,Data!$A$9:$U$405,I$2,FALSE)</f>
        <v>7800</v>
      </c>
      <c r="J165" s="7">
        <f>VLOOKUP($A165,Data!$A$9:$U$405,J$2,FALSE)</f>
        <v>70100</v>
      </c>
      <c r="K165" s="7">
        <f>VLOOKUP($A165,Data!$A$9:$U$405,K$2,FALSE)</f>
        <v>11.1</v>
      </c>
      <c r="L165" s="7">
        <f>VLOOKUP($A165,Data!$A$9:$U$405,L$2,FALSE)</f>
        <v>2.4</v>
      </c>
      <c r="M165" s="7">
        <f>VLOOKUP($A165,Data!$A$9:$U$405,M$2,FALSE)</f>
        <v>6000</v>
      </c>
      <c r="N165" s="7">
        <f>VLOOKUP($A165,Data!$A$9:$U$405,N$2,FALSE)</f>
        <v>67900</v>
      </c>
      <c r="O165" s="7">
        <f>VLOOKUP($A165,Data!$A$9:$U$405,O$2,FALSE)</f>
        <v>8.8000000000000007</v>
      </c>
      <c r="P165" s="7">
        <f>VLOOKUP($A165,Data!$A$9:$U$405,P$2,FALSE)</f>
        <v>2.2000000000000002</v>
      </c>
      <c r="Q165" s="7">
        <f>VLOOKUP($A165,Data!$A$9:$U$405,Q$2,FALSE)</f>
        <v>7800</v>
      </c>
      <c r="R165" s="7">
        <f>VLOOKUP($A165,Data!$A$9:$U$405,R$2,FALSE)</f>
        <v>72700</v>
      </c>
      <c r="S165" s="7">
        <f>VLOOKUP($A165,Data!$A$9:$U$405,S$2,FALSE)</f>
        <v>10.7</v>
      </c>
      <c r="T165" s="7">
        <f>VLOOKUP($A165,Data!$A$9:$U$405,T$2,FALSE)</f>
        <v>2.4</v>
      </c>
      <c r="U165" s="7">
        <f>VLOOKUP($A165,Data!$A$9:$U$405,U$2,FALSE)</f>
        <v>7100</v>
      </c>
      <c r="V165" s="7">
        <f>VLOOKUP($A165,Data!$A$9:$U$405,V$2,FALSE)</f>
        <v>71900</v>
      </c>
      <c r="W165" s="7">
        <f>VLOOKUP($A165,Data!$A$9:$U$405,W$2,FALSE)</f>
        <v>9.9</v>
      </c>
      <c r="X165" s="7">
        <f>VLOOKUP($A165,Data!$A$9:$U$405,X$2,FALSE)</f>
        <v>2.5</v>
      </c>
      <c r="Y165" s="7">
        <f>VLOOKUP($A165,Data!$A$9:$Y$405,Y$2,FALSE)</f>
        <v>10500</v>
      </c>
      <c r="Z165" s="7">
        <f>VLOOKUP($A165,Data!$A$9:$Y$405,Z$2,FALSE)</f>
        <v>74900</v>
      </c>
      <c r="AA165" s="7">
        <f>VLOOKUP($A165,Data!$A$9:$Y$405,AA$2,FALSE)</f>
        <v>14</v>
      </c>
      <c r="AB165" s="7">
        <f>VLOOKUP($A165,Data!$A$9:$Y$405,AB$2,FALSE)</f>
        <v>2.9</v>
      </c>
      <c r="AS165"/>
      <c r="AT165"/>
      <c r="AU165"/>
      <c r="AV165"/>
      <c r="AW165"/>
      <c r="AX165"/>
      <c r="AY165"/>
      <c r="AZ165"/>
      <c r="BA165"/>
    </row>
    <row r="166" spans="1:53" x14ac:dyDescent="0.3">
      <c r="A166" s="10" t="s">
        <v>175</v>
      </c>
      <c r="B166" s="6" t="e">
        <f>IFERROR(VLOOKUP($A166,classifications!$A$3:$C$334,3,FALSE),VLOOKUP($A166,classifications!$I$2:$K$27,3,FALSE))</f>
        <v>#N/A</v>
      </c>
      <c r="C166" s="6" t="e">
        <f>VLOOKUP($A166,classifications!$A$3:$D$334,4,FALSE)</f>
        <v>#N/A</v>
      </c>
      <c r="D166" s="6" t="e">
        <f>VLOOKUP($A166,class!$A$1:$B$455,2,FALSE)</f>
        <v>#N/A</v>
      </c>
      <c r="E166" s="7">
        <f>VLOOKUP($A166,Data!$A$9:$U$405,E$2,FALSE)</f>
        <v>10200</v>
      </c>
      <c r="F166" s="7">
        <f>VLOOKUP($A166,Data!$A$9:$U$405,F$2,FALSE)</f>
        <v>60600</v>
      </c>
      <c r="G166" s="7">
        <f>VLOOKUP($A166,Data!$A$9:$U$405,G$2,FALSE)</f>
        <v>16.899999999999999</v>
      </c>
      <c r="H166" s="7">
        <f>VLOOKUP($A166,Data!$A$9:$U$405,H$2,FALSE)</f>
        <v>2.7</v>
      </c>
      <c r="I166" s="7">
        <f>VLOOKUP($A166,Data!$A$9:$U$405,I$2,FALSE)</f>
        <v>9600</v>
      </c>
      <c r="J166" s="7">
        <f>VLOOKUP($A166,Data!$A$9:$U$405,J$2,FALSE)</f>
        <v>62900</v>
      </c>
      <c r="K166" s="7">
        <f>VLOOKUP($A166,Data!$A$9:$U$405,K$2,FALSE)</f>
        <v>15.2</v>
      </c>
      <c r="L166" s="7">
        <f>VLOOKUP($A166,Data!$A$9:$U$405,L$2,FALSE)</f>
        <v>2.8</v>
      </c>
      <c r="M166" s="7">
        <f>VLOOKUP($A166,Data!$A$9:$U$405,M$2,FALSE)</f>
        <v>9500</v>
      </c>
      <c r="N166" s="7">
        <f>VLOOKUP($A166,Data!$A$9:$U$405,N$2,FALSE)</f>
        <v>62800</v>
      </c>
      <c r="O166" s="7">
        <f>VLOOKUP($A166,Data!$A$9:$U$405,O$2,FALSE)</f>
        <v>15.1</v>
      </c>
      <c r="P166" s="7">
        <f>VLOOKUP($A166,Data!$A$9:$U$405,P$2,FALSE)</f>
        <v>2.8</v>
      </c>
      <c r="Q166" s="7">
        <f>VLOOKUP($A166,Data!$A$9:$U$405,Q$2,FALSE)</f>
        <v>9300</v>
      </c>
      <c r="R166" s="7">
        <f>VLOOKUP($A166,Data!$A$9:$U$405,R$2,FALSE)</f>
        <v>64900</v>
      </c>
      <c r="S166" s="7">
        <f>VLOOKUP($A166,Data!$A$9:$U$405,S$2,FALSE)</f>
        <v>14.3</v>
      </c>
      <c r="T166" s="7">
        <f>VLOOKUP($A166,Data!$A$9:$U$405,T$2,FALSE)</f>
        <v>2.7</v>
      </c>
      <c r="U166" s="7">
        <f>VLOOKUP($A166,Data!$A$9:$U$405,U$2,FALSE)</f>
        <v>9100</v>
      </c>
      <c r="V166" s="7">
        <f>VLOOKUP($A166,Data!$A$9:$U$405,V$2,FALSE)</f>
        <v>66200</v>
      </c>
      <c r="W166" s="7">
        <f>VLOOKUP($A166,Data!$A$9:$U$405,W$2,FALSE)</f>
        <v>13.7</v>
      </c>
      <c r="X166" s="7">
        <f>VLOOKUP($A166,Data!$A$9:$U$405,X$2,FALSE)</f>
        <v>2.7</v>
      </c>
      <c r="Y166" s="7">
        <f>VLOOKUP($A166,Data!$A$9:$Y$405,Y$2,FALSE)</f>
        <v>8600</v>
      </c>
      <c r="Z166" s="7">
        <f>VLOOKUP($A166,Data!$A$9:$Y$405,Z$2,FALSE)</f>
        <v>64500</v>
      </c>
      <c r="AA166" s="7">
        <f>VLOOKUP($A166,Data!$A$9:$Y$405,AA$2,FALSE)</f>
        <v>13.3</v>
      </c>
      <c r="AB166" s="7">
        <f>VLOOKUP($A166,Data!$A$9:$Y$405,AB$2,FALSE)</f>
        <v>2.8</v>
      </c>
      <c r="AS166"/>
      <c r="AT166"/>
      <c r="AU166"/>
      <c r="AV166"/>
      <c r="AW166"/>
      <c r="AX166"/>
      <c r="AY166"/>
      <c r="AZ166"/>
      <c r="BA166"/>
    </row>
    <row r="167" spans="1:53" x14ac:dyDescent="0.3">
      <c r="A167" s="10" t="s">
        <v>176</v>
      </c>
      <c r="B167" s="6" t="e">
        <f>IFERROR(VLOOKUP($A167,classifications!$A$3:$C$334,3,FALSE),VLOOKUP($A167,classifications!$I$2:$K$27,3,FALSE))</f>
        <v>#N/A</v>
      </c>
      <c r="C167" s="6" t="e">
        <f>VLOOKUP($A167,classifications!$A$3:$D$334,4,FALSE)</f>
        <v>#N/A</v>
      </c>
      <c r="D167" s="6" t="e">
        <f>VLOOKUP($A167,class!$A$1:$B$455,2,FALSE)</f>
        <v>#N/A</v>
      </c>
      <c r="E167" s="7">
        <f>VLOOKUP($A167,Data!$A$9:$U$405,E$2,FALSE)</f>
        <v>8300</v>
      </c>
      <c r="F167" s="7">
        <f>VLOOKUP($A167,Data!$A$9:$U$405,F$2,FALSE)</f>
        <v>59500</v>
      </c>
      <c r="G167" s="7">
        <f>VLOOKUP($A167,Data!$A$9:$U$405,G$2,FALSE)</f>
        <v>14</v>
      </c>
      <c r="H167" s="7">
        <f>VLOOKUP($A167,Data!$A$9:$U$405,H$2,FALSE)</f>
        <v>2.6</v>
      </c>
      <c r="I167" s="7">
        <f>VLOOKUP($A167,Data!$A$9:$U$405,I$2,FALSE)</f>
        <v>5500</v>
      </c>
      <c r="J167" s="7">
        <f>VLOOKUP($A167,Data!$A$9:$U$405,J$2,FALSE)</f>
        <v>58200</v>
      </c>
      <c r="K167" s="7">
        <f>VLOOKUP($A167,Data!$A$9:$U$405,K$2,FALSE)</f>
        <v>9.5</v>
      </c>
      <c r="L167" s="7">
        <f>VLOOKUP($A167,Data!$A$9:$U$405,L$2,FALSE)</f>
        <v>2.4</v>
      </c>
      <c r="M167" s="7">
        <f>VLOOKUP($A167,Data!$A$9:$U$405,M$2,FALSE)</f>
        <v>7400</v>
      </c>
      <c r="N167" s="7">
        <f>VLOOKUP($A167,Data!$A$9:$U$405,N$2,FALSE)</f>
        <v>57000</v>
      </c>
      <c r="O167" s="7">
        <f>VLOOKUP($A167,Data!$A$9:$U$405,O$2,FALSE)</f>
        <v>12.9</v>
      </c>
      <c r="P167" s="7">
        <f>VLOOKUP($A167,Data!$A$9:$U$405,P$2,FALSE)</f>
        <v>2.8</v>
      </c>
      <c r="Q167" s="7">
        <f>VLOOKUP($A167,Data!$A$9:$U$405,Q$2,FALSE)</f>
        <v>8500</v>
      </c>
      <c r="R167" s="7">
        <f>VLOOKUP($A167,Data!$A$9:$U$405,R$2,FALSE)</f>
        <v>59800</v>
      </c>
      <c r="S167" s="7">
        <f>VLOOKUP($A167,Data!$A$9:$U$405,S$2,FALSE)</f>
        <v>14.2</v>
      </c>
      <c r="T167" s="7">
        <f>VLOOKUP($A167,Data!$A$9:$U$405,T$2,FALSE)</f>
        <v>2.9</v>
      </c>
      <c r="U167" s="7">
        <f>VLOOKUP($A167,Data!$A$9:$U$405,U$2,FALSE)</f>
        <v>6900</v>
      </c>
      <c r="V167" s="7">
        <f>VLOOKUP($A167,Data!$A$9:$U$405,V$2,FALSE)</f>
        <v>56400</v>
      </c>
      <c r="W167" s="7">
        <f>VLOOKUP($A167,Data!$A$9:$U$405,W$2,FALSE)</f>
        <v>12.3</v>
      </c>
      <c r="X167" s="7">
        <f>VLOOKUP($A167,Data!$A$9:$U$405,X$2,FALSE)</f>
        <v>2.9</v>
      </c>
      <c r="Y167" s="7">
        <f>VLOOKUP($A167,Data!$A$9:$Y$405,Y$2,FALSE)</f>
        <v>6900</v>
      </c>
      <c r="Z167" s="7">
        <f>VLOOKUP($A167,Data!$A$9:$Y$405,Z$2,FALSE)</f>
        <v>56400</v>
      </c>
      <c r="AA167" s="7">
        <f>VLOOKUP($A167,Data!$A$9:$Y$405,AA$2,FALSE)</f>
        <v>12.2</v>
      </c>
      <c r="AB167" s="7">
        <f>VLOOKUP($A167,Data!$A$9:$Y$405,AB$2,FALSE)</f>
        <v>3</v>
      </c>
      <c r="AS167"/>
      <c r="AT167"/>
      <c r="AU167"/>
      <c r="AV167"/>
      <c r="AW167"/>
      <c r="AX167"/>
      <c r="AY167"/>
      <c r="AZ167"/>
      <c r="BA167"/>
    </row>
    <row r="168" spans="1:53" x14ac:dyDescent="0.3">
      <c r="A168" s="10" t="s">
        <v>177</v>
      </c>
      <c r="B168" s="6" t="e">
        <f>IFERROR(VLOOKUP($A168,classifications!$A$3:$C$334,3,FALSE),VLOOKUP($A168,classifications!$I$2:$K$27,3,FALSE))</f>
        <v>#N/A</v>
      </c>
      <c r="C168" s="6" t="e">
        <f>VLOOKUP($A168,classifications!$A$3:$D$334,4,FALSE)</f>
        <v>#N/A</v>
      </c>
      <c r="D168" s="6" t="e">
        <f>VLOOKUP($A168,class!$A$1:$B$455,2,FALSE)</f>
        <v>#N/A</v>
      </c>
      <c r="E168" s="7">
        <f>VLOOKUP($A168,Data!$A$9:$U$405,E$2,FALSE)</f>
        <v>4400</v>
      </c>
      <c r="F168" s="7">
        <f>VLOOKUP($A168,Data!$A$9:$U$405,F$2,FALSE)</f>
        <v>29400</v>
      </c>
      <c r="G168" s="7">
        <f>VLOOKUP($A168,Data!$A$9:$U$405,G$2,FALSE)</f>
        <v>15.1</v>
      </c>
      <c r="H168" s="7">
        <f>VLOOKUP($A168,Data!$A$9:$U$405,H$2,FALSE)</f>
        <v>2.8</v>
      </c>
      <c r="I168" s="7">
        <f>VLOOKUP($A168,Data!$A$9:$U$405,I$2,FALSE)</f>
        <v>3300</v>
      </c>
      <c r="J168" s="7">
        <f>VLOOKUP($A168,Data!$A$9:$U$405,J$2,FALSE)</f>
        <v>29000</v>
      </c>
      <c r="K168" s="7">
        <f>VLOOKUP($A168,Data!$A$9:$U$405,K$2,FALSE)</f>
        <v>11.5</v>
      </c>
      <c r="L168" s="7">
        <f>VLOOKUP($A168,Data!$A$9:$U$405,L$2,FALSE)</f>
        <v>2.6</v>
      </c>
      <c r="M168" s="7">
        <f>VLOOKUP($A168,Data!$A$9:$U$405,M$2,FALSE)</f>
        <v>3700</v>
      </c>
      <c r="N168" s="7">
        <f>VLOOKUP($A168,Data!$A$9:$U$405,N$2,FALSE)</f>
        <v>28400</v>
      </c>
      <c r="O168" s="7">
        <f>VLOOKUP($A168,Data!$A$9:$U$405,O$2,FALSE)</f>
        <v>13</v>
      </c>
      <c r="P168" s="7">
        <f>VLOOKUP($A168,Data!$A$9:$U$405,P$2,FALSE)</f>
        <v>2.9</v>
      </c>
      <c r="Q168" s="7">
        <f>VLOOKUP($A168,Data!$A$9:$U$405,Q$2,FALSE)</f>
        <v>3900</v>
      </c>
      <c r="R168" s="7">
        <f>VLOOKUP($A168,Data!$A$9:$U$405,R$2,FALSE)</f>
        <v>30000</v>
      </c>
      <c r="S168" s="7">
        <f>VLOOKUP($A168,Data!$A$9:$U$405,S$2,FALSE)</f>
        <v>12.9</v>
      </c>
      <c r="T168" s="7">
        <f>VLOOKUP($A168,Data!$A$9:$U$405,T$2,FALSE)</f>
        <v>2.7</v>
      </c>
      <c r="U168" s="7">
        <f>VLOOKUP($A168,Data!$A$9:$U$405,U$2,FALSE)</f>
        <v>5100</v>
      </c>
      <c r="V168" s="7">
        <f>VLOOKUP($A168,Data!$A$9:$U$405,V$2,FALSE)</f>
        <v>31400</v>
      </c>
      <c r="W168" s="7">
        <f>VLOOKUP($A168,Data!$A$9:$U$405,W$2,FALSE)</f>
        <v>16.399999999999999</v>
      </c>
      <c r="X168" s="7">
        <f>VLOOKUP($A168,Data!$A$9:$U$405,X$2,FALSE)</f>
        <v>3.3</v>
      </c>
      <c r="Y168" s="7">
        <f>VLOOKUP($A168,Data!$A$9:$Y$405,Y$2,FALSE)</f>
        <v>4100</v>
      </c>
      <c r="Z168" s="7">
        <f>VLOOKUP($A168,Data!$A$9:$Y$405,Z$2,FALSE)</f>
        <v>32700</v>
      </c>
      <c r="AA168" s="7">
        <f>VLOOKUP($A168,Data!$A$9:$Y$405,AA$2,FALSE)</f>
        <v>12.5</v>
      </c>
      <c r="AB168" s="7">
        <f>VLOOKUP($A168,Data!$A$9:$Y$405,AB$2,FALSE)</f>
        <v>2.9</v>
      </c>
      <c r="AS168"/>
      <c r="AT168"/>
      <c r="AU168"/>
      <c r="AV168"/>
      <c r="AW168"/>
      <c r="AX168"/>
      <c r="AY168"/>
      <c r="AZ168"/>
      <c r="BA168"/>
    </row>
    <row r="169" spans="1:53" x14ac:dyDescent="0.3">
      <c r="A169" s="10" t="s">
        <v>178</v>
      </c>
      <c r="B169" s="6" t="e">
        <f>IFERROR(VLOOKUP($A169,classifications!$A$3:$C$334,3,FALSE),VLOOKUP($A169,classifications!$I$2:$K$27,3,FALSE))</f>
        <v>#N/A</v>
      </c>
      <c r="C169" s="6" t="e">
        <f>VLOOKUP($A169,classifications!$A$3:$D$334,4,FALSE)</f>
        <v>#N/A</v>
      </c>
      <c r="D169" s="6" t="e">
        <f>VLOOKUP($A169,class!$A$1:$B$455,2,FALSE)</f>
        <v>#N/A</v>
      </c>
      <c r="E169" s="7">
        <f>VLOOKUP($A169,Data!$A$9:$U$405,E$2,FALSE)</f>
        <v>7300</v>
      </c>
      <c r="F169" s="7">
        <f>VLOOKUP($A169,Data!$A$9:$U$405,F$2,FALSE)</f>
        <v>53000</v>
      </c>
      <c r="G169" s="7">
        <f>VLOOKUP($A169,Data!$A$9:$U$405,G$2,FALSE)</f>
        <v>13.8</v>
      </c>
      <c r="H169" s="7">
        <f>VLOOKUP($A169,Data!$A$9:$U$405,H$2,FALSE)</f>
        <v>2.7</v>
      </c>
      <c r="I169" s="7">
        <f>VLOOKUP($A169,Data!$A$9:$U$405,I$2,FALSE)</f>
        <v>7400</v>
      </c>
      <c r="J169" s="7">
        <f>VLOOKUP($A169,Data!$A$9:$U$405,J$2,FALSE)</f>
        <v>52400</v>
      </c>
      <c r="K169" s="7">
        <f>VLOOKUP($A169,Data!$A$9:$U$405,K$2,FALSE)</f>
        <v>14.1</v>
      </c>
      <c r="L169" s="7">
        <f>VLOOKUP($A169,Data!$A$9:$U$405,L$2,FALSE)</f>
        <v>2.6</v>
      </c>
      <c r="M169" s="7">
        <f>VLOOKUP($A169,Data!$A$9:$U$405,M$2,FALSE)</f>
        <v>7900</v>
      </c>
      <c r="N169" s="7">
        <f>VLOOKUP($A169,Data!$A$9:$U$405,N$2,FALSE)</f>
        <v>53700</v>
      </c>
      <c r="O169" s="7">
        <f>VLOOKUP($A169,Data!$A$9:$U$405,O$2,FALSE)</f>
        <v>14.6</v>
      </c>
      <c r="P169" s="7">
        <f>VLOOKUP($A169,Data!$A$9:$U$405,P$2,FALSE)</f>
        <v>2.8</v>
      </c>
      <c r="Q169" s="7">
        <f>VLOOKUP($A169,Data!$A$9:$U$405,Q$2,FALSE)</f>
        <v>9500</v>
      </c>
      <c r="R169" s="7">
        <f>VLOOKUP($A169,Data!$A$9:$U$405,R$2,FALSE)</f>
        <v>52100</v>
      </c>
      <c r="S169" s="7">
        <f>VLOOKUP($A169,Data!$A$9:$U$405,S$2,FALSE)</f>
        <v>18.2</v>
      </c>
      <c r="T169" s="7">
        <f>VLOOKUP($A169,Data!$A$9:$U$405,T$2,FALSE)</f>
        <v>3.1</v>
      </c>
      <c r="U169" s="7">
        <f>VLOOKUP($A169,Data!$A$9:$U$405,U$2,FALSE)</f>
        <v>10200</v>
      </c>
      <c r="V169" s="7">
        <f>VLOOKUP($A169,Data!$A$9:$U$405,V$2,FALSE)</f>
        <v>52200</v>
      </c>
      <c r="W169" s="7">
        <f>VLOOKUP($A169,Data!$A$9:$U$405,W$2,FALSE)</f>
        <v>19.5</v>
      </c>
      <c r="X169" s="7">
        <f>VLOOKUP($A169,Data!$A$9:$U$405,X$2,FALSE)</f>
        <v>3.3</v>
      </c>
      <c r="Y169" s="7">
        <f>VLOOKUP($A169,Data!$A$9:$Y$405,Y$2,FALSE)</f>
        <v>10000</v>
      </c>
      <c r="Z169" s="7">
        <f>VLOOKUP($A169,Data!$A$9:$Y$405,Z$2,FALSE)</f>
        <v>53600</v>
      </c>
      <c r="AA169" s="7">
        <f>VLOOKUP($A169,Data!$A$9:$Y$405,AA$2,FALSE)</f>
        <v>18.600000000000001</v>
      </c>
      <c r="AB169" s="7">
        <f>VLOOKUP($A169,Data!$A$9:$Y$405,AB$2,FALSE)</f>
        <v>3.2</v>
      </c>
      <c r="AS169"/>
      <c r="AT169"/>
      <c r="AU169"/>
      <c r="AV169"/>
      <c r="AW169"/>
      <c r="AX169"/>
      <c r="AY169"/>
      <c r="AZ169"/>
      <c r="BA169"/>
    </row>
    <row r="170" spans="1:53" x14ac:dyDescent="0.3">
      <c r="A170" s="10" t="s">
        <v>179</v>
      </c>
      <c r="B170" s="6" t="e">
        <f>IFERROR(VLOOKUP($A170,classifications!$A$3:$C$334,3,FALSE),VLOOKUP($A170,classifications!$I$2:$K$27,3,FALSE))</f>
        <v>#N/A</v>
      </c>
      <c r="C170" s="6" t="e">
        <f>VLOOKUP($A170,classifications!$A$3:$D$334,4,FALSE)</f>
        <v>#N/A</v>
      </c>
      <c r="D170" s="6" t="e">
        <f>VLOOKUP($A170,class!$A$1:$B$455,2,FALSE)</f>
        <v>#N/A</v>
      </c>
      <c r="E170" s="7">
        <f>VLOOKUP($A170,Data!$A$9:$U$405,E$2,FALSE)</f>
        <v>8500</v>
      </c>
      <c r="F170" s="7">
        <f>VLOOKUP($A170,Data!$A$9:$U$405,F$2,FALSE)</f>
        <v>73200</v>
      </c>
      <c r="G170" s="7">
        <f>VLOOKUP($A170,Data!$A$9:$U$405,G$2,FALSE)</f>
        <v>11.6</v>
      </c>
      <c r="H170" s="7">
        <f>VLOOKUP($A170,Data!$A$9:$U$405,H$2,FALSE)</f>
        <v>2.6</v>
      </c>
      <c r="I170" s="7">
        <f>VLOOKUP($A170,Data!$A$9:$U$405,I$2,FALSE)</f>
        <v>7900</v>
      </c>
      <c r="J170" s="7">
        <f>VLOOKUP($A170,Data!$A$9:$U$405,J$2,FALSE)</f>
        <v>75300</v>
      </c>
      <c r="K170" s="7">
        <f>VLOOKUP($A170,Data!$A$9:$U$405,K$2,FALSE)</f>
        <v>10.5</v>
      </c>
      <c r="L170" s="7">
        <f>VLOOKUP($A170,Data!$A$9:$U$405,L$2,FALSE)</f>
        <v>2.4</v>
      </c>
      <c r="M170" s="7">
        <f>VLOOKUP($A170,Data!$A$9:$U$405,M$2,FALSE)</f>
        <v>12200</v>
      </c>
      <c r="N170" s="7">
        <f>VLOOKUP($A170,Data!$A$9:$U$405,N$2,FALSE)</f>
        <v>79900</v>
      </c>
      <c r="O170" s="7">
        <f>VLOOKUP($A170,Data!$A$9:$U$405,O$2,FALSE)</f>
        <v>15.2</v>
      </c>
      <c r="P170" s="7">
        <f>VLOOKUP($A170,Data!$A$9:$U$405,P$2,FALSE)</f>
        <v>2.7</v>
      </c>
      <c r="Q170" s="7">
        <f>VLOOKUP($A170,Data!$A$9:$U$405,Q$2,FALSE)</f>
        <v>14700</v>
      </c>
      <c r="R170" s="7">
        <f>VLOOKUP($A170,Data!$A$9:$U$405,R$2,FALSE)</f>
        <v>78900</v>
      </c>
      <c r="S170" s="7">
        <f>VLOOKUP($A170,Data!$A$9:$U$405,S$2,FALSE)</f>
        <v>18.600000000000001</v>
      </c>
      <c r="T170" s="7">
        <f>VLOOKUP($A170,Data!$A$9:$U$405,T$2,FALSE)</f>
        <v>2.9</v>
      </c>
      <c r="U170" s="7">
        <f>VLOOKUP($A170,Data!$A$9:$U$405,U$2,FALSE)</f>
        <v>16700</v>
      </c>
      <c r="V170" s="7">
        <f>VLOOKUP($A170,Data!$A$9:$U$405,V$2,FALSE)</f>
        <v>76100</v>
      </c>
      <c r="W170" s="7">
        <f>VLOOKUP($A170,Data!$A$9:$U$405,W$2,FALSE)</f>
        <v>21.9</v>
      </c>
      <c r="X170" s="7">
        <f>VLOOKUP($A170,Data!$A$9:$U$405,X$2,FALSE)</f>
        <v>3.2</v>
      </c>
      <c r="Y170" s="7">
        <f>VLOOKUP($A170,Data!$A$9:$Y$405,Y$2,FALSE)</f>
        <v>12700</v>
      </c>
      <c r="Z170" s="7">
        <f>VLOOKUP($A170,Data!$A$9:$Y$405,Z$2,FALSE)</f>
        <v>75500</v>
      </c>
      <c r="AA170" s="7">
        <f>VLOOKUP($A170,Data!$A$9:$Y$405,AA$2,FALSE)</f>
        <v>16.899999999999999</v>
      </c>
      <c r="AB170" s="7">
        <f>VLOOKUP($A170,Data!$A$9:$Y$405,AB$2,FALSE)</f>
        <v>2.9</v>
      </c>
    </row>
    <row r="171" spans="1:53" x14ac:dyDescent="0.3">
      <c r="A171" s="10" t="s">
        <v>180</v>
      </c>
      <c r="B171" s="6" t="e">
        <f>IFERROR(VLOOKUP($A171,classifications!$A$3:$C$334,3,FALSE),VLOOKUP($A171,classifications!$I$2:$K$27,3,FALSE))</f>
        <v>#N/A</v>
      </c>
      <c r="C171" s="6" t="e">
        <f>VLOOKUP($A171,classifications!$A$3:$D$334,4,FALSE)</f>
        <v>#N/A</v>
      </c>
      <c r="D171" s="6" t="e">
        <f>VLOOKUP($A171,class!$A$1:$B$455,2,FALSE)</f>
        <v>#N/A</v>
      </c>
      <c r="E171" s="7">
        <f>VLOOKUP($A171,Data!$A$9:$U$405,E$2,FALSE)</f>
        <v>15900</v>
      </c>
      <c r="F171" s="7">
        <f>VLOOKUP($A171,Data!$A$9:$U$405,F$2,FALSE)</f>
        <v>102400</v>
      </c>
      <c r="G171" s="7">
        <f>VLOOKUP($A171,Data!$A$9:$U$405,G$2,FALSE)</f>
        <v>15.5</v>
      </c>
      <c r="H171" s="7">
        <f>VLOOKUP($A171,Data!$A$9:$U$405,H$2,FALSE)</f>
        <v>2.8</v>
      </c>
      <c r="I171" s="7">
        <f>VLOOKUP($A171,Data!$A$9:$U$405,I$2,FALSE)</f>
        <v>15900</v>
      </c>
      <c r="J171" s="7">
        <f>VLOOKUP($A171,Data!$A$9:$U$405,J$2,FALSE)</f>
        <v>107300</v>
      </c>
      <c r="K171" s="7">
        <f>VLOOKUP($A171,Data!$A$9:$U$405,K$2,FALSE)</f>
        <v>14.9</v>
      </c>
      <c r="L171" s="7">
        <f>VLOOKUP($A171,Data!$A$9:$U$405,L$2,FALSE)</f>
        <v>2.8</v>
      </c>
      <c r="M171" s="7">
        <f>VLOOKUP($A171,Data!$A$9:$U$405,M$2,FALSE)</f>
        <v>18800</v>
      </c>
      <c r="N171" s="7">
        <f>VLOOKUP($A171,Data!$A$9:$U$405,N$2,FALSE)</f>
        <v>103900</v>
      </c>
      <c r="O171" s="7">
        <f>VLOOKUP($A171,Data!$A$9:$U$405,O$2,FALSE)</f>
        <v>18</v>
      </c>
      <c r="P171" s="7">
        <f>VLOOKUP($A171,Data!$A$9:$U$405,P$2,FALSE)</f>
        <v>3</v>
      </c>
      <c r="Q171" s="7">
        <f>VLOOKUP($A171,Data!$A$9:$U$405,Q$2,FALSE)</f>
        <v>16300</v>
      </c>
      <c r="R171" s="7">
        <f>VLOOKUP($A171,Data!$A$9:$U$405,R$2,FALSE)</f>
        <v>104600</v>
      </c>
      <c r="S171" s="7">
        <f>VLOOKUP($A171,Data!$A$9:$U$405,S$2,FALSE)</f>
        <v>15.6</v>
      </c>
      <c r="T171" s="7">
        <f>VLOOKUP($A171,Data!$A$9:$U$405,T$2,FALSE)</f>
        <v>2.7</v>
      </c>
      <c r="U171" s="7">
        <f>VLOOKUP($A171,Data!$A$9:$U$405,U$2,FALSE)</f>
        <v>18400</v>
      </c>
      <c r="V171" s="7">
        <f>VLOOKUP($A171,Data!$A$9:$U$405,V$2,FALSE)</f>
        <v>104100</v>
      </c>
      <c r="W171" s="7">
        <f>VLOOKUP($A171,Data!$A$9:$U$405,W$2,FALSE)</f>
        <v>17.7</v>
      </c>
      <c r="X171" s="7">
        <f>VLOOKUP($A171,Data!$A$9:$U$405,X$2,FALSE)</f>
        <v>2.9</v>
      </c>
      <c r="Y171" s="7">
        <f>VLOOKUP($A171,Data!$A$9:$Y$405,Y$2,FALSE)</f>
        <v>18100</v>
      </c>
      <c r="Z171" s="7">
        <f>VLOOKUP($A171,Data!$A$9:$Y$405,Z$2,FALSE)</f>
        <v>105600</v>
      </c>
      <c r="AA171" s="7">
        <f>VLOOKUP($A171,Data!$A$9:$Y$405,AA$2,FALSE)</f>
        <v>17.100000000000001</v>
      </c>
      <c r="AB171" s="7">
        <f>VLOOKUP($A171,Data!$A$9:$Y$405,AB$2,FALSE)</f>
        <v>2.9</v>
      </c>
      <c r="AS171" s="9" t="s">
        <v>17</v>
      </c>
    </row>
    <row r="172" spans="1:53" x14ac:dyDescent="0.3">
      <c r="A172" s="10" t="s">
        <v>181</v>
      </c>
      <c r="B172" s="6" t="e">
        <f>IFERROR(VLOOKUP($A172,classifications!$A$3:$C$334,3,FALSE),VLOOKUP($A172,classifications!$I$2:$K$27,3,FALSE))</f>
        <v>#N/A</v>
      </c>
      <c r="C172" s="6" t="e">
        <f>VLOOKUP($A172,classifications!$A$3:$D$334,4,FALSE)</f>
        <v>#N/A</v>
      </c>
      <c r="D172" s="6" t="e">
        <f>VLOOKUP($A172,class!$A$1:$B$455,2,FALSE)</f>
        <v>#N/A</v>
      </c>
      <c r="E172" s="7">
        <f>VLOOKUP($A172,Data!$A$9:$U$405,E$2,FALSE)</f>
        <v>8900</v>
      </c>
      <c r="F172" s="7">
        <f>VLOOKUP($A172,Data!$A$9:$U$405,F$2,FALSE)</f>
        <v>57700</v>
      </c>
      <c r="G172" s="7">
        <f>VLOOKUP($A172,Data!$A$9:$U$405,G$2,FALSE)</f>
        <v>15.4</v>
      </c>
      <c r="H172" s="7">
        <f>VLOOKUP($A172,Data!$A$9:$U$405,H$2,FALSE)</f>
        <v>2.8</v>
      </c>
      <c r="I172" s="7">
        <f>VLOOKUP($A172,Data!$A$9:$U$405,I$2,FALSE)</f>
        <v>7700</v>
      </c>
      <c r="J172" s="7">
        <f>VLOOKUP($A172,Data!$A$9:$U$405,J$2,FALSE)</f>
        <v>57700</v>
      </c>
      <c r="K172" s="7">
        <f>VLOOKUP($A172,Data!$A$9:$U$405,K$2,FALSE)</f>
        <v>13.4</v>
      </c>
      <c r="L172" s="7">
        <f>VLOOKUP($A172,Data!$A$9:$U$405,L$2,FALSE)</f>
        <v>2.8</v>
      </c>
      <c r="M172" s="7">
        <f>VLOOKUP($A172,Data!$A$9:$U$405,M$2,FALSE)</f>
        <v>10800</v>
      </c>
      <c r="N172" s="7">
        <f>VLOOKUP($A172,Data!$A$9:$U$405,N$2,FALSE)</f>
        <v>61400</v>
      </c>
      <c r="O172" s="7">
        <f>VLOOKUP($A172,Data!$A$9:$U$405,O$2,FALSE)</f>
        <v>17.7</v>
      </c>
      <c r="P172" s="7">
        <f>VLOOKUP($A172,Data!$A$9:$U$405,P$2,FALSE)</f>
        <v>3.1</v>
      </c>
      <c r="Q172" s="7">
        <f>VLOOKUP($A172,Data!$A$9:$U$405,Q$2,FALSE)</f>
        <v>10400</v>
      </c>
      <c r="R172" s="7">
        <f>VLOOKUP($A172,Data!$A$9:$U$405,R$2,FALSE)</f>
        <v>58500</v>
      </c>
      <c r="S172" s="7">
        <f>VLOOKUP($A172,Data!$A$9:$U$405,S$2,FALSE)</f>
        <v>17.899999999999999</v>
      </c>
      <c r="T172" s="7">
        <f>VLOOKUP($A172,Data!$A$9:$U$405,T$2,FALSE)</f>
        <v>3.3</v>
      </c>
      <c r="U172" s="7">
        <f>VLOOKUP($A172,Data!$A$9:$U$405,U$2,FALSE)</f>
        <v>8200</v>
      </c>
      <c r="V172" s="7">
        <f>VLOOKUP($A172,Data!$A$9:$U$405,V$2,FALSE)</f>
        <v>61200</v>
      </c>
      <c r="W172" s="7">
        <f>VLOOKUP($A172,Data!$A$9:$U$405,W$2,FALSE)</f>
        <v>13.4</v>
      </c>
      <c r="X172" s="7">
        <f>VLOOKUP($A172,Data!$A$9:$U$405,X$2,FALSE)</f>
        <v>2.9</v>
      </c>
      <c r="Y172" s="7">
        <f>VLOOKUP($A172,Data!$A$9:$Y$405,Y$2,FALSE)</f>
        <v>8600</v>
      </c>
      <c r="Z172" s="7">
        <f>VLOOKUP($A172,Data!$A$9:$Y$405,Z$2,FALSE)</f>
        <v>62200</v>
      </c>
      <c r="AA172" s="7">
        <f>VLOOKUP($A172,Data!$A$9:$Y$405,AA$2,FALSE)</f>
        <v>13.8</v>
      </c>
      <c r="AB172" s="7">
        <f>VLOOKUP($A172,Data!$A$9:$Y$405,AB$2,FALSE)</f>
        <v>3.1</v>
      </c>
      <c r="AS172" s="9" t="s">
        <v>18</v>
      </c>
    </row>
    <row r="173" spans="1:53" x14ac:dyDescent="0.3">
      <c r="A173" s="10" t="s">
        <v>182</v>
      </c>
      <c r="B173" s="6" t="e">
        <f>IFERROR(VLOOKUP($A173,classifications!$A$3:$C$334,3,FALSE),VLOOKUP($A173,classifications!$I$2:$K$27,3,FALSE))</f>
        <v>#N/A</v>
      </c>
      <c r="C173" s="6" t="e">
        <f>VLOOKUP($A173,classifications!$A$3:$D$334,4,FALSE)</f>
        <v>#N/A</v>
      </c>
      <c r="D173" s="6" t="e">
        <f>VLOOKUP($A173,class!$A$1:$B$455,2,FALSE)</f>
        <v>#N/A</v>
      </c>
      <c r="E173" s="7">
        <f>VLOOKUP($A173,Data!$A$9:$U$405,E$2,FALSE)</f>
        <v>8200</v>
      </c>
      <c r="F173" s="7">
        <f>VLOOKUP($A173,Data!$A$9:$U$405,F$2,FALSE)</f>
        <v>61000</v>
      </c>
      <c r="G173" s="7">
        <f>VLOOKUP($A173,Data!$A$9:$U$405,G$2,FALSE)</f>
        <v>13.4</v>
      </c>
      <c r="H173" s="7">
        <f>VLOOKUP($A173,Data!$A$9:$U$405,H$2,FALSE)</f>
        <v>2.7</v>
      </c>
      <c r="I173" s="7">
        <f>VLOOKUP($A173,Data!$A$9:$U$405,I$2,FALSE)</f>
        <v>9100</v>
      </c>
      <c r="J173" s="7">
        <f>VLOOKUP($A173,Data!$A$9:$U$405,J$2,FALSE)</f>
        <v>63500</v>
      </c>
      <c r="K173" s="7">
        <f>VLOOKUP($A173,Data!$A$9:$U$405,K$2,FALSE)</f>
        <v>14.4</v>
      </c>
      <c r="L173" s="7">
        <f>VLOOKUP($A173,Data!$A$9:$U$405,L$2,FALSE)</f>
        <v>2.8</v>
      </c>
      <c r="M173" s="7">
        <f>VLOOKUP($A173,Data!$A$9:$U$405,M$2,FALSE)</f>
        <v>10300</v>
      </c>
      <c r="N173" s="7">
        <f>VLOOKUP($A173,Data!$A$9:$U$405,N$2,FALSE)</f>
        <v>61000</v>
      </c>
      <c r="O173" s="7">
        <f>VLOOKUP($A173,Data!$A$9:$U$405,O$2,FALSE)</f>
        <v>16.899999999999999</v>
      </c>
      <c r="P173" s="7">
        <f>VLOOKUP($A173,Data!$A$9:$U$405,P$2,FALSE)</f>
        <v>3.1</v>
      </c>
      <c r="Q173" s="7">
        <f>VLOOKUP($A173,Data!$A$9:$U$405,Q$2,FALSE)</f>
        <v>10400</v>
      </c>
      <c r="R173" s="7">
        <f>VLOOKUP($A173,Data!$A$9:$U$405,R$2,FALSE)</f>
        <v>62500</v>
      </c>
      <c r="S173" s="7">
        <f>VLOOKUP($A173,Data!$A$9:$U$405,S$2,FALSE)</f>
        <v>16.7</v>
      </c>
      <c r="T173" s="7">
        <f>VLOOKUP($A173,Data!$A$9:$U$405,T$2,FALSE)</f>
        <v>3.1</v>
      </c>
      <c r="U173" s="7">
        <f>VLOOKUP($A173,Data!$A$9:$U$405,U$2,FALSE)</f>
        <v>8800</v>
      </c>
      <c r="V173" s="7">
        <f>VLOOKUP($A173,Data!$A$9:$U$405,V$2,FALSE)</f>
        <v>60900</v>
      </c>
      <c r="W173" s="7">
        <f>VLOOKUP($A173,Data!$A$9:$U$405,W$2,FALSE)</f>
        <v>14.4</v>
      </c>
      <c r="X173" s="7">
        <f>VLOOKUP($A173,Data!$A$9:$U$405,X$2,FALSE)</f>
        <v>3.1</v>
      </c>
      <c r="Y173" s="7">
        <f>VLOOKUP($A173,Data!$A$9:$Y$405,Y$2,FALSE)</f>
        <v>8400</v>
      </c>
      <c r="Z173" s="7">
        <f>VLOOKUP($A173,Data!$A$9:$Y$405,Z$2,FALSE)</f>
        <v>66000</v>
      </c>
      <c r="AA173" s="7">
        <f>VLOOKUP($A173,Data!$A$9:$Y$405,AA$2,FALSE)</f>
        <v>12.8</v>
      </c>
      <c r="AB173" s="7">
        <f>VLOOKUP($A173,Data!$A$9:$Y$405,AB$2,FALSE)</f>
        <v>2.7</v>
      </c>
      <c r="AS173" s="9" t="s">
        <v>19</v>
      </c>
    </row>
    <row r="174" spans="1:53" x14ac:dyDescent="0.3">
      <c r="A174" s="10" t="s">
        <v>463</v>
      </c>
      <c r="B174" s="6" t="e">
        <f>IFERROR(VLOOKUP($A174,classifications!$A$3:$C$334,3,FALSE),VLOOKUP($A174,classifications!$I$2:$K$27,3,FALSE))</f>
        <v>#N/A</v>
      </c>
      <c r="C174" s="6" t="e">
        <f>VLOOKUP($A174,classifications!$A$3:$D$334,4,FALSE)</f>
        <v>#N/A</v>
      </c>
      <c r="D174" s="6" t="e">
        <f>VLOOKUP($A174,class!$A$1:$B$455,2,FALSE)</f>
        <v>#N/A</v>
      </c>
      <c r="E174" s="7">
        <f>VLOOKUP($A174,Data!$A$9:$U$405,E$2,FALSE)</f>
        <v>7500</v>
      </c>
      <c r="F174" s="7">
        <f>VLOOKUP($A174,Data!$A$9:$U$405,F$2,FALSE)</f>
        <v>54500</v>
      </c>
      <c r="G174" s="7">
        <f>VLOOKUP($A174,Data!$A$9:$U$405,G$2,FALSE)</f>
        <v>13.8</v>
      </c>
      <c r="H174" s="7">
        <f>VLOOKUP($A174,Data!$A$9:$U$405,H$2,FALSE)</f>
        <v>2.7</v>
      </c>
      <c r="I174" s="7">
        <f>VLOOKUP($A174,Data!$A$9:$U$405,I$2,FALSE)</f>
        <v>6800</v>
      </c>
      <c r="J174" s="7">
        <f>VLOOKUP($A174,Data!$A$9:$U$405,J$2,FALSE)</f>
        <v>57100</v>
      </c>
      <c r="K174" s="7">
        <f>VLOOKUP($A174,Data!$A$9:$U$405,K$2,FALSE)</f>
        <v>11.9</v>
      </c>
      <c r="L174" s="7">
        <f>VLOOKUP($A174,Data!$A$9:$U$405,L$2,FALSE)</f>
        <v>2.6</v>
      </c>
      <c r="M174" s="7">
        <f>VLOOKUP($A174,Data!$A$9:$U$405,M$2,FALSE)</f>
        <v>8000</v>
      </c>
      <c r="N174" s="7">
        <f>VLOOKUP($A174,Data!$A$9:$U$405,N$2,FALSE)</f>
        <v>56200</v>
      </c>
      <c r="O174" s="7">
        <f>VLOOKUP($A174,Data!$A$9:$U$405,O$2,FALSE)</f>
        <v>14.2</v>
      </c>
      <c r="P174" s="7">
        <f>VLOOKUP($A174,Data!$A$9:$U$405,P$2,FALSE)</f>
        <v>3</v>
      </c>
      <c r="Q174" s="7">
        <f>VLOOKUP($A174,Data!$A$9:$U$405,Q$2,FALSE)</f>
        <v>5900</v>
      </c>
      <c r="R174" s="7">
        <f>VLOOKUP($A174,Data!$A$9:$U$405,R$2,FALSE)</f>
        <v>57000</v>
      </c>
      <c r="S174" s="7">
        <f>VLOOKUP($A174,Data!$A$9:$U$405,S$2,FALSE)</f>
        <v>10.3</v>
      </c>
      <c r="T174" s="7">
        <f>VLOOKUP($A174,Data!$A$9:$U$405,T$2,FALSE)</f>
        <v>2.7</v>
      </c>
      <c r="U174" s="7">
        <f>VLOOKUP($A174,Data!$A$9:$U$405,U$2,FALSE)</f>
        <v>6800</v>
      </c>
      <c r="V174" s="7">
        <f>VLOOKUP($A174,Data!$A$9:$U$405,V$2,FALSE)</f>
        <v>61100</v>
      </c>
      <c r="W174" s="7">
        <f>VLOOKUP($A174,Data!$A$9:$U$405,W$2,FALSE)</f>
        <v>11.1</v>
      </c>
      <c r="X174" s="7">
        <f>VLOOKUP($A174,Data!$A$9:$U$405,X$2,FALSE)</f>
        <v>2.6</v>
      </c>
      <c r="Y174" s="7">
        <f>VLOOKUP($A174,Data!$A$9:$Y$405,Y$2,FALSE)</f>
        <v>7200</v>
      </c>
      <c r="Z174" s="7">
        <f>VLOOKUP($A174,Data!$A$9:$Y$405,Z$2,FALSE)</f>
        <v>56100</v>
      </c>
      <c r="AA174" s="7">
        <f>VLOOKUP($A174,Data!$A$9:$Y$405,AA$2,FALSE)</f>
        <v>12.8</v>
      </c>
      <c r="AB174" s="7">
        <f>VLOOKUP($A174,Data!$A$9:$Y$405,AB$2,FALSE)</f>
        <v>3</v>
      </c>
      <c r="AS174" s="9" t="s">
        <v>20</v>
      </c>
    </row>
    <row r="175" spans="1:53" x14ac:dyDescent="0.3">
      <c r="A175" s="10" t="s">
        <v>184</v>
      </c>
      <c r="B175" s="6" t="e">
        <f>IFERROR(VLOOKUP($A175,classifications!$A$3:$C$334,3,FALSE),VLOOKUP($A175,classifications!$I$2:$K$27,3,FALSE))</f>
        <v>#N/A</v>
      </c>
      <c r="C175" s="6" t="e">
        <f>VLOOKUP($A175,classifications!$A$3:$D$334,4,FALSE)</f>
        <v>#N/A</v>
      </c>
      <c r="D175" s="6" t="e">
        <f>VLOOKUP($A175,class!$A$1:$B$455,2,FALSE)</f>
        <v>#N/A</v>
      </c>
      <c r="E175" s="7">
        <f>VLOOKUP($A175,Data!$A$9:$U$405,E$2,FALSE)</f>
        <v>29100</v>
      </c>
      <c r="F175" s="7">
        <f>VLOOKUP($A175,Data!$A$9:$U$405,F$2,FALSE)</f>
        <v>155600</v>
      </c>
      <c r="G175" s="7">
        <f>VLOOKUP($A175,Data!$A$9:$U$405,G$2,FALSE)</f>
        <v>18.7</v>
      </c>
      <c r="H175" s="7">
        <f>VLOOKUP($A175,Data!$A$9:$U$405,H$2,FALSE)</f>
        <v>2.8</v>
      </c>
      <c r="I175" s="7">
        <f>VLOOKUP($A175,Data!$A$9:$U$405,I$2,FALSE)</f>
        <v>29300</v>
      </c>
      <c r="J175" s="7">
        <f>VLOOKUP($A175,Data!$A$9:$U$405,J$2,FALSE)</f>
        <v>165100</v>
      </c>
      <c r="K175" s="7">
        <f>VLOOKUP($A175,Data!$A$9:$U$405,K$2,FALSE)</f>
        <v>17.8</v>
      </c>
      <c r="L175" s="7">
        <f>VLOOKUP($A175,Data!$A$9:$U$405,L$2,FALSE)</f>
        <v>2.8</v>
      </c>
      <c r="M175" s="7">
        <f>VLOOKUP($A175,Data!$A$9:$U$405,M$2,FALSE)</f>
        <v>30400</v>
      </c>
      <c r="N175" s="7">
        <f>VLOOKUP($A175,Data!$A$9:$U$405,N$2,FALSE)</f>
        <v>167000</v>
      </c>
      <c r="O175" s="7">
        <f>VLOOKUP($A175,Data!$A$9:$U$405,O$2,FALSE)</f>
        <v>18.2</v>
      </c>
      <c r="P175" s="7">
        <f>VLOOKUP($A175,Data!$A$9:$U$405,P$2,FALSE)</f>
        <v>3.1</v>
      </c>
      <c r="Q175" s="7">
        <f>VLOOKUP($A175,Data!$A$9:$U$405,Q$2,FALSE)</f>
        <v>28000</v>
      </c>
      <c r="R175" s="7">
        <f>VLOOKUP($A175,Data!$A$9:$U$405,R$2,FALSE)</f>
        <v>174700</v>
      </c>
      <c r="S175" s="7">
        <f>VLOOKUP($A175,Data!$A$9:$U$405,S$2,FALSE)</f>
        <v>16</v>
      </c>
      <c r="T175" s="7">
        <f>VLOOKUP($A175,Data!$A$9:$U$405,T$2,FALSE)</f>
        <v>2.8</v>
      </c>
      <c r="U175" s="7">
        <f>VLOOKUP($A175,Data!$A$9:$U$405,U$2,FALSE)</f>
        <v>22600</v>
      </c>
      <c r="V175" s="7">
        <f>VLOOKUP($A175,Data!$A$9:$U$405,V$2,FALSE)</f>
        <v>185000</v>
      </c>
      <c r="W175" s="7">
        <f>VLOOKUP($A175,Data!$A$9:$U$405,W$2,FALSE)</f>
        <v>12.2</v>
      </c>
      <c r="X175" s="7">
        <f>VLOOKUP($A175,Data!$A$9:$U$405,X$2,FALSE)</f>
        <v>2.4</v>
      </c>
      <c r="Y175" s="7">
        <f>VLOOKUP($A175,Data!$A$9:$Y$405,Y$2,FALSE)</f>
        <v>23900</v>
      </c>
      <c r="Z175" s="7">
        <f>VLOOKUP($A175,Data!$A$9:$Y$405,Z$2,FALSE)</f>
        <v>183200</v>
      </c>
      <c r="AA175" s="7">
        <f>VLOOKUP($A175,Data!$A$9:$Y$405,AA$2,FALSE)</f>
        <v>13</v>
      </c>
      <c r="AB175" s="7">
        <f>VLOOKUP($A175,Data!$A$9:$Y$405,AB$2,FALSE)</f>
        <v>2.7</v>
      </c>
      <c r="AS175" s="9" t="s">
        <v>21</v>
      </c>
    </row>
    <row r="176" spans="1:53" x14ac:dyDescent="0.3">
      <c r="A176" s="10" t="s">
        <v>464</v>
      </c>
      <c r="B176" s="6" t="e">
        <f>IFERROR(VLOOKUP($A176,classifications!$A$3:$C$334,3,FALSE),VLOOKUP($A176,classifications!$I$2:$K$27,3,FALSE))</f>
        <v>#N/A</v>
      </c>
      <c r="C176" s="6" t="e">
        <f>VLOOKUP($A176,classifications!$A$3:$D$334,4,FALSE)</f>
        <v>#N/A</v>
      </c>
      <c r="D176" s="6" t="e">
        <f>VLOOKUP($A176,class!$A$1:$B$455,2,FALSE)</f>
        <v>#N/A</v>
      </c>
      <c r="E176" s="7">
        <f>VLOOKUP($A176,Data!$A$9:$U$405,E$2,FALSE)</f>
        <v>15700</v>
      </c>
      <c r="F176" s="7">
        <f>VLOOKUP($A176,Data!$A$9:$U$405,F$2,FALSE)</f>
        <v>99600</v>
      </c>
      <c r="G176" s="7">
        <f>VLOOKUP($A176,Data!$A$9:$U$405,G$2,FALSE)</f>
        <v>15.8</v>
      </c>
      <c r="H176" s="7">
        <f>VLOOKUP($A176,Data!$A$9:$U$405,H$2,FALSE)</f>
        <v>2.8</v>
      </c>
      <c r="I176" s="7">
        <f>VLOOKUP($A176,Data!$A$9:$U$405,I$2,FALSE)</f>
        <v>15200</v>
      </c>
      <c r="J176" s="7">
        <f>VLOOKUP($A176,Data!$A$9:$U$405,J$2,FALSE)</f>
        <v>102700</v>
      </c>
      <c r="K176" s="7">
        <f>VLOOKUP($A176,Data!$A$9:$U$405,K$2,FALSE)</f>
        <v>14.8</v>
      </c>
      <c r="L176" s="7">
        <f>VLOOKUP($A176,Data!$A$9:$U$405,L$2,FALSE)</f>
        <v>2.7</v>
      </c>
      <c r="M176" s="7">
        <f>VLOOKUP($A176,Data!$A$9:$U$405,M$2,FALSE)</f>
        <v>14100</v>
      </c>
      <c r="N176" s="7">
        <f>VLOOKUP($A176,Data!$A$9:$U$405,N$2,FALSE)</f>
        <v>102300</v>
      </c>
      <c r="O176" s="7">
        <f>VLOOKUP($A176,Data!$A$9:$U$405,O$2,FALSE)</f>
        <v>13.7</v>
      </c>
      <c r="P176" s="7">
        <f>VLOOKUP($A176,Data!$A$9:$U$405,P$2,FALSE)</f>
        <v>2.8</v>
      </c>
      <c r="Q176" s="7">
        <f>VLOOKUP($A176,Data!$A$9:$U$405,Q$2,FALSE)</f>
        <v>16100</v>
      </c>
      <c r="R176" s="7">
        <f>VLOOKUP($A176,Data!$A$9:$U$405,R$2,FALSE)</f>
        <v>104700</v>
      </c>
      <c r="S176" s="7">
        <f>VLOOKUP($A176,Data!$A$9:$U$405,S$2,FALSE)</f>
        <v>15.3</v>
      </c>
      <c r="T176" s="7">
        <f>VLOOKUP($A176,Data!$A$9:$U$405,T$2,FALSE)</f>
        <v>2.9</v>
      </c>
      <c r="U176" s="7">
        <f>VLOOKUP($A176,Data!$A$9:$U$405,U$2,FALSE)</f>
        <v>11300</v>
      </c>
      <c r="V176" s="7">
        <f>VLOOKUP($A176,Data!$A$9:$U$405,V$2,FALSE)</f>
        <v>104900</v>
      </c>
      <c r="W176" s="7">
        <f>VLOOKUP($A176,Data!$A$9:$U$405,W$2,FALSE)</f>
        <v>10.8</v>
      </c>
      <c r="X176" s="7">
        <f>VLOOKUP($A176,Data!$A$9:$U$405,X$2,FALSE)</f>
        <v>2.4</v>
      </c>
      <c r="Y176" s="7">
        <f>VLOOKUP($A176,Data!$A$9:$Y$405,Y$2,FALSE)</f>
        <v>11400</v>
      </c>
      <c r="Z176" s="7">
        <f>VLOOKUP($A176,Data!$A$9:$Y$405,Z$2,FALSE)</f>
        <v>102000</v>
      </c>
      <c r="AA176" s="7">
        <f>VLOOKUP($A176,Data!$A$9:$Y$405,AA$2,FALSE)</f>
        <v>11.2</v>
      </c>
      <c r="AB176" s="7">
        <f>VLOOKUP($A176,Data!$A$9:$Y$405,AB$2,FALSE)</f>
        <v>2.6</v>
      </c>
    </row>
    <row r="177" spans="1:53" x14ac:dyDescent="0.3">
      <c r="A177" s="10" t="s">
        <v>186</v>
      </c>
      <c r="B177" s="6" t="e">
        <f>IFERROR(VLOOKUP($A177,classifications!$A$3:$C$334,3,FALSE),VLOOKUP($A177,classifications!$I$2:$K$27,3,FALSE))</f>
        <v>#N/A</v>
      </c>
      <c r="C177" s="6" t="e">
        <f>VLOOKUP($A177,classifications!$A$3:$D$334,4,FALSE)</f>
        <v>#N/A</v>
      </c>
      <c r="D177" s="6" t="e">
        <f>VLOOKUP($A177,class!$A$1:$B$455,2,FALSE)</f>
        <v>#N/A</v>
      </c>
      <c r="E177" s="7">
        <f>VLOOKUP($A177,Data!$A$9:$U$405,E$2,FALSE)</f>
        <v>3000</v>
      </c>
      <c r="F177" s="7">
        <f>VLOOKUP($A177,Data!$A$9:$U$405,F$2,FALSE)</f>
        <v>24900</v>
      </c>
      <c r="G177" s="7">
        <f>VLOOKUP($A177,Data!$A$9:$U$405,G$2,FALSE)</f>
        <v>11.9</v>
      </c>
      <c r="H177" s="7">
        <f>VLOOKUP($A177,Data!$A$9:$U$405,H$2,FALSE)</f>
        <v>3.2</v>
      </c>
      <c r="I177" s="7">
        <f>VLOOKUP($A177,Data!$A$9:$U$405,I$2,FALSE)</f>
        <v>2900</v>
      </c>
      <c r="J177" s="7">
        <f>VLOOKUP($A177,Data!$A$9:$U$405,J$2,FALSE)</f>
        <v>24400</v>
      </c>
      <c r="K177" s="7">
        <f>VLOOKUP($A177,Data!$A$9:$U$405,K$2,FALSE)</f>
        <v>11.8</v>
      </c>
      <c r="L177" s="7">
        <f>VLOOKUP($A177,Data!$A$9:$U$405,L$2,FALSE)</f>
        <v>3.1</v>
      </c>
      <c r="M177" s="7">
        <f>VLOOKUP($A177,Data!$A$9:$U$405,M$2,FALSE)</f>
        <v>4000</v>
      </c>
      <c r="N177" s="7">
        <f>VLOOKUP($A177,Data!$A$9:$U$405,N$2,FALSE)</f>
        <v>25900</v>
      </c>
      <c r="O177" s="7">
        <f>VLOOKUP($A177,Data!$A$9:$U$405,O$2,FALSE)</f>
        <v>15.4</v>
      </c>
      <c r="P177" s="7">
        <f>VLOOKUP($A177,Data!$A$9:$U$405,P$2,FALSE)</f>
        <v>3.4</v>
      </c>
      <c r="Q177" s="7">
        <f>VLOOKUP($A177,Data!$A$9:$U$405,Q$2,FALSE)</f>
        <v>2800</v>
      </c>
      <c r="R177" s="7">
        <f>VLOOKUP($A177,Data!$A$9:$U$405,R$2,FALSE)</f>
        <v>27400</v>
      </c>
      <c r="S177" s="7">
        <f>VLOOKUP($A177,Data!$A$9:$U$405,S$2,FALSE)</f>
        <v>10.199999999999999</v>
      </c>
      <c r="T177" s="7">
        <f>VLOOKUP($A177,Data!$A$9:$U$405,T$2,FALSE)</f>
        <v>3</v>
      </c>
      <c r="U177" s="7">
        <f>VLOOKUP($A177,Data!$A$9:$U$405,U$2,FALSE)</f>
        <v>2000</v>
      </c>
      <c r="V177" s="7">
        <f>VLOOKUP($A177,Data!$A$9:$U$405,V$2,FALSE)</f>
        <v>26300</v>
      </c>
      <c r="W177" s="7">
        <f>VLOOKUP($A177,Data!$A$9:$U$405,W$2,FALSE)</f>
        <v>7.6</v>
      </c>
      <c r="X177" s="7">
        <f>VLOOKUP($A177,Data!$A$9:$U$405,X$2,FALSE)</f>
        <v>2.7</v>
      </c>
      <c r="Y177" s="7">
        <f>VLOOKUP($A177,Data!$A$9:$Y$405,Y$2,FALSE)</f>
        <v>1900</v>
      </c>
      <c r="Z177" s="7">
        <f>VLOOKUP($A177,Data!$A$9:$Y$405,Z$2,FALSE)</f>
        <v>24900</v>
      </c>
      <c r="AA177" s="7">
        <f>VLOOKUP($A177,Data!$A$9:$Y$405,AA$2,FALSE)</f>
        <v>7.7</v>
      </c>
      <c r="AB177" s="7">
        <f>VLOOKUP($A177,Data!$A$9:$Y$405,AB$2,FALSE)</f>
        <v>2.8</v>
      </c>
    </row>
    <row r="178" spans="1:53" ht="15.6" x14ac:dyDescent="0.3">
      <c r="A178" s="10" t="s">
        <v>187</v>
      </c>
      <c r="B178" s="6" t="e">
        <f>IFERROR(VLOOKUP($A178,classifications!$A$3:$C$334,3,FALSE),VLOOKUP($A178,classifications!$I$2:$K$27,3,FALSE))</f>
        <v>#N/A</v>
      </c>
      <c r="C178" s="6" t="e">
        <f>VLOOKUP($A178,classifications!$A$3:$D$334,4,FALSE)</f>
        <v>#N/A</v>
      </c>
      <c r="D178" s="6" t="e">
        <f>VLOOKUP($A178,class!$A$1:$B$455,2,FALSE)</f>
        <v>#N/A</v>
      </c>
      <c r="E178" s="7">
        <f>VLOOKUP($A178,Data!$A$9:$U$405,E$2,FALSE)</f>
        <v>12200</v>
      </c>
      <c r="F178" s="7">
        <f>VLOOKUP($A178,Data!$A$9:$U$405,F$2,FALSE)</f>
        <v>73800</v>
      </c>
      <c r="G178" s="7">
        <f>VLOOKUP($A178,Data!$A$9:$U$405,G$2,FALSE)</f>
        <v>16.5</v>
      </c>
      <c r="H178" s="7">
        <f>VLOOKUP($A178,Data!$A$9:$U$405,H$2,FALSE)</f>
        <v>3</v>
      </c>
      <c r="I178" s="7">
        <f>VLOOKUP($A178,Data!$A$9:$U$405,I$2,FALSE)</f>
        <v>8100</v>
      </c>
      <c r="J178" s="7">
        <f>VLOOKUP($A178,Data!$A$9:$U$405,J$2,FALSE)</f>
        <v>76900</v>
      </c>
      <c r="K178" s="7">
        <f>VLOOKUP($A178,Data!$A$9:$U$405,K$2,FALSE)</f>
        <v>10.5</v>
      </c>
      <c r="L178" s="7">
        <f>VLOOKUP($A178,Data!$A$9:$U$405,L$2,FALSE)</f>
        <v>2.2999999999999998</v>
      </c>
      <c r="M178" s="7">
        <f>VLOOKUP($A178,Data!$A$9:$U$405,M$2,FALSE)</f>
        <v>11400</v>
      </c>
      <c r="N178" s="7">
        <f>VLOOKUP($A178,Data!$A$9:$U$405,N$2,FALSE)</f>
        <v>79400</v>
      </c>
      <c r="O178" s="7">
        <f>VLOOKUP($A178,Data!$A$9:$U$405,O$2,FALSE)</f>
        <v>14.4</v>
      </c>
      <c r="P178" s="7">
        <f>VLOOKUP($A178,Data!$A$9:$U$405,P$2,FALSE)</f>
        <v>2.8</v>
      </c>
      <c r="Q178" s="7">
        <f>VLOOKUP($A178,Data!$A$9:$U$405,Q$2,FALSE)</f>
        <v>9400</v>
      </c>
      <c r="R178" s="7">
        <f>VLOOKUP($A178,Data!$A$9:$U$405,R$2,FALSE)</f>
        <v>77800</v>
      </c>
      <c r="S178" s="7">
        <f>VLOOKUP($A178,Data!$A$9:$U$405,S$2,FALSE)</f>
        <v>12.1</v>
      </c>
      <c r="T178" s="7">
        <f>VLOOKUP($A178,Data!$A$9:$U$405,T$2,FALSE)</f>
        <v>2.5</v>
      </c>
      <c r="U178" s="7">
        <f>VLOOKUP($A178,Data!$A$9:$U$405,U$2,FALSE)</f>
        <v>11000</v>
      </c>
      <c r="V178" s="7">
        <f>VLOOKUP($A178,Data!$A$9:$U$405,V$2,FALSE)</f>
        <v>76100</v>
      </c>
      <c r="W178" s="7">
        <f>VLOOKUP($A178,Data!$A$9:$U$405,W$2,FALSE)</f>
        <v>14.4</v>
      </c>
      <c r="X178" s="7">
        <f>VLOOKUP($A178,Data!$A$9:$U$405,X$2,FALSE)</f>
        <v>2.7</v>
      </c>
      <c r="Y178" s="7">
        <f>VLOOKUP($A178,Data!$A$9:$Y$405,Y$2,FALSE)</f>
        <v>11600</v>
      </c>
      <c r="Z178" s="7">
        <f>VLOOKUP($A178,Data!$A$9:$Y$405,Z$2,FALSE)</f>
        <v>78900</v>
      </c>
      <c r="AA178" s="7">
        <f>VLOOKUP($A178,Data!$A$9:$Y$405,AA$2,FALSE)</f>
        <v>14.7</v>
      </c>
      <c r="AB178" s="7">
        <f>VLOOKUP($A178,Data!$A$9:$Y$405,AB$2,FALSE)</f>
        <v>2.8</v>
      </c>
      <c r="AS178" s="1" t="s">
        <v>0</v>
      </c>
    </row>
    <row r="179" spans="1:53" x14ac:dyDescent="0.3">
      <c r="A179" s="10" t="s">
        <v>188</v>
      </c>
      <c r="B179" s="6" t="e">
        <f>IFERROR(VLOOKUP($A179,classifications!$A$3:$C$334,3,FALSE),VLOOKUP($A179,classifications!$I$2:$K$27,3,FALSE))</f>
        <v>#N/A</v>
      </c>
      <c r="C179" s="6" t="e">
        <f>VLOOKUP($A179,classifications!$A$3:$D$334,4,FALSE)</f>
        <v>#N/A</v>
      </c>
      <c r="D179" s="6" t="e">
        <f>VLOOKUP($A179,class!$A$1:$B$455,2,FALSE)</f>
        <v>#N/A</v>
      </c>
      <c r="E179" s="7">
        <f>VLOOKUP($A179,Data!$A$9:$U$405,E$2,FALSE)</f>
        <v>2700</v>
      </c>
      <c r="F179" s="7">
        <f>VLOOKUP($A179,Data!$A$9:$U$405,F$2,FALSE)</f>
        <v>28000</v>
      </c>
      <c r="G179" s="7">
        <f>VLOOKUP($A179,Data!$A$9:$U$405,G$2,FALSE)</f>
        <v>9.8000000000000007</v>
      </c>
      <c r="H179" s="7">
        <f>VLOOKUP($A179,Data!$A$9:$U$405,H$2,FALSE)</f>
        <v>2.6</v>
      </c>
      <c r="I179" s="7">
        <f>VLOOKUP($A179,Data!$A$9:$U$405,I$2,FALSE)</f>
        <v>3200</v>
      </c>
      <c r="J179" s="7">
        <f>VLOOKUP($A179,Data!$A$9:$U$405,J$2,FALSE)</f>
        <v>27600</v>
      </c>
      <c r="K179" s="7">
        <f>VLOOKUP($A179,Data!$A$9:$U$405,K$2,FALSE)</f>
        <v>11.5</v>
      </c>
      <c r="L179" s="7">
        <f>VLOOKUP($A179,Data!$A$9:$U$405,L$2,FALSE)</f>
        <v>2.8</v>
      </c>
      <c r="M179" s="7">
        <f>VLOOKUP($A179,Data!$A$9:$U$405,M$2,FALSE)</f>
        <v>3300</v>
      </c>
      <c r="N179" s="7">
        <f>VLOOKUP($A179,Data!$A$9:$U$405,N$2,FALSE)</f>
        <v>28600</v>
      </c>
      <c r="O179" s="7">
        <f>VLOOKUP($A179,Data!$A$9:$U$405,O$2,FALSE)</f>
        <v>11.4</v>
      </c>
      <c r="P179" s="7">
        <f>VLOOKUP($A179,Data!$A$9:$U$405,P$2,FALSE)</f>
        <v>3.2</v>
      </c>
      <c r="Q179" s="7">
        <f>VLOOKUP($A179,Data!$A$9:$U$405,Q$2,FALSE)</f>
        <v>3000</v>
      </c>
      <c r="R179" s="7">
        <f>VLOOKUP($A179,Data!$A$9:$U$405,R$2,FALSE)</f>
        <v>28800</v>
      </c>
      <c r="S179" s="7">
        <f>VLOOKUP($A179,Data!$A$9:$U$405,S$2,FALSE)</f>
        <v>10.5</v>
      </c>
      <c r="T179" s="7">
        <f>VLOOKUP($A179,Data!$A$9:$U$405,T$2,FALSE)</f>
        <v>2.9</v>
      </c>
      <c r="U179" s="7">
        <f>VLOOKUP($A179,Data!$A$9:$U$405,U$2,FALSE)</f>
        <v>3700</v>
      </c>
      <c r="V179" s="7">
        <f>VLOOKUP($A179,Data!$A$9:$U$405,V$2,FALSE)</f>
        <v>30200</v>
      </c>
      <c r="W179" s="7">
        <f>VLOOKUP($A179,Data!$A$9:$U$405,W$2,FALSE)</f>
        <v>12.2</v>
      </c>
      <c r="X179" s="7">
        <f>VLOOKUP($A179,Data!$A$9:$U$405,X$2,FALSE)</f>
        <v>3</v>
      </c>
      <c r="Y179" s="7">
        <f>VLOOKUP($A179,Data!$A$9:$Y$405,Y$2,FALSE)</f>
        <v>4700</v>
      </c>
      <c r="Z179" s="7">
        <f>VLOOKUP($A179,Data!$A$9:$Y$405,Z$2,FALSE)</f>
        <v>30000</v>
      </c>
      <c r="AA179" s="7">
        <f>VLOOKUP($A179,Data!$A$9:$Y$405,AA$2,FALSE)</f>
        <v>15.6</v>
      </c>
      <c r="AB179" s="7">
        <f>VLOOKUP($A179,Data!$A$9:$Y$405,AB$2,FALSE)</f>
        <v>3.6</v>
      </c>
      <c r="AS179" s="2" t="s">
        <v>1</v>
      </c>
    </row>
    <row r="180" spans="1:53" x14ac:dyDescent="0.3">
      <c r="A180" s="10" t="s">
        <v>189</v>
      </c>
      <c r="B180" s="6" t="e">
        <f>IFERROR(VLOOKUP($A180,classifications!$A$3:$C$334,3,FALSE),VLOOKUP($A180,classifications!$I$2:$K$27,3,FALSE))</f>
        <v>#N/A</v>
      </c>
      <c r="C180" s="6" t="e">
        <f>VLOOKUP($A180,classifications!$A$3:$D$334,4,FALSE)</f>
        <v>#N/A</v>
      </c>
      <c r="D180" s="6" t="e">
        <f>VLOOKUP($A180,class!$A$1:$B$455,2,FALSE)</f>
        <v>#N/A</v>
      </c>
      <c r="E180" s="7">
        <f>VLOOKUP($A180,Data!$A$9:$U$405,E$2,FALSE)</f>
        <v>6900</v>
      </c>
      <c r="F180" s="7">
        <f>VLOOKUP($A180,Data!$A$9:$U$405,F$2,FALSE)</f>
        <v>39100</v>
      </c>
      <c r="G180" s="7">
        <f>VLOOKUP($A180,Data!$A$9:$U$405,G$2,FALSE)</f>
        <v>17.7</v>
      </c>
      <c r="H180" s="7">
        <f>VLOOKUP($A180,Data!$A$9:$U$405,H$2,FALSE)</f>
        <v>2.9</v>
      </c>
      <c r="I180" s="7">
        <f>VLOOKUP($A180,Data!$A$9:$U$405,I$2,FALSE)</f>
        <v>6400</v>
      </c>
      <c r="J180" s="7">
        <f>VLOOKUP($A180,Data!$A$9:$U$405,J$2,FALSE)</f>
        <v>40200</v>
      </c>
      <c r="K180" s="7">
        <f>VLOOKUP($A180,Data!$A$9:$U$405,K$2,FALSE)</f>
        <v>15.9</v>
      </c>
      <c r="L180" s="7">
        <f>VLOOKUP($A180,Data!$A$9:$U$405,L$2,FALSE)</f>
        <v>3</v>
      </c>
      <c r="M180" s="7">
        <f>VLOOKUP($A180,Data!$A$9:$U$405,M$2,FALSE)</f>
        <v>7000</v>
      </c>
      <c r="N180" s="7">
        <f>VLOOKUP($A180,Data!$A$9:$U$405,N$2,FALSE)</f>
        <v>41500</v>
      </c>
      <c r="O180" s="7">
        <f>VLOOKUP($A180,Data!$A$9:$U$405,O$2,FALSE)</f>
        <v>16.8</v>
      </c>
      <c r="P180" s="7">
        <f>VLOOKUP($A180,Data!$A$9:$U$405,P$2,FALSE)</f>
        <v>3</v>
      </c>
      <c r="Q180" s="7">
        <f>VLOOKUP($A180,Data!$A$9:$U$405,Q$2,FALSE)</f>
        <v>6800</v>
      </c>
      <c r="R180" s="7">
        <f>VLOOKUP($A180,Data!$A$9:$U$405,R$2,FALSE)</f>
        <v>42500</v>
      </c>
      <c r="S180" s="7">
        <f>VLOOKUP($A180,Data!$A$9:$U$405,S$2,FALSE)</f>
        <v>15.9</v>
      </c>
      <c r="T180" s="7">
        <f>VLOOKUP($A180,Data!$A$9:$U$405,T$2,FALSE)</f>
        <v>2.8</v>
      </c>
      <c r="U180" s="7">
        <f>VLOOKUP($A180,Data!$A$9:$U$405,U$2,FALSE)</f>
        <v>5000</v>
      </c>
      <c r="V180" s="7">
        <f>VLOOKUP($A180,Data!$A$9:$U$405,V$2,FALSE)</f>
        <v>39600</v>
      </c>
      <c r="W180" s="7">
        <f>VLOOKUP($A180,Data!$A$9:$U$405,W$2,FALSE)</f>
        <v>12.5</v>
      </c>
      <c r="X180" s="7">
        <f>VLOOKUP($A180,Data!$A$9:$U$405,X$2,FALSE)</f>
        <v>2.7</v>
      </c>
      <c r="Y180" s="7">
        <f>VLOOKUP($A180,Data!$A$9:$Y$405,Y$2,FALSE)</f>
        <v>5900</v>
      </c>
      <c r="Z180" s="7">
        <f>VLOOKUP($A180,Data!$A$9:$Y$405,Z$2,FALSE)</f>
        <v>41100</v>
      </c>
      <c r="AA180" s="7">
        <f>VLOOKUP($A180,Data!$A$9:$Y$405,AA$2,FALSE)</f>
        <v>14.5</v>
      </c>
      <c r="AB180" s="7">
        <f>VLOOKUP($A180,Data!$A$9:$Y$405,AB$2,FALSE)</f>
        <v>2.9</v>
      </c>
    </row>
    <row r="181" spans="1:53" x14ac:dyDescent="0.3">
      <c r="A181" s="10" t="s">
        <v>190</v>
      </c>
      <c r="B181" s="6" t="e">
        <f>IFERROR(VLOOKUP($A181,classifications!$A$3:$C$334,3,FALSE),VLOOKUP($A181,classifications!$I$2:$K$27,3,FALSE))</f>
        <v>#N/A</v>
      </c>
      <c r="C181" s="6" t="e">
        <f>VLOOKUP($A181,classifications!$A$3:$D$334,4,FALSE)</f>
        <v>#N/A</v>
      </c>
      <c r="D181" s="6" t="e">
        <f>VLOOKUP($A181,class!$A$1:$B$455,2,FALSE)</f>
        <v>#N/A</v>
      </c>
      <c r="E181" s="7">
        <f>VLOOKUP($A181,Data!$A$9:$U$405,E$2,FALSE)</f>
        <v>6700</v>
      </c>
      <c r="F181" s="7">
        <f>VLOOKUP($A181,Data!$A$9:$U$405,F$2,FALSE)</f>
        <v>40600</v>
      </c>
      <c r="G181" s="7">
        <f>VLOOKUP($A181,Data!$A$9:$U$405,G$2,FALSE)</f>
        <v>16.5</v>
      </c>
      <c r="H181" s="7">
        <f>VLOOKUP($A181,Data!$A$9:$U$405,H$2,FALSE)</f>
        <v>2.7</v>
      </c>
      <c r="I181" s="7">
        <f>VLOOKUP($A181,Data!$A$9:$U$405,I$2,FALSE)</f>
        <v>6400</v>
      </c>
      <c r="J181" s="7">
        <f>VLOOKUP($A181,Data!$A$9:$U$405,J$2,FALSE)</f>
        <v>42400</v>
      </c>
      <c r="K181" s="7">
        <f>VLOOKUP($A181,Data!$A$9:$U$405,K$2,FALSE)</f>
        <v>15.1</v>
      </c>
      <c r="L181" s="7">
        <f>VLOOKUP($A181,Data!$A$9:$U$405,L$2,FALSE)</f>
        <v>2.6</v>
      </c>
      <c r="M181" s="7">
        <f>VLOOKUP($A181,Data!$A$9:$U$405,M$2,FALSE)</f>
        <v>6800</v>
      </c>
      <c r="N181" s="7">
        <f>VLOOKUP($A181,Data!$A$9:$U$405,N$2,FALSE)</f>
        <v>41600</v>
      </c>
      <c r="O181" s="7">
        <f>VLOOKUP($A181,Data!$A$9:$U$405,O$2,FALSE)</f>
        <v>16.3</v>
      </c>
      <c r="P181" s="7">
        <f>VLOOKUP($A181,Data!$A$9:$U$405,P$2,FALSE)</f>
        <v>2.9</v>
      </c>
      <c r="Q181" s="7">
        <f>VLOOKUP($A181,Data!$A$9:$U$405,Q$2,FALSE)</f>
        <v>6800</v>
      </c>
      <c r="R181" s="7">
        <f>VLOOKUP($A181,Data!$A$9:$U$405,R$2,FALSE)</f>
        <v>41800</v>
      </c>
      <c r="S181" s="7">
        <f>VLOOKUP($A181,Data!$A$9:$U$405,S$2,FALSE)</f>
        <v>16.3</v>
      </c>
      <c r="T181" s="7">
        <f>VLOOKUP($A181,Data!$A$9:$U$405,T$2,FALSE)</f>
        <v>2.8</v>
      </c>
      <c r="U181" s="7">
        <f>VLOOKUP($A181,Data!$A$9:$U$405,U$2,FALSE)</f>
        <v>5900</v>
      </c>
      <c r="V181" s="7">
        <f>VLOOKUP($A181,Data!$A$9:$U$405,V$2,FALSE)</f>
        <v>41500</v>
      </c>
      <c r="W181" s="7">
        <f>VLOOKUP($A181,Data!$A$9:$U$405,W$2,FALSE)</f>
        <v>14.1</v>
      </c>
      <c r="X181" s="7">
        <f>VLOOKUP($A181,Data!$A$9:$U$405,X$2,FALSE)</f>
        <v>2.7</v>
      </c>
      <c r="Y181" s="7">
        <f>VLOOKUP($A181,Data!$A$9:$Y$405,Y$2,FALSE)</f>
        <v>5700</v>
      </c>
      <c r="Z181" s="7">
        <f>VLOOKUP($A181,Data!$A$9:$Y$405,Z$2,FALSE)</f>
        <v>41900</v>
      </c>
      <c r="AA181" s="7">
        <f>VLOOKUP($A181,Data!$A$9:$Y$405,AA$2,FALSE)</f>
        <v>13.5</v>
      </c>
      <c r="AB181" s="7">
        <f>VLOOKUP($A181,Data!$A$9:$Y$405,AB$2,FALSE)</f>
        <v>2.8</v>
      </c>
      <c r="AS181" s="3" t="s">
        <v>2</v>
      </c>
    </row>
    <row r="182" spans="1:53" x14ac:dyDescent="0.3">
      <c r="A182" s="10" t="s">
        <v>191</v>
      </c>
      <c r="B182" s="6" t="e">
        <f>IFERROR(VLOOKUP($A182,classifications!$A$3:$C$334,3,FALSE),VLOOKUP($A182,classifications!$I$2:$K$27,3,FALSE))</f>
        <v>#N/A</v>
      </c>
      <c r="C182" s="6" t="e">
        <f>VLOOKUP($A182,classifications!$A$3:$D$334,4,FALSE)</f>
        <v>#N/A</v>
      </c>
      <c r="D182" s="6" t="e">
        <f>VLOOKUP($A182,class!$A$1:$B$455,2,FALSE)</f>
        <v>#N/A</v>
      </c>
      <c r="E182" s="7">
        <f>VLOOKUP($A182,Data!$A$9:$U$405,E$2,FALSE)</f>
        <v>10300</v>
      </c>
      <c r="F182" s="7">
        <f>VLOOKUP($A182,Data!$A$9:$U$405,F$2,FALSE)</f>
        <v>64000</v>
      </c>
      <c r="G182" s="7">
        <f>VLOOKUP($A182,Data!$A$9:$U$405,G$2,FALSE)</f>
        <v>16.100000000000001</v>
      </c>
      <c r="H182" s="7">
        <f>VLOOKUP($A182,Data!$A$9:$U$405,H$2,FALSE)</f>
        <v>3.1</v>
      </c>
      <c r="I182" s="7">
        <f>VLOOKUP($A182,Data!$A$9:$U$405,I$2,FALSE)</f>
        <v>12200</v>
      </c>
      <c r="J182" s="7">
        <f>VLOOKUP($A182,Data!$A$9:$U$405,J$2,FALSE)</f>
        <v>62600</v>
      </c>
      <c r="K182" s="7">
        <f>VLOOKUP($A182,Data!$A$9:$U$405,K$2,FALSE)</f>
        <v>19.5</v>
      </c>
      <c r="L182" s="7">
        <f>VLOOKUP($A182,Data!$A$9:$U$405,L$2,FALSE)</f>
        <v>3.5</v>
      </c>
      <c r="M182" s="7">
        <f>VLOOKUP($A182,Data!$A$9:$U$405,M$2,FALSE)</f>
        <v>8100</v>
      </c>
      <c r="N182" s="7">
        <f>VLOOKUP($A182,Data!$A$9:$U$405,N$2,FALSE)</f>
        <v>67900</v>
      </c>
      <c r="O182" s="7">
        <f>VLOOKUP($A182,Data!$A$9:$U$405,O$2,FALSE)</f>
        <v>11.9</v>
      </c>
      <c r="P182" s="7">
        <f>VLOOKUP($A182,Data!$A$9:$U$405,P$2,FALSE)</f>
        <v>2.7</v>
      </c>
      <c r="Q182" s="7">
        <f>VLOOKUP($A182,Data!$A$9:$U$405,Q$2,FALSE)</f>
        <v>10600</v>
      </c>
      <c r="R182" s="7">
        <f>VLOOKUP($A182,Data!$A$9:$U$405,R$2,FALSE)</f>
        <v>69500</v>
      </c>
      <c r="S182" s="7">
        <f>VLOOKUP($A182,Data!$A$9:$U$405,S$2,FALSE)</f>
        <v>15.3</v>
      </c>
      <c r="T182" s="7">
        <f>VLOOKUP($A182,Data!$A$9:$U$405,T$2,FALSE)</f>
        <v>2.8</v>
      </c>
      <c r="U182" s="7">
        <f>VLOOKUP($A182,Data!$A$9:$U$405,U$2,FALSE)</f>
        <v>11400</v>
      </c>
      <c r="V182" s="7">
        <f>VLOOKUP($A182,Data!$A$9:$U$405,V$2,FALSE)</f>
        <v>69400</v>
      </c>
      <c r="W182" s="7">
        <f>VLOOKUP($A182,Data!$A$9:$U$405,W$2,FALSE)</f>
        <v>16.399999999999999</v>
      </c>
      <c r="X182" s="7">
        <f>VLOOKUP($A182,Data!$A$9:$U$405,X$2,FALSE)</f>
        <v>2.8</v>
      </c>
      <c r="Y182" s="7">
        <f>VLOOKUP($A182,Data!$A$9:$Y$405,Y$2,FALSE)</f>
        <v>10100</v>
      </c>
      <c r="Z182" s="7">
        <f>VLOOKUP($A182,Data!$A$9:$Y$405,Z$2,FALSE)</f>
        <v>69000</v>
      </c>
      <c r="AA182" s="7">
        <f>VLOOKUP($A182,Data!$A$9:$Y$405,AA$2,FALSE)</f>
        <v>14.7</v>
      </c>
      <c r="AB182" s="7">
        <f>VLOOKUP($A182,Data!$A$9:$Y$405,AB$2,FALSE)</f>
        <v>2.9</v>
      </c>
      <c r="AS182" s="3" t="s">
        <v>4</v>
      </c>
    </row>
    <row r="183" spans="1:53" x14ac:dyDescent="0.3">
      <c r="A183" s="10" t="s">
        <v>192</v>
      </c>
      <c r="B183" s="6" t="e">
        <f>IFERROR(VLOOKUP($A183,classifications!$A$3:$C$334,3,FALSE),VLOOKUP($A183,classifications!$I$2:$K$27,3,FALSE))</f>
        <v>#N/A</v>
      </c>
      <c r="C183" s="6" t="e">
        <f>VLOOKUP($A183,classifications!$A$3:$D$334,4,FALSE)</f>
        <v>#N/A</v>
      </c>
      <c r="D183" s="6" t="e">
        <f>VLOOKUP($A183,class!$A$1:$B$455,2,FALSE)</f>
        <v>#N/A</v>
      </c>
      <c r="E183" s="7">
        <f>VLOOKUP($A183,Data!$A$9:$U$405,E$2,FALSE)</f>
        <v>23000</v>
      </c>
      <c r="F183" s="7">
        <f>VLOOKUP($A183,Data!$A$9:$U$405,F$2,FALSE)</f>
        <v>121300</v>
      </c>
      <c r="G183" s="7">
        <f>VLOOKUP($A183,Data!$A$9:$U$405,G$2,FALSE)</f>
        <v>19</v>
      </c>
      <c r="H183" s="7">
        <f>VLOOKUP($A183,Data!$A$9:$U$405,H$2,FALSE)</f>
        <v>3</v>
      </c>
      <c r="I183" s="7">
        <f>VLOOKUP($A183,Data!$A$9:$U$405,I$2,FALSE)</f>
        <v>20000</v>
      </c>
      <c r="J183" s="7">
        <f>VLOOKUP($A183,Data!$A$9:$U$405,J$2,FALSE)</f>
        <v>120500</v>
      </c>
      <c r="K183" s="7">
        <f>VLOOKUP($A183,Data!$A$9:$U$405,K$2,FALSE)</f>
        <v>16.600000000000001</v>
      </c>
      <c r="L183" s="7">
        <f>VLOOKUP($A183,Data!$A$9:$U$405,L$2,FALSE)</f>
        <v>3.1</v>
      </c>
      <c r="M183" s="7">
        <f>VLOOKUP($A183,Data!$A$9:$U$405,M$2,FALSE)</f>
        <v>14000</v>
      </c>
      <c r="N183" s="7">
        <f>VLOOKUP($A183,Data!$A$9:$U$405,N$2,FALSE)</f>
        <v>114100</v>
      </c>
      <c r="O183" s="7">
        <f>VLOOKUP($A183,Data!$A$9:$U$405,O$2,FALSE)</f>
        <v>12.2</v>
      </c>
      <c r="P183" s="7">
        <f>VLOOKUP($A183,Data!$A$9:$U$405,P$2,FALSE)</f>
        <v>2.9</v>
      </c>
      <c r="Q183" s="7">
        <f>VLOOKUP($A183,Data!$A$9:$U$405,Q$2,FALSE)</f>
        <v>15300</v>
      </c>
      <c r="R183" s="7">
        <f>VLOOKUP($A183,Data!$A$9:$U$405,R$2,FALSE)</f>
        <v>115200</v>
      </c>
      <c r="S183" s="7">
        <f>VLOOKUP($A183,Data!$A$9:$U$405,S$2,FALSE)</f>
        <v>13.2</v>
      </c>
      <c r="T183" s="7">
        <f>VLOOKUP($A183,Data!$A$9:$U$405,T$2,FALSE)</f>
        <v>3</v>
      </c>
      <c r="U183" s="7">
        <f>VLOOKUP($A183,Data!$A$9:$U$405,U$2,FALSE)</f>
        <v>15000</v>
      </c>
      <c r="V183" s="7">
        <f>VLOOKUP($A183,Data!$A$9:$U$405,V$2,FALSE)</f>
        <v>119700</v>
      </c>
      <c r="W183" s="7">
        <f>VLOOKUP($A183,Data!$A$9:$U$405,W$2,FALSE)</f>
        <v>12.5</v>
      </c>
      <c r="X183" s="7">
        <f>VLOOKUP($A183,Data!$A$9:$U$405,X$2,FALSE)</f>
        <v>3.1</v>
      </c>
      <c r="Y183" s="7">
        <f>VLOOKUP($A183,Data!$A$9:$Y$405,Y$2,FALSE)</f>
        <v>17600</v>
      </c>
      <c r="Z183" s="7">
        <f>VLOOKUP($A183,Data!$A$9:$Y$405,Z$2,FALSE)</f>
        <v>123300</v>
      </c>
      <c r="AA183" s="7">
        <f>VLOOKUP($A183,Data!$A$9:$Y$405,AA$2,FALSE)</f>
        <v>14.3</v>
      </c>
      <c r="AB183" s="7">
        <f>VLOOKUP($A183,Data!$A$9:$Y$405,AB$2,FALSE)</f>
        <v>3.2</v>
      </c>
    </row>
    <row r="184" spans="1:53" x14ac:dyDescent="0.3">
      <c r="A184" s="10" t="s">
        <v>193</v>
      </c>
      <c r="B184" s="6" t="e">
        <f>IFERROR(VLOOKUP($A184,classifications!$A$3:$C$334,3,FALSE),VLOOKUP($A184,classifications!$I$2:$K$27,3,FALSE))</f>
        <v>#N/A</v>
      </c>
      <c r="C184" s="6" t="e">
        <f>VLOOKUP($A184,classifications!$A$3:$D$334,4,FALSE)</f>
        <v>#N/A</v>
      </c>
      <c r="D184" s="6" t="e">
        <f>VLOOKUP($A184,class!$A$1:$B$455,2,FALSE)</f>
        <v>#N/A</v>
      </c>
      <c r="E184" s="7">
        <f>VLOOKUP($A184,Data!$A$9:$U$405,E$2,FALSE)</f>
        <v>18400</v>
      </c>
      <c r="F184" s="7">
        <f>VLOOKUP($A184,Data!$A$9:$U$405,F$2,FALSE)</f>
        <v>132900</v>
      </c>
      <c r="G184" s="7">
        <f>VLOOKUP($A184,Data!$A$9:$U$405,G$2,FALSE)</f>
        <v>13.8</v>
      </c>
      <c r="H184" s="7">
        <f>VLOOKUP($A184,Data!$A$9:$U$405,H$2,FALSE)</f>
        <v>2.8</v>
      </c>
      <c r="I184" s="7">
        <f>VLOOKUP($A184,Data!$A$9:$U$405,I$2,FALSE)</f>
        <v>15500</v>
      </c>
      <c r="J184" s="7">
        <f>VLOOKUP($A184,Data!$A$9:$U$405,J$2,FALSE)</f>
        <v>130900</v>
      </c>
      <c r="K184" s="7">
        <f>VLOOKUP($A184,Data!$A$9:$U$405,K$2,FALSE)</f>
        <v>11.9</v>
      </c>
      <c r="L184" s="7">
        <f>VLOOKUP($A184,Data!$A$9:$U$405,L$2,FALSE)</f>
        <v>2.9</v>
      </c>
      <c r="M184" s="7">
        <f>VLOOKUP($A184,Data!$A$9:$U$405,M$2,FALSE)</f>
        <v>14000</v>
      </c>
      <c r="N184" s="7">
        <f>VLOOKUP($A184,Data!$A$9:$U$405,N$2,FALSE)</f>
        <v>127200</v>
      </c>
      <c r="O184" s="7">
        <f>VLOOKUP($A184,Data!$A$9:$U$405,O$2,FALSE)</f>
        <v>11</v>
      </c>
      <c r="P184" s="7">
        <f>VLOOKUP($A184,Data!$A$9:$U$405,P$2,FALSE)</f>
        <v>3</v>
      </c>
      <c r="Q184" s="7">
        <f>VLOOKUP($A184,Data!$A$9:$U$405,Q$2,FALSE)</f>
        <v>15900</v>
      </c>
      <c r="R184" s="7">
        <f>VLOOKUP($A184,Data!$A$9:$U$405,R$2,FALSE)</f>
        <v>130600</v>
      </c>
      <c r="S184" s="7">
        <f>VLOOKUP($A184,Data!$A$9:$U$405,S$2,FALSE)</f>
        <v>12.1</v>
      </c>
      <c r="T184" s="7">
        <f>VLOOKUP($A184,Data!$A$9:$U$405,T$2,FALSE)</f>
        <v>2.9</v>
      </c>
      <c r="U184" s="7">
        <f>VLOOKUP($A184,Data!$A$9:$U$405,U$2,FALSE)</f>
        <v>13400</v>
      </c>
      <c r="V184" s="7">
        <f>VLOOKUP($A184,Data!$A$9:$U$405,V$2,FALSE)</f>
        <v>130900</v>
      </c>
      <c r="W184" s="7">
        <f>VLOOKUP($A184,Data!$A$9:$U$405,W$2,FALSE)</f>
        <v>10.3</v>
      </c>
      <c r="X184" s="7">
        <f>VLOOKUP($A184,Data!$A$9:$U$405,X$2,FALSE)</f>
        <v>2.8</v>
      </c>
      <c r="Y184" s="7">
        <f>VLOOKUP($A184,Data!$A$9:$Y$405,Y$2,FALSE)</f>
        <v>19600</v>
      </c>
      <c r="Z184" s="7">
        <f>VLOOKUP($A184,Data!$A$9:$Y$405,Z$2,FALSE)</f>
        <v>134600</v>
      </c>
      <c r="AA184" s="7">
        <f>VLOOKUP($A184,Data!$A$9:$Y$405,AA$2,FALSE)</f>
        <v>14.5</v>
      </c>
      <c r="AB184" s="7">
        <f>VLOOKUP($A184,Data!$A$9:$Y$405,AB$2,FALSE)</f>
        <v>3.3</v>
      </c>
      <c r="AS184" s="5" t="s">
        <v>8</v>
      </c>
      <c r="AT184" s="17" t="s">
        <v>454</v>
      </c>
      <c r="AX184" s="17" t="s">
        <v>455</v>
      </c>
    </row>
    <row r="185" spans="1:53" x14ac:dyDescent="0.3">
      <c r="A185" s="10" t="s">
        <v>194</v>
      </c>
      <c r="B185" s="6" t="e">
        <f>IFERROR(VLOOKUP($A185,classifications!$A$3:$C$334,3,FALSE),VLOOKUP($A185,classifications!$I$2:$K$27,3,FALSE))</f>
        <v>#N/A</v>
      </c>
      <c r="C185" s="6" t="e">
        <f>VLOOKUP($A185,classifications!$A$3:$D$334,4,FALSE)</f>
        <v>#N/A</v>
      </c>
      <c r="D185" s="6" t="e">
        <f>VLOOKUP($A185,class!$A$1:$B$455,2,FALSE)</f>
        <v>#N/A</v>
      </c>
      <c r="E185" s="7">
        <f>VLOOKUP($A185,Data!$A$9:$U$405,E$2,FALSE)</f>
        <v>8200</v>
      </c>
      <c r="F185" s="7">
        <f>VLOOKUP($A185,Data!$A$9:$U$405,F$2,FALSE)</f>
        <v>51400</v>
      </c>
      <c r="G185" s="7">
        <f>VLOOKUP($A185,Data!$A$9:$U$405,G$2,FALSE)</f>
        <v>16</v>
      </c>
      <c r="H185" s="7">
        <f>VLOOKUP($A185,Data!$A$9:$U$405,H$2,FALSE)</f>
        <v>3.2</v>
      </c>
      <c r="I185" s="7">
        <f>VLOOKUP($A185,Data!$A$9:$U$405,I$2,FALSE)</f>
        <v>7500</v>
      </c>
      <c r="J185" s="7">
        <f>VLOOKUP($A185,Data!$A$9:$U$405,J$2,FALSE)</f>
        <v>52800</v>
      </c>
      <c r="K185" s="7">
        <f>VLOOKUP($A185,Data!$A$9:$U$405,K$2,FALSE)</f>
        <v>14.2</v>
      </c>
      <c r="L185" s="7">
        <f>VLOOKUP($A185,Data!$A$9:$U$405,L$2,FALSE)</f>
        <v>3</v>
      </c>
      <c r="M185" s="7">
        <f>VLOOKUP($A185,Data!$A$9:$U$405,M$2,FALSE)</f>
        <v>6500</v>
      </c>
      <c r="N185" s="7">
        <f>VLOOKUP($A185,Data!$A$9:$U$405,N$2,FALSE)</f>
        <v>53100</v>
      </c>
      <c r="O185" s="7">
        <f>VLOOKUP($A185,Data!$A$9:$U$405,O$2,FALSE)</f>
        <v>12.2</v>
      </c>
      <c r="P185" s="7">
        <f>VLOOKUP($A185,Data!$A$9:$U$405,P$2,FALSE)</f>
        <v>2.8</v>
      </c>
      <c r="Q185" s="7">
        <f>VLOOKUP($A185,Data!$A$9:$U$405,Q$2,FALSE)</f>
        <v>8500</v>
      </c>
      <c r="R185" s="7">
        <f>VLOOKUP($A185,Data!$A$9:$U$405,R$2,FALSE)</f>
        <v>51600</v>
      </c>
      <c r="S185" s="7">
        <f>VLOOKUP($A185,Data!$A$9:$U$405,S$2,FALSE)</f>
        <v>16.399999999999999</v>
      </c>
      <c r="T185" s="7">
        <f>VLOOKUP($A185,Data!$A$9:$U$405,T$2,FALSE)</f>
        <v>3</v>
      </c>
      <c r="U185" s="7">
        <f>VLOOKUP($A185,Data!$A$9:$U$405,U$2,FALSE)</f>
        <v>8200</v>
      </c>
      <c r="V185" s="7">
        <f>VLOOKUP($A185,Data!$A$9:$U$405,V$2,FALSE)</f>
        <v>52700</v>
      </c>
      <c r="W185" s="7">
        <f>VLOOKUP($A185,Data!$A$9:$U$405,W$2,FALSE)</f>
        <v>15.6</v>
      </c>
      <c r="X185" s="7">
        <f>VLOOKUP($A185,Data!$A$9:$U$405,X$2,FALSE)</f>
        <v>2.8</v>
      </c>
      <c r="Y185" s="7">
        <f>VLOOKUP($A185,Data!$A$9:$Y$405,Y$2,FALSE)</f>
        <v>9800</v>
      </c>
      <c r="Z185" s="7">
        <f>VLOOKUP($A185,Data!$A$9:$Y$405,Z$2,FALSE)</f>
        <v>53400</v>
      </c>
      <c r="AA185" s="7">
        <f>VLOOKUP($A185,Data!$A$9:$Y$405,AA$2,FALSE)</f>
        <v>18.3</v>
      </c>
      <c r="AB185" s="7">
        <f>VLOOKUP($A185,Data!$A$9:$Y$405,AB$2,FALSE)</f>
        <v>3.2</v>
      </c>
      <c r="AT185" s="17" t="s">
        <v>9</v>
      </c>
      <c r="AU185" s="17" t="s">
        <v>10</v>
      </c>
      <c r="AV185" s="17" t="s">
        <v>11</v>
      </c>
      <c r="AW185" s="17" t="s">
        <v>12</v>
      </c>
      <c r="AX185" s="17" t="s">
        <v>9</v>
      </c>
      <c r="AY185" s="17" t="s">
        <v>10</v>
      </c>
      <c r="AZ185" s="17" t="s">
        <v>11</v>
      </c>
      <c r="BA185" s="17" t="s">
        <v>12</v>
      </c>
    </row>
    <row r="186" spans="1:53" x14ac:dyDescent="0.3">
      <c r="A186" s="10" t="s">
        <v>195</v>
      </c>
      <c r="B186" s="6" t="e">
        <f>IFERROR(VLOOKUP($A186,classifications!$A$3:$C$334,3,FALSE),VLOOKUP($A186,classifications!$I$2:$K$27,3,FALSE))</f>
        <v>#N/A</v>
      </c>
      <c r="C186" s="6" t="e">
        <f>VLOOKUP($A186,classifications!$A$3:$D$334,4,FALSE)</f>
        <v>#N/A</v>
      </c>
      <c r="D186" s="6" t="e">
        <f>VLOOKUP($A186,class!$A$1:$B$455,2,FALSE)</f>
        <v>#N/A</v>
      </c>
      <c r="E186" s="7">
        <f>VLOOKUP($A186,Data!$A$9:$U$405,E$2,FALSE)</f>
        <v>5100</v>
      </c>
      <c r="F186" s="7">
        <f>VLOOKUP($A186,Data!$A$9:$U$405,F$2,FALSE)</f>
        <v>38700</v>
      </c>
      <c r="G186" s="7">
        <f>VLOOKUP($A186,Data!$A$9:$U$405,G$2,FALSE)</f>
        <v>13.3</v>
      </c>
      <c r="H186" s="7">
        <f>VLOOKUP($A186,Data!$A$9:$U$405,H$2,FALSE)</f>
        <v>2.7</v>
      </c>
      <c r="I186" s="7">
        <f>VLOOKUP($A186,Data!$A$9:$U$405,I$2,FALSE)</f>
        <v>5500</v>
      </c>
      <c r="J186" s="7">
        <f>VLOOKUP($A186,Data!$A$9:$U$405,J$2,FALSE)</f>
        <v>38000</v>
      </c>
      <c r="K186" s="7">
        <f>VLOOKUP($A186,Data!$A$9:$U$405,K$2,FALSE)</f>
        <v>14.4</v>
      </c>
      <c r="L186" s="7">
        <f>VLOOKUP($A186,Data!$A$9:$U$405,L$2,FALSE)</f>
        <v>2.9</v>
      </c>
      <c r="M186" s="7">
        <f>VLOOKUP($A186,Data!$A$9:$U$405,M$2,FALSE)</f>
        <v>5000</v>
      </c>
      <c r="N186" s="7">
        <f>VLOOKUP($A186,Data!$A$9:$U$405,N$2,FALSE)</f>
        <v>39000</v>
      </c>
      <c r="O186" s="7">
        <f>VLOOKUP($A186,Data!$A$9:$U$405,O$2,FALSE)</f>
        <v>12.7</v>
      </c>
      <c r="P186" s="7">
        <f>VLOOKUP($A186,Data!$A$9:$U$405,P$2,FALSE)</f>
        <v>2.9</v>
      </c>
      <c r="Q186" s="7">
        <f>VLOOKUP($A186,Data!$A$9:$U$405,Q$2,FALSE)</f>
        <v>3500</v>
      </c>
      <c r="R186" s="7">
        <f>VLOOKUP($A186,Data!$A$9:$U$405,R$2,FALSE)</f>
        <v>38200</v>
      </c>
      <c r="S186" s="7">
        <f>VLOOKUP($A186,Data!$A$9:$U$405,S$2,FALSE)</f>
        <v>9.1</v>
      </c>
      <c r="T186" s="7">
        <f>VLOOKUP($A186,Data!$A$9:$U$405,T$2,FALSE)</f>
        <v>2.2999999999999998</v>
      </c>
      <c r="U186" s="7">
        <f>VLOOKUP($A186,Data!$A$9:$U$405,U$2,FALSE)</f>
        <v>3300</v>
      </c>
      <c r="V186" s="7">
        <f>VLOOKUP($A186,Data!$A$9:$U$405,V$2,FALSE)</f>
        <v>36800</v>
      </c>
      <c r="W186" s="7">
        <f>VLOOKUP($A186,Data!$A$9:$U$405,W$2,FALSE)</f>
        <v>9.1</v>
      </c>
      <c r="X186" s="7">
        <f>VLOOKUP($A186,Data!$A$9:$U$405,X$2,FALSE)</f>
        <v>2.6</v>
      </c>
      <c r="Y186" s="7">
        <f>VLOOKUP($A186,Data!$A$9:$Y$405,Y$2,FALSE)</f>
        <v>5200</v>
      </c>
      <c r="Z186" s="7">
        <f>VLOOKUP($A186,Data!$A$9:$Y$405,Z$2,FALSE)</f>
        <v>37600</v>
      </c>
      <c r="AA186" s="7">
        <f>VLOOKUP($A186,Data!$A$9:$Y$405,AA$2,FALSE)</f>
        <v>13.8</v>
      </c>
      <c r="AB186" s="7">
        <f>VLOOKUP($A186,Data!$A$9:$Y$405,AB$2,FALSE)</f>
        <v>3</v>
      </c>
      <c r="AS186" s="6" t="s">
        <v>23</v>
      </c>
      <c r="AT186" s="17">
        <v>3281600</v>
      </c>
      <c r="AU186" s="17">
        <v>25933800</v>
      </c>
      <c r="AV186" s="17">
        <v>12.7</v>
      </c>
      <c r="AW186" s="17">
        <v>0.2</v>
      </c>
      <c r="AX186" s="17">
        <v>3271200</v>
      </c>
      <c r="AY186" s="17">
        <v>25981800</v>
      </c>
      <c r="AZ186" s="17">
        <v>12.6</v>
      </c>
      <c r="BA186" s="17">
        <v>0.2</v>
      </c>
    </row>
    <row r="187" spans="1:53" x14ac:dyDescent="0.3">
      <c r="A187" s="10" t="s">
        <v>196</v>
      </c>
      <c r="B187" s="6" t="e">
        <f>IFERROR(VLOOKUP($A187,classifications!$A$3:$C$334,3,FALSE),VLOOKUP($A187,classifications!$I$2:$K$27,3,FALSE))</f>
        <v>#N/A</v>
      </c>
      <c r="C187" s="6" t="e">
        <f>VLOOKUP($A187,classifications!$A$3:$D$334,4,FALSE)</f>
        <v>#N/A</v>
      </c>
      <c r="D187" s="6" t="e">
        <f>VLOOKUP($A187,class!$A$1:$B$455,2,FALSE)</f>
        <v>#N/A</v>
      </c>
      <c r="E187" s="7">
        <f>VLOOKUP($A187,Data!$A$9:$U$405,E$2,FALSE)</f>
        <v>2700</v>
      </c>
      <c r="F187" s="7">
        <f>VLOOKUP($A187,Data!$A$9:$U$405,F$2,FALSE)</f>
        <v>21800</v>
      </c>
      <c r="G187" s="7">
        <f>VLOOKUP($A187,Data!$A$9:$U$405,G$2,FALSE)</f>
        <v>12.4</v>
      </c>
      <c r="H187" s="7">
        <f>VLOOKUP($A187,Data!$A$9:$U$405,H$2,FALSE)</f>
        <v>4.3</v>
      </c>
      <c r="I187" s="7">
        <f>VLOOKUP($A187,Data!$A$9:$U$405,I$2,FALSE)</f>
        <v>3800</v>
      </c>
      <c r="J187" s="7">
        <f>VLOOKUP($A187,Data!$A$9:$U$405,J$2,FALSE)</f>
        <v>22400</v>
      </c>
      <c r="K187" s="7">
        <f>VLOOKUP($A187,Data!$A$9:$U$405,K$2,FALSE)</f>
        <v>17</v>
      </c>
      <c r="L187" s="7">
        <f>VLOOKUP($A187,Data!$A$9:$U$405,L$2,FALSE)</f>
        <v>4.5</v>
      </c>
      <c r="M187" s="7">
        <f>VLOOKUP($A187,Data!$A$9:$U$405,M$2,FALSE)</f>
        <v>3600</v>
      </c>
      <c r="N187" s="7">
        <f>VLOOKUP($A187,Data!$A$9:$U$405,N$2,FALSE)</f>
        <v>21500</v>
      </c>
      <c r="O187" s="7">
        <f>VLOOKUP($A187,Data!$A$9:$U$405,O$2,FALSE)</f>
        <v>16.600000000000001</v>
      </c>
      <c r="P187" s="7">
        <f>VLOOKUP($A187,Data!$A$9:$U$405,P$2,FALSE)</f>
        <v>4.5999999999999996</v>
      </c>
      <c r="Q187" s="7">
        <f>VLOOKUP($A187,Data!$A$9:$U$405,Q$2,FALSE)</f>
        <v>2700</v>
      </c>
      <c r="R187" s="7">
        <f>VLOOKUP($A187,Data!$A$9:$U$405,R$2,FALSE)</f>
        <v>22900</v>
      </c>
      <c r="S187" s="7">
        <f>VLOOKUP($A187,Data!$A$9:$U$405,S$2,FALSE)</f>
        <v>11.9</v>
      </c>
      <c r="T187" s="7">
        <f>VLOOKUP($A187,Data!$A$9:$U$405,T$2,FALSE)</f>
        <v>3.7</v>
      </c>
      <c r="U187" s="7">
        <f>VLOOKUP($A187,Data!$A$9:$U$405,U$2,FALSE)</f>
        <v>2300</v>
      </c>
      <c r="V187" s="7">
        <f>VLOOKUP($A187,Data!$A$9:$U$405,V$2,FALSE)</f>
        <v>23100</v>
      </c>
      <c r="W187" s="7">
        <f>VLOOKUP($A187,Data!$A$9:$U$405,W$2,FALSE)</f>
        <v>9.6999999999999993</v>
      </c>
      <c r="X187" s="7">
        <f>VLOOKUP($A187,Data!$A$9:$U$405,X$2,FALSE)</f>
        <v>3.4</v>
      </c>
      <c r="Y187" s="7">
        <f>VLOOKUP($A187,Data!$A$9:$Y$405,Y$2,FALSE)</f>
        <v>1300</v>
      </c>
      <c r="Z187" s="7">
        <f>VLOOKUP($A187,Data!$A$9:$Y$405,Z$2,FALSE)</f>
        <v>22600</v>
      </c>
      <c r="AA187" s="7">
        <f>VLOOKUP($A187,Data!$A$9:$Y$405,AA$2,FALSE)</f>
        <v>5.8</v>
      </c>
      <c r="AB187" s="7">
        <f>VLOOKUP($A187,Data!$A$9:$Y$405,AB$2,FALSE)</f>
        <v>2.7</v>
      </c>
      <c r="AS187" s="6" t="s">
        <v>24</v>
      </c>
      <c r="AT187" s="17">
        <v>5500</v>
      </c>
      <c r="AU187" s="17">
        <v>47200</v>
      </c>
      <c r="AV187" s="17">
        <v>11.7</v>
      </c>
      <c r="AW187" s="17">
        <v>2.4</v>
      </c>
      <c r="AX187" s="17">
        <v>5800</v>
      </c>
      <c r="AY187" s="17">
        <v>47100</v>
      </c>
      <c r="AZ187" s="17">
        <v>12.4</v>
      </c>
      <c r="BA187" s="17">
        <v>2.4</v>
      </c>
    </row>
    <row r="188" spans="1:53" x14ac:dyDescent="0.3">
      <c r="A188" s="10" t="s">
        <v>197</v>
      </c>
      <c r="B188" s="6" t="e">
        <f>IFERROR(VLOOKUP($A188,classifications!$A$3:$C$334,3,FALSE),VLOOKUP($A188,classifications!$I$2:$K$27,3,FALSE))</f>
        <v>#N/A</v>
      </c>
      <c r="C188" s="6" t="e">
        <f>VLOOKUP($A188,classifications!$A$3:$D$334,4,FALSE)</f>
        <v>#N/A</v>
      </c>
      <c r="D188" s="6" t="e">
        <f>VLOOKUP($A188,class!$A$1:$B$455,2,FALSE)</f>
        <v>#N/A</v>
      </c>
      <c r="E188" s="7">
        <f>VLOOKUP($A188,Data!$A$9:$U$405,E$2,FALSE)</f>
        <v>5500</v>
      </c>
      <c r="F188" s="7">
        <f>VLOOKUP($A188,Data!$A$9:$U$405,F$2,FALSE)</f>
        <v>64700</v>
      </c>
      <c r="G188" s="7">
        <f>VLOOKUP($A188,Data!$A$9:$U$405,G$2,FALSE)</f>
        <v>8.5</v>
      </c>
      <c r="H188" s="7">
        <f>VLOOKUP($A188,Data!$A$9:$U$405,H$2,FALSE)</f>
        <v>2</v>
      </c>
      <c r="I188" s="7">
        <f>VLOOKUP($A188,Data!$A$9:$U$405,I$2,FALSE)</f>
        <v>5500</v>
      </c>
      <c r="J188" s="7">
        <f>VLOOKUP($A188,Data!$A$9:$U$405,J$2,FALSE)</f>
        <v>66900</v>
      </c>
      <c r="K188" s="7">
        <f>VLOOKUP($A188,Data!$A$9:$U$405,K$2,FALSE)</f>
        <v>8.1999999999999993</v>
      </c>
      <c r="L188" s="7">
        <f>VLOOKUP($A188,Data!$A$9:$U$405,L$2,FALSE)</f>
        <v>1.9</v>
      </c>
      <c r="M188" s="7">
        <f>VLOOKUP($A188,Data!$A$9:$U$405,M$2,FALSE)</f>
        <v>10200</v>
      </c>
      <c r="N188" s="7">
        <f>VLOOKUP($A188,Data!$A$9:$U$405,N$2,FALSE)</f>
        <v>64400</v>
      </c>
      <c r="O188" s="7">
        <f>VLOOKUP($A188,Data!$A$9:$U$405,O$2,FALSE)</f>
        <v>15.8</v>
      </c>
      <c r="P188" s="7">
        <f>VLOOKUP($A188,Data!$A$9:$U$405,P$2,FALSE)</f>
        <v>3</v>
      </c>
      <c r="Q188" s="7">
        <f>VLOOKUP($A188,Data!$A$9:$U$405,Q$2,FALSE)</f>
        <v>7500</v>
      </c>
      <c r="R188" s="7">
        <f>VLOOKUP($A188,Data!$A$9:$U$405,R$2,FALSE)</f>
        <v>66200</v>
      </c>
      <c r="S188" s="7">
        <f>VLOOKUP($A188,Data!$A$9:$U$405,S$2,FALSE)</f>
        <v>11.3</v>
      </c>
      <c r="T188" s="7">
        <f>VLOOKUP($A188,Data!$A$9:$U$405,T$2,FALSE)</f>
        <v>2.6</v>
      </c>
      <c r="U188" s="7">
        <f>VLOOKUP($A188,Data!$A$9:$U$405,U$2,FALSE)</f>
        <v>8100</v>
      </c>
      <c r="V188" s="7">
        <f>VLOOKUP($A188,Data!$A$9:$U$405,V$2,FALSE)</f>
        <v>62500</v>
      </c>
      <c r="W188" s="7">
        <f>VLOOKUP($A188,Data!$A$9:$U$405,W$2,FALSE)</f>
        <v>12.9</v>
      </c>
      <c r="X188" s="7">
        <f>VLOOKUP($A188,Data!$A$9:$U$405,X$2,FALSE)</f>
        <v>3</v>
      </c>
      <c r="Y188" s="7">
        <f>VLOOKUP($A188,Data!$A$9:$Y$405,Y$2,FALSE)</f>
        <v>7100</v>
      </c>
      <c r="Z188" s="7">
        <f>VLOOKUP($A188,Data!$A$9:$Y$405,Z$2,FALSE)</f>
        <v>62800</v>
      </c>
      <c r="AA188" s="7">
        <f>VLOOKUP($A188,Data!$A$9:$Y$405,AA$2,FALSE)</f>
        <v>11.2</v>
      </c>
      <c r="AB188" s="7">
        <f>VLOOKUP($A188,Data!$A$9:$Y$405,AB$2,FALSE)</f>
        <v>3.1</v>
      </c>
      <c r="AS188" s="10" t="s">
        <v>440</v>
      </c>
      <c r="AT188" s="17">
        <v>21900</v>
      </c>
      <c r="AU188" s="17">
        <v>231200</v>
      </c>
      <c r="AV188" s="17">
        <v>9.5</v>
      </c>
      <c r="AW188" s="17">
        <v>2.4</v>
      </c>
      <c r="AX188" s="17">
        <v>25800</v>
      </c>
      <c r="AY188" s="17">
        <v>231400</v>
      </c>
      <c r="AZ188" s="17">
        <v>11.1</v>
      </c>
      <c r="BA188" s="17">
        <v>2.5</v>
      </c>
    </row>
    <row r="189" spans="1:53" x14ac:dyDescent="0.3">
      <c r="A189" s="10" t="s">
        <v>198</v>
      </c>
      <c r="B189" s="6" t="e">
        <f>IFERROR(VLOOKUP($A189,classifications!$A$3:$C$334,3,FALSE),VLOOKUP($A189,classifications!$I$2:$K$27,3,FALSE))</f>
        <v>#N/A</v>
      </c>
      <c r="C189" s="6" t="e">
        <f>VLOOKUP($A189,classifications!$A$3:$D$334,4,FALSE)</f>
        <v>#N/A</v>
      </c>
      <c r="D189" s="6" t="e">
        <f>VLOOKUP($A189,class!$A$1:$B$455,2,FALSE)</f>
        <v>#N/A</v>
      </c>
      <c r="E189" s="7">
        <f>VLOOKUP($A189,Data!$A$9:$U$405,E$2,FALSE)</f>
        <v>9100</v>
      </c>
      <c r="F189" s="7">
        <f>VLOOKUP($A189,Data!$A$9:$U$405,F$2,FALSE)</f>
        <v>62700</v>
      </c>
      <c r="G189" s="7">
        <f>VLOOKUP($A189,Data!$A$9:$U$405,G$2,FALSE)</f>
        <v>14.4</v>
      </c>
      <c r="H189" s="7">
        <f>VLOOKUP($A189,Data!$A$9:$U$405,H$2,FALSE)</f>
        <v>2.8</v>
      </c>
      <c r="I189" s="7">
        <f>VLOOKUP($A189,Data!$A$9:$U$405,I$2,FALSE)</f>
        <v>8500</v>
      </c>
      <c r="J189" s="7">
        <f>VLOOKUP($A189,Data!$A$9:$U$405,J$2,FALSE)</f>
        <v>61500</v>
      </c>
      <c r="K189" s="7">
        <f>VLOOKUP($A189,Data!$A$9:$U$405,K$2,FALSE)</f>
        <v>13.8</v>
      </c>
      <c r="L189" s="7">
        <f>VLOOKUP($A189,Data!$A$9:$U$405,L$2,FALSE)</f>
        <v>2.9</v>
      </c>
      <c r="M189" s="7">
        <f>VLOOKUP($A189,Data!$A$9:$U$405,M$2,FALSE)</f>
        <v>6600</v>
      </c>
      <c r="N189" s="7">
        <f>VLOOKUP($A189,Data!$A$9:$U$405,N$2,FALSE)</f>
        <v>63000</v>
      </c>
      <c r="O189" s="7">
        <f>VLOOKUP($A189,Data!$A$9:$U$405,O$2,FALSE)</f>
        <v>10.5</v>
      </c>
      <c r="P189" s="7">
        <f>VLOOKUP($A189,Data!$A$9:$U$405,P$2,FALSE)</f>
        <v>2.6</v>
      </c>
      <c r="Q189" s="7">
        <f>VLOOKUP($A189,Data!$A$9:$U$405,Q$2,FALSE)</f>
        <v>6800</v>
      </c>
      <c r="R189" s="7">
        <f>VLOOKUP($A189,Data!$A$9:$U$405,R$2,FALSE)</f>
        <v>61400</v>
      </c>
      <c r="S189" s="7">
        <f>VLOOKUP($A189,Data!$A$9:$U$405,S$2,FALSE)</f>
        <v>11</v>
      </c>
      <c r="T189" s="7">
        <f>VLOOKUP($A189,Data!$A$9:$U$405,T$2,FALSE)</f>
        <v>2.6</v>
      </c>
      <c r="U189" s="7">
        <f>VLOOKUP($A189,Data!$A$9:$U$405,U$2,FALSE)</f>
        <v>9100</v>
      </c>
      <c r="V189" s="7">
        <f>VLOOKUP($A189,Data!$A$9:$U$405,V$2,FALSE)</f>
        <v>63200</v>
      </c>
      <c r="W189" s="7">
        <f>VLOOKUP($A189,Data!$A$9:$U$405,W$2,FALSE)</f>
        <v>14.4</v>
      </c>
      <c r="X189" s="7">
        <f>VLOOKUP($A189,Data!$A$9:$U$405,X$2,FALSE)</f>
        <v>2.9</v>
      </c>
      <c r="Y189" s="7">
        <f>VLOOKUP($A189,Data!$A$9:$Y$405,Y$2,FALSE)</f>
        <v>13500</v>
      </c>
      <c r="Z189" s="7">
        <f>VLOOKUP($A189,Data!$A$9:$Y$405,Z$2,FALSE)</f>
        <v>66900</v>
      </c>
      <c r="AA189" s="7">
        <f>VLOOKUP($A189,Data!$A$9:$Y$405,AA$2,FALSE)</f>
        <v>20.2</v>
      </c>
      <c r="AB189" s="7">
        <f>VLOOKUP($A189,Data!$A$9:$Y$405,AB$2,FALSE)</f>
        <v>3.3</v>
      </c>
      <c r="AS189" s="6" t="s">
        <v>25</v>
      </c>
      <c r="AT189" s="17">
        <v>3600</v>
      </c>
      <c r="AU189" s="17">
        <v>35300</v>
      </c>
      <c r="AV189" s="17">
        <v>10.3</v>
      </c>
      <c r="AW189" s="17">
        <v>2.4</v>
      </c>
      <c r="AX189" s="17">
        <v>3600</v>
      </c>
      <c r="AY189" s="17">
        <v>35900</v>
      </c>
      <c r="AZ189" s="17">
        <v>10.1</v>
      </c>
      <c r="BA189" s="17">
        <v>2.4</v>
      </c>
    </row>
    <row r="190" spans="1:53" x14ac:dyDescent="0.3">
      <c r="A190" s="10" t="s">
        <v>199</v>
      </c>
      <c r="B190" s="6" t="e">
        <f>IFERROR(VLOOKUP($A190,classifications!$A$3:$C$334,3,FALSE),VLOOKUP($A190,classifications!$I$2:$K$27,3,FALSE))</f>
        <v>#N/A</v>
      </c>
      <c r="C190" s="6" t="e">
        <f>VLOOKUP($A190,classifications!$A$3:$D$334,4,FALSE)</f>
        <v>#N/A</v>
      </c>
      <c r="D190" s="6" t="e">
        <f>VLOOKUP($A190,class!$A$1:$B$455,2,FALSE)</f>
        <v>#N/A</v>
      </c>
      <c r="E190" s="7">
        <f>VLOOKUP($A190,Data!$A$9:$U$405,E$2,FALSE)</f>
        <v>7900</v>
      </c>
      <c r="F190" s="7">
        <f>VLOOKUP($A190,Data!$A$9:$U$405,F$2,FALSE)</f>
        <v>52300</v>
      </c>
      <c r="G190" s="7">
        <f>VLOOKUP($A190,Data!$A$9:$U$405,G$2,FALSE)</f>
        <v>15</v>
      </c>
      <c r="H190" s="7">
        <f>VLOOKUP($A190,Data!$A$9:$U$405,H$2,FALSE)</f>
        <v>2.9</v>
      </c>
      <c r="I190" s="7">
        <f>VLOOKUP($A190,Data!$A$9:$U$405,I$2,FALSE)</f>
        <v>6400</v>
      </c>
      <c r="J190" s="7">
        <f>VLOOKUP($A190,Data!$A$9:$U$405,J$2,FALSE)</f>
        <v>51700</v>
      </c>
      <c r="K190" s="7">
        <f>VLOOKUP($A190,Data!$A$9:$U$405,K$2,FALSE)</f>
        <v>12.4</v>
      </c>
      <c r="L190" s="7">
        <f>VLOOKUP($A190,Data!$A$9:$U$405,L$2,FALSE)</f>
        <v>2.8</v>
      </c>
      <c r="M190" s="7">
        <f>VLOOKUP($A190,Data!$A$9:$U$405,M$2,FALSE)</f>
        <v>6400</v>
      </c>
      <c r="N190" s="7">
        <f>VLOOKUP($A190,Data!$A$9:$U$405,N$2,FALSE)</f>
        <v>50400</v>
      </c>
      <c r="O190" s="7">
        <f>VLOOKUP($A190,Data!$A$9:$U$405,O$2,FALSE)</f>
        <v>12.7</v>
      </c>
      <c r="P190" s="7">
        <f>VLOOKUP($A190,Data!$A$9:$U$405,P$2,FALSE)</f>
        <v>3.1</v>
      </c>
      <c r="Q190" s="7">
        <f>VLOOKUP($A190,Data!$A$9:$U$405,Q$2,FALSE)</f>
        <v>7100</v>
      </c>
      <c r="R190" s="7">
        <f>VLOOKUP($A190,Data!$A$9:$U$405,R$2,FALSE)</f>
        <v>53400</v>
      </c>
      <c r="S190" s="7">
        <f>VLOOKUP($A190,Data!$A$9:$U$405,S$2,FALSE)</f>
        <v>13.4</v>
      </c>
      <c r="T190" s="7">
        <f>VLOOKUP($A190,Data!$A$9:$U$405,T$2,FALSE)</f>
        <v>3</v>
      </c>
      <c r="U190" s="7">
        <f>VLOOKUP($A190,Data!$A$9:$U$405,U$2,FALSE)</f>
        <v>6600</v>
      </c>
      <c r="V190" s="7">
        <f>VLOOKUP($A190,Data!$A$9:$U$405,V$2,FALSE)</f>
        <v>53300</v>
      </c>
      <c r="W190" s="7">
        <f>VLOOKUP($A190,Data!$A$9:$U$405,W$2,FALSE)</f>
        <v>12.4</v>
      </c>
      <c r="X190" s="7">
        <f>VLOOKUP($A190,Data!$A$9:$U$405,X$2,FALSE)</f>
        <v>3.1</v>
      </c>
      <c r="Y190" s="7">
        <f>VLOOKUP($A190,Data!$A$9:$Y$405,Y$2,FALSE)</f>
        <v>7800</v>
      </c>
      <c r="Z190" s="7">
        <f>VLOOKUP($A190,Data!$A$9:$Y$405,Z$2,FALSE)</f>
        <v>53600</v>
      </c>
      <c r="AA190" s="7">
        <f>VLOOKUP($A190,Data!$A$9:$Y$405,AA$2,FALSE)</f>
        <v>14.5</v>
      </c>
      <c r="AB190" s="7">
        <f>VLOOKUP($A190,Data!$A$9:$Y$405,AB$2,FALSE)</f>
        <v>3.4</v>
      </c>
      <c r="AS190" s="6" t="s">
        <v>26</v>
      </c>
      <c r="AT190" s="17">
        <v>6200</v>
      </c>
      <c r="AU190" s="17">
        <v>56600</v>
      </c>
      <c r="AV190" s="17">
        <v>10.9</v>
      </c>
      <c r="AW190" s="17">
        <v>2.4</v>
      </c>
      <c r="AX190" s="17">
        <v>6100</v>
      </c>
      <c r="AY190" s="17">
        <v>56700</v>
      </c>
      <c r="AZ190" s="17">
        <v>10.8</v>
      </c>
      <c r="BA190" s="17">
        <v>2.4</v>
      </c>
    </row>
    <row r="191" spans="1:53" x14ac:dyDescent="0.3">
      <c r="A191" s="10" t="s">
        <v>200</v>
      </c>
      <c r="B191" s="6" t="e">
        <f>IFERROR(VLOOKUP($A191,classifications!$A$3:$C$334,3,FALSE),VLOOKUP($A191,classifications!$I$2:$K$27,3,FALSE))</f>
        <v>#N/A</v>
      </c>
      <c r="C191" s="6" t="e">
        <f>VLOOKUP($A191,classifications!$A$3:$D$334,4,FALSE)</f>
        <v>#N/A</v>
      </c>
      <c r="D191" s="6" t="e">
        <f>VLOOKUP($A191,class!$A$1:$B$455,2,FALSE)</f>
        <v>#N/A</v>
      </c>
      <c r="E191" s="7">
        <f>VLOOKUP($A191,Data!$A$9:$U$405,E$2,FALSE)</f>
        <v>5400</v>
      </c>
      <c r="F191" s="7">
        <f>VLOOKUP($A191,Data!$A$9:$U$405,F$2,FALSE)</f>
        <v>47100</v>
      </c>
      <c r="G191" s="7">
        <f>VLOOKUP($A191,Data!$A$9:$U$405,G$2,FALSE)</f>
        <v>11.5</v>
      </c>
      <c r="H191" s="7">
        <f>VLOOKUP($A191,Data!$A$9:$U$405,H$2,FALSE)</f>
        <v>2.7</v>
      </c>
      <c r="I191" s="7">
        <f>VLOOKUP($A191,Data!$A$9:$U$405,I$2,FALSE)</f>
        <v>6300</v>
      </c>
      <c r="J191" s="7">
        <f>VLOOKUP($A191,Data!$A$9:$U$405,J$2,FALSE)</f>
        <v>49200</v>
      </c>
      <c r="K191" s="7">
        <f>VLOOKUP($A191,Data!$A$9:$U$405,K$2,FALSE)</f>
        <v>12.8</v>
      </c>
      <c r="L191" s="7">
        <f>VLOOKUP($A191,Data!$A$9:$U$405,L$2,FALSE)</f>
        <v>2.7</v>
      </c>
      <c r="M191" s="7">
        <f>VLOOKUP($A191,Data!$A$9:$U$405,M$2,FALSE)</f>
        <v>7500</v>
      </c>
      <c r="N191" s="7">
        <f>VLOOKUP($A191,Data!$A$9:$U$405,N$2,FALSE)</f>
        <v>49000</v>
      </c>
      <c r="O191" s="7">
        <f>VLOOKUP($A191,Data!$A$9:$U$405,O$2,FALSE)</f>
        <v>15.4</v>
      </c>
      <c r="P191" s="7">
        <f>VLOOKUP($A191,Data!$A$9:$U$405,P$2,FALSE)</f>
        <v>3</v>
      </c>
      <c r="Q191" s="7">
        <f>VLOOKUP($A191,Data!$A$9:$U$405,Q$2,FALSE)</f>
        <v>7300</v>
      </c>
      <c r="R191" s="7">
        <f>VLOOKUP($A191,Data!$A$9:$U$405,R$2,FALSE)</f>
        <v>50100</v>
      </c>
      <c r="S191" s="7">
        <f>VLOOKUP($A191,Data!$A$9:$U$405,S$2,FALSE)</f>
        <v>14.6</v>
      </c>
      <c r="T191" s="7">
        <f>VLOOKUP($A191,Data!$A$9:$U$405,T$2,FALSE)</f>
        <v>2.8</v>
      </c>
      <c r="U191" s="7">
        <f>VLOOKUP($A191,Data!$A$9:$U$405,U$2,FALSE)</f>
        <v>5000</v>
      </c>
      <c r="V191" s="7">
        <f>VLOOKUP($A191,Data!$A$9:$U$405,V$2,FALSE)</f>
        <v>50600</v>
      </c>
      <c r="W191" s="7">
        <f>VLOOKUP($A191,Data!$A$9:$U$405,W$2,FALSE)</f>
        <v>9.9</v>
      </c>
      <c r="X191" s="7">
        <f>VLOOKUP($A191,Data!$A$9:$U$405,X$2,FALSE)</f>
        <v>2.4</v>
      </c>
      <c r="Y191" s="7">
        <f>VLOOKUP($A191,Data!$A$9:$Y$405,Y$2,FALSE)</f>
        <v>5700</v>
      </c>
      <c r="Z191" s="7">
        <f>VLOOKUP($A191,Data!$A$9:$Y$405,Z$2,FALSE)</f>
        <v>49700</v>
      </c>
      <c r="AA191" s="7">
        <f>VLOOKUP($A191,Data!$A$9:$Y$405,AA$2,FALSE)</f>
        <v>11.5</v>
      </c>
      <c r="AB191" s="7">
        <f>VLOOKUP($A191,Data!$A$9:$Y$405,AB$2,FALSE)</f>
        <v>2.4</v>
      </c>
      <c r="AS191" s="6" t="s">
        <v>27</v>
      </c>
      <c r="AT191" s="17">
        <v>14400</v>
      </c>
      <c r="AU191" s="17">
        <v>135600</v>
      </c>
      <c r="AV191" s="17">
        <v>10.6</v>
      </c>
      <c r="AW191" s="17">
        <v>2.2999999999999998</v>
      </c>
      <c r="AX191" s="17">
        <v>15100</v>
      </c>
      <c r="AY191" s="17">
        <v>135400</v>
      </c>
      <c r="AZ191" s="17">
        <v>11.1</v>
      </c>
      <c r="BA191" s="17">
        <v>2.4</v>
      </c>
    </row>
    <row r="192" spans="1:53" x14ac:dyDescent="0.3">
      <c r="A192" s="10" t="s">
        <v>201</v>
      </c>
      <c r="B192" s="6" t="e">
        <f>IFERROR(VLOOKUP($A192,classifications!$A$3:$C$334,3,FALSE),VLOOKUP($A192,classifications!$I$2:$K$27,3,FALSE))</f>
        <v>#N/A</v>
      </c>
      <c r="C192" s="6" t="e">
        <f>VLOOKUP($A192,classifications!$A$3:$D$334,4,FALSE)</f>
        <v>#N/A</v>
      </c>
      <c r="D192" s="6" t="e">
        <f>VLOOKUP($A192,class!$A$1:$B$455,2,FALSE)</f>
        <v>#N/A</v>
      </c>
      <c r="E192" s="7">
        <f>VLOOKUP($A192,Data!$A$9:$U$405,E$2,FALSE)</f>
        <v>4600</v>
      </c>
      <c r="F192" s="7">
        <f>VLOOKUP($A192,Data!$A$9:$U$405,F$2,FALSE)</f>
        <v>46700</v>
      </c>
      <c r="G192" s="7">
        <f>VLOOKUP($A192,Data!$A$9:$U$405,G$2,FALSE)</f>
        <v>9.8000000000000007</v>
      </c>
      <c r="H192" s="7">
        <f>VLOOKUP($A192,Data!$A$9:$U$405,H$2,FALSE)</f>
        <v>2.5</v>
      </c>
      <c r="I192" s="7">
        <f>VLOOKUP($A192,Data!$A$9:$U$405,I$2,FALSE)</f>
        <v>4800</v>
      </c>
      <c r="J192" s="7">
        <f>VLOOKUP($A192,Data!$A$9:$U$405,J$2,FALSE)</f>
        <v>46200</v>
      </c>
      <c r="K192" s="7">
        <f>VLOOKUP($A192,Data!$A$9:$U$405,K$2,FALSE)</f>
        <v>10.5</v>
      </c>
      <c r="L192" s="7">
        <f>VLOOKUP($A192,Data!$A$9:$U$405,L$2,FALSE)</f>
        <v>2.7</v>
      </c>
      <c r="M192" s="7">
        <f>VLOOKUP($A192,Data!$A$9:$U$405,M$2,FALSE)</f>
        <v>5600</v>
      </c>
      <c r="N192" s="7">
        <f>VLOOKUP($A192,Data!$A$9:$U$405,N$2,FALSE)</f>
        <v>48200</v>
      </c>
      <c r="O192" s="7">
        <f>VLOOKUP($A192,Data!$A$9:$U$405,O$2,FALSE)</f>
        <v>11.7</v>
      </c>
      <c r="P192" s="7">
        <f>VLOOKUP($A192,Data!$A$9:$U$405,P$2,FALSE)</f>
        <v>2.9</v>
      </c>
      <c r="Q192" s="7">
        <f>VLOOKUP($A192,Data!$A$9:$U$405,Q$2,FALSE)</f>
        <v>6800</v>
      </c>
      <c r="R192" s="7">
        <f>VLOOKUP($A192,Data!$A$9:$U$405,R$2,FALSE)</f>
        <v>50500</v>
      </c>
      <c r="S192" s="7">
        <f>VLOOKUP($A192,Data!$A$9:$U$405,S$2,FALSE)</f>
        <v>13.4</v>
      </c>
      <c r="T192" s="7">
        <f>VLOOKUP($A192,Data!$A$9:$U$405,T$2,FALSE)</f>
        <v>2.9</v>
      </c>
      <c r="U192" s="7">
        <f>VLOOKUP($A192,Data!$A$9:$U$405,U$2,FALSE)</f>
        <v>8500</v>
      </c>
      <c r="V192" s="7">
        <f>VLOOKUP($A192,Data!$A$9:$U$405,V$2,FALSE)</f>
        <v>50400</v>
      </c>
      <c r="W192" s="7">
        <f>VLOOKUP($A192,Data!$A$9:$U$405,W$2,FALSE)</f>
        <v>16.8</v>
      </c>
      <c r="X192" s="7">
        <f>VLOOKUP($A192,Data!$A$9:$U$405,X$2,FALSE)</f>
        <v>3.3</v>
      </c>
      <c r="Y192" s="7">
        <f>VLOOKUP($A192,Data!$A$9:$Y$405,Y$2,FALSE)</f>
        <v>7000</v>
      </c>
      <c r="Z192" s="7">
        <f>VLOOKUP($A192,Data!$A$9:$Y$405,Z$2,FALSE)</f>
        <v>50700</v>
      </c>
      <c r="AA192" s="7">
        <f>VLOOKUP($A192,Data!$A$9:$Y$405,AA$2,FALSE)</f>
        <v>13.8</v>
      </c>
      <c r="AB192" s="7">
        <f>VLOOKUP($A192,Data!$A$9:$Y$405,AB$2,FALSE)</f>
        <v>3.1</v>
      </c>
      <c r="AS192" s="6" t="s">
        <v>28</v>
      </c>
      <c r="AT192" s="17">
        <v>8100</v>
      </c>
      <c r="AU192" s="17">
        <v>55000</v>
      </c>
      <c r="AV192" s="17">
        <v>14.8</v>
      </c>
      <c r="AW192" s="17">
        <v>3</v>
      </c>
      <c r="AX192" s="17">
        <v>7400</v>
      </c>
      <c r="AY192" s="17">
        <v>55600</v>
      </c>
      <c r="AZ192" s="17">
        <v>13.3</v>
      </c>
      <c r="BA192" s="17">
        <v>2.8</v>
      </c>
    </row>
    <row r="193" spans="1:53" x14ac:dyDescent="0.3">
      <c r="A193" s="10" t="s">
        <v>202</v>
      </c>
      <c r="B193" s="6" t="e">
        <f>IFERROR(VLOOKUP($A193,classifications!$A$3:$C$334,3,FALSE),VLOOKUP($A193,classifications!$I$2:$K$27,3,FALSE))</f>
        <v>#N/A</v>
      </c>
      <c r="C193" s="6" t="e">
        <f>VLOOKUP($A193,classifications!$A$3:$D$334,4,FALSE)</f>
        <v>#N/A</v>
      </c>
      <c r="D193" s="6" t="e">
        <f>VLOOKUP($A193,class!$A$1:$B$455,2,FALSE)</f>
        <v>#N/A</v>
      </c>
      <c r="E193" s="7">
        <f>VLOOKUP($A193,Data!$A$9:$U$405,E$2,FALSE)</f>
        <v>5600</v>
      </c>
      <c r="F193" s="7">
        <f>VLOOKUP($A193,Data!$A$9:$U$405,F$2,FALSE)</f>
        <v>41800</v>
      </c>
      <c r="G193" s="7">
        <f>VLOOKUP($A193,Data!$A$9:$U$405,G$2,FALSE)</f>
        <v>13.5</v>
      </c>
      <c r="H193" s="7">
        <f>VLOOKUP($A193,Data!$A$9:$U$405,H$2,FALSE)</f>
        <v>2.8</v>
      </c>
      <c r="I193" s="7">
        <f>VLOOKUP($A193,Data!$A$9:$U$405,I$2,FALSE)</f>
        <v>5300</v>
      </c>
      <c r="J193" s="7">
        <f>VLOOKUP($A193,Data!$A$9:$U$405,J$2,FALSE)</f>
        <v>42500</v>
      </c>
      <c r="K193" s="7">
        <f>VLOOKUP($A193,Data!$A$9:$U$405,K$2,FALSE)</f>
        <v>12.5</v>
      </c>
      <c r="L193" s="7">
        <f>VLOOKUP($A193,Data!$A$9:$U$405,L$2,FALSE)</f>
        <v>2.9</v>
      </c>
      <c r="M193" s="7">
        <f>VLOOKUP($A193,Data!$A$9:$U$405,M$2,FALSE)</f>
        <v>5700</v>
      </c>
      <c r="N193" s="7">
        <f>VLOOKUP($A193,Data!$A$9:$U$405,N$2,FALSE)</f>
        <v>43700</v>
      </c>
      <c r="O193" s="7">
        <f>VLOOKUP($A193,Data!$A$9:$U$405,O$2,FALSE)</f>
        <v>13.1</v>
      </c>
      <c r="P193" s="7">
        <f>VLOOKUP($A193,Data!$A$9:$U$405,P$2,FALSE)</f>
        <v>3</v>
      </c>
      <c r="Q193" s="7">
        <f>VLOOKUP($A193,Data!$A$9:$U$405,Q$2,FALSE)</f>
        <v>4900</v>
      </c>
      <c r="R193" s="7">
        <f>VLOOKUP($A193,Data!$A$9:$U$405,R$2,FALSE)</f>
        <v>43400</v>
      </c>
      <c r="S193" s="7">
        <f>VLOOKUP($A193,Data!$A$9:$U$405,S$2,FALSE)</f>
        <v>11.3</v>
      </c>
      <c r="T193" s="7">
        <f>VLOOKUP($A193,Data!$A$9:$U$405,T$2,FALSE)</f>
        <v>2.9</v>
      </c>
      <c r="U193" s="7">
        <f>VLOOKUP($A193,Data!$A$9:$U$405,U$2,FALSE)</f>
        <v>6200</v>
      </c>
      <c r="V193" s="7">
        <f>VLOOKUP($A193,Data!$A$9:$U$405,V$2,FALSE)</f>
        <v>42200</v>
      </c>
      <c r="W193" s="7">
        <f>VLOOKUP($A193,Data!$A$9:$U$405,W$2,FALSE)</f>
        <v>14.6</v>
      </c>
      <c r="X193" s="7">
        <f>VLOOKUP($A193,Data!$A$9:$U$405,X$2,FALSE)</f>
        <v>3.3</v>
      </c>
      <c r="Y193" s="7">
        <f>VLOOKUP($A193,Data!$A$9:$Y$405,Y$2,FALSE)</f>
        <v>5100</v>
      </c>
      <c r="Z193" s="7">
        <f>VLOOKUP($A193,Data!$A$9:$Y$405,Z$2,FALSE)</f>
        <v>43200</v>
      </c>
      <c r="AA193" s="7">
        <f>VLOOKUP($A193,Data!$A$9:$Y$405,AA$2,FALSE)</f>
        <v>11.9</v>
      </c>
      <c r="AB193" s="7">
        <f>VLOOKUP($A193,Data!$A$9:$Y$405,AB$2,FALSE)</f>
        <v>3.1</v>
      </c>
      <c r="AS193" s="6" t="s">
        <v>29</v>
      </c>
      <c r="AT193" s="17">
        <v>9900</v>
      </c>
      <c r="AU193" s="17">
        <v>86900</v>
      </c>
      <c r="AV193" s="17">
        <v>11.4</v>
      </c>
      <c r="AW193" s="17">
        <v>2.6</v>
      </c>
      <c r="AX193" s="17">
        <v>9000</v>
      </c>
      <c r="AY193" s="17">
        <v>87300</v>
      </c>
      <c r="AZ193" s="17">
        <v>10.4</v>
      </c>
      <c r="BA193" s="17">
        <v>2.5</v>
      </c>
    </row>
    <row r="194" spans="1:53" x14ac:dyDescent="0.3">
      <c r="A194" s="10" t="s">
        <v>465</v>
      </c>
      <c r="B194" s="6" t="e">
        <f>IFERROR(VLOOKUP($A194,classifications!$A$3:$C$334,3,FALSE),VLOOKUP($A194,classifications!$I$2:$K$27,3,FALSE))</f>
        <v>#N/A</v>
      </c>
      <c r="C194" s="6" t="e">
        <f>VLOOKUP($A194,classifications!$A$3:$D$334,4,FALSE)</f>
        <v>#N/A</v>
      </c>
      <c r="D194" s="6" t="e">
        <f>VLOOKUP($A194,class!$A$1:$B$455,2,FALSE)</f>
        <v>#N/A</v>
      </c>
      <c r="E194" s="7">
        <f>VLOOKUP($A194,Data!$A$9:$U$405,E$2,FALSE)</f>
        <v>35800</v>
      </c>
      <c r="F194" s="7">
        <f>VLOOKUP($A194,Data!$A$9:$U$405,F$2,FALSE)</f>
        <v>244000</v>
      </c>
      <c r="G194" s="7">
        <f>VLOOKUP($A194,Data!$A$9:$U$405,G$2,FALSE)</f>
        <v>14.7</v>
      </c>
      <c r="H194" s="7">
        <f>VLOOKUP($A194,Data!$A$9:$U$405,H$2,FALSE)</f>
        <v>2.8</v>
      </c>
      <c r="I194" s="7">
        <f>VLOOKUP($A194,Data!$A$9:$U$405,I$2,FALSE)</f>
        <v>34400</v>
      </c>
      <c r="J194" s="7">
        <f>VLOOKUP($A194,Data!$A$9:$U$405,J$2,FALSE)</f>
        <v>244400</v>
      </c>
      <c r="K194" s="7">
        <f>VLOOKUP($A194,Data!$A$9:$U$405,K$2,FALSE)</f>
        <v>14.1</v>
      </c>
      <c r="L194" s="7">
        <f>VLOOKUP($A194,Data!$A$9:$U$405,L$2,FALSE)</f>
        <v>3</v>
      </c>
      <c r="M194" s="7">
        <f>VLOOKUP($A194,Data!$A$9:$U$405,M$2,FALSE)</f>
        <v>34300</v>
      </c>
      <c r="N194" s="7">
        <f>VLOOKUP($A194,Data!$A$9:$U$405,N$2,FALSE)</f>
        <v>252000</v>
      </c>
      <c r="O194" s="7">
        <f>VLOOKUP($A194,Data!$A$9:$U$405,O$2,FALSE)</f>
        <v>13.6</v>
      </c>
      <c r="P194" s="7">
        <f>VLOOKUP($A194,Data!$A$9:$U$405,P$2,FALSE)</f>
        <v>3.1</v>
      </c>
      <c r="Q194" s="7">
        <f>VLOOKUP($A194,Data!$A$9:$U$405,Q$2,FALSE)</f>
        <v>32400</v>
      </c>
      <c r="R194" s="7">
        <f>VLOOKUP($A194,Data!$A$9:$U$405,R$2,FALSE)</f>
        <v>264100</v>
      </c>
      <c r="S194" s="7">
        <f>VLOOKUP($A194,Data!$A$9:$U$405,S$2,FALSE)</f>
        <v>12.3</v>
      </c>
      <c r="T194" s="7">
        <f>VLOOKUP($A194,Data!$A$9:$U$405,T$2,FALSE)</f>
        <v>2.9</v>
      </c>
      <c r="U194" s="7">
        <f>VLOOKUP($A194,Data!$A$9:$U$405,U$2,FALSE)</f>
        <v>39100</v>
      </c>
      <c r="V194" s="7">
        <f>VLOOKUP($A194,Data!$A$9:$U$405,V$2,FALSE)</f>
        <v>273000</v>
      </c>
      <c r="W194" s="7">
        <f>VLOOKUP($A194,Data!$A$9:$U$405,W$2,FALSE)</f>
        <v>14.3</v>
      </c>
      <c r="X194" s="7">
        <f>VLOOKUP($A194,Data!$A$9:$U$405,X$2,FALSE)</f>
        <v>2.8</v>
      </c>
      <c r="Y194" s="7">
        <f>VLOOKUP($A194,Data!$A$9:$Y$405,Y$2,FALSE)</f>
        <v>38200</v>
      </c>
      <c r="Z194" s="7">
        <f>VLOOKUP($A194,Data!$A$9:$Y$405,Z$2,FALSE)</f>
        <v>266300</v>
      </c>
      <c r="AA194" s="7">
        <f>VLOOKUP($A194,Data!$A$9:$Y$405,AA$2,FALSE)</f>
        <v>14.3</v>
      </c>
      <c r="AB194" s="7">
        <f>VLOOKUP($A194,Data!$A$9:$Y$405,AB$2,FALSE)</f>
        <v>2.8</v>
      </c>
      <c r="AS194" s="6" t="s">
        <v>30</v>
      </c>
      <c r="AT194" s="17">
        <v>8700</v>
      </c>
      <c r="AU194" s="17">
        <v>93300</v>
      </c>
      <c r="AV194" s="17">
        <v>9.3000000000000007</v>
      </c>
      <c r="AW194" s="17">
        <v>2.2999999999999998</v>
      </c>
      <c r="AX194" s="17">
        <v>8500</v>
      </c>
      <c r="AY194" s="17">
        <v>93900</v>
      </c>
      <c r="AZ194" s="17">
        <v>9.1</v>
      </c>
      <c r="BA194" s="17">
        <v>2.2999999999999998</v>
      </c>
    </row>
    <row r="195" spans="1:53" x14ac:dyDescent="0.3">
      <c r="A195" s="10" t="s">
        <v>466</v>
      </c>
      <c r="B195" s="6" t="e">
        <f>IFERROR(VLOOKUP($A195,classifications!$A$3:$C$334,3,FALSE),VLOOKUP($A195,classifications!$I$2:$K$27,3,FALSE))</f>
        <v>#N/A</v>
      </c>
      <c r="C195" s="6" t="e">
        <f>VLOOKUP($A195,classifications!$A$3:$D$334,4,FALSE)</f>
        <v>#N/A</v>
      </c>
      <c r="D195" s="6" t="e">
        <f>VLOOKUP($A195,class!$A$1:$B$455,2,FALSE)</f>
        <v>#N/A</v>
      </c>
      <c r="E195" s="7">
        <f>VLOOKUP($A195,Data!$A$9:$U$405,E$2,FALSE)</f>
        <v>900</v>
      </c>
      <c r="F195" s="7">
        <f>VLOOKUP($A195,Data!$A$9:$U$405,F$2,FALSE)</f>
        <v>11800</v>
      </c>
      <c r="G195" s="7">
        <f>VLOOKUP($A195,Data!$A$9:$U$405,G$2,FALSE)</f>
        <v>7.3</v>
      </c>
      <c r="H195" s="7">
        <f>VLOOKUP($A195,Data!$A$9:$U$405,H$2,FALSE)</f>
        <v>3.8</v>
      </c>
      <c r="I195" s="7">
        <f>VLOOKUP($A195,Data!$A$9:$U$405,I$2,FALSE)</f>
        <v>1700</v>
      </c>
      <c r="J195" s="7">
        <f>VLOOKUP($A195,Data!$A$9:$U$405,J$2,FALSE)</f>
        <v>12200</v>
      </c>
      <c r="K195" s="7">
        <f>VLOOKUP($A195,Data!$A$9:$U$405,K$2,FALSE)</f>
        <v>13.8</v>
      </c>
      <c r="L195" s="7">
        <f>VLOOKUP($A195,Data!$A$9:$U$405,L$2,FALSE)</f>
        <v>4.8</v>
      </c>
      <c r="M195" s="7">
        <f>VLOOKUP($A195,Data!$A$9:$U$405,M$2,FALSE)</f>
        <v>1000</v>
      </c>
      <c r="N195" s="7">
        <f>VLOOKUP($A195,Data!$A$9:$U$405,N$2,FALSE)</f>
        <v>11800</v>
      </c>
      <c r="O195" s="7">
        <f>VLOOKUP($A195,Data!$A$9:$U$405,O$2,FALSE)</f>
        <v>8.5</v>
      </c>
      <c r="P195" s="7">
        <f>VLOOKUP($A195,Data!$A$9:$U$405,P$2,FALSE)</f>
        <v>3.7</v>
      </c>
      <c r="Q195" s="7">
        <f>VLOOKUP($A195,Data!$A$9:$U$405,Q$2,FALSE)</f>
        <v>2200</v>
      </c>
      <c r="R195" s="7">
        <f>VLOOKUP($A195,Data!$A$9:$U$405,R$2,FALSE)</f>
        <v>12600</v>
      </c>
      <c r="S195" s="7">
        <f>VLOOKUP($A195,Data!$A$9:$U$405,S$2,FALSE)</f>
        <v>17.600000000000001</v>
      </c>
      <c r="T195" s="7">
        <f>VLOOKUP($A195,Data!$A$9:$U$405,T$2,FALSE)</f>
        <v>4.5</v>
      </c>
      <c r="U195" s="7">
        <f>VLOOKUP($A195,Data!$A$9:$U$405,U$2,FALSE)</f>
        <v>1700</v>
      </c>
      <c r="V195" s="7">
        <f>VLOOKUP($A195,Data!$A$9:$U$405,V$2,FALSE)</f>
        <v>12200</v>
      </c>
      <c r="W195" s="7">
        <f>VLOOKUP($A195,Data!$A$9:$U$405,W$2,FALSE)</f>
        <v>13.6</v>
      </c>
      <c r="X195" s="7">
        <f>VLOOKUP($A195,Data!$A$9:$U$405,X$2,FALSE)</f>
        <v>4.2</v>
      </c>
      <c r="Y195" s="7">
        <f>VLOOKUP($A195,Data!$A$9:$Y$405,Y$2,FALSE)</f>
        <v>1200</v>
      </c>
      <c r="Z195" s="7">
        <f>VLOOKUP($A195,Data!$A$9:$Y$405,Z$2,FALSE)</f>
        <v>12500</v>
      </c>
      <c r="AA195" s="7">
        <f>VLOOKUP($A195,Data!$A$9:$Y$405,AA$2,FALSE)</f>
        <v>9.6</v>
      </c>
      <c r="AB195" s="7">
        <f>VLOOKUP($A195,Data!$A$9:$Y$405,AB$2,FALSE)</f>
        <v>3.8</v>
      </c>
      <c r="AS195" s="6" t="s">
        <v>31</v>
      </c>
      <c r="AT195" s="17">
        <v>14300</v>
      </c>
      <c r="AU195" s="17">
        <v>134000</v>
      </c>
      <c r="AV195" s="17">
        <v>10.7</v>
      </c>
      <c r="AW195" s="17">
        <v>2.5</v>
      </c>
      <c r="AX195" s="17">
        <v>14600</v>
      </c>
      <c r="AY195" s="17">
        <v>137700</v>
      </c>
      <c r="AZ195" s="17">
        <v>10.6</v>
      </c>
      <c r="BA195" s="17">
        <v>2.5</v>
      </c>
    </row>
    <row r="196" spans="1:53" x14ac:dyDescent="0.3">
      <c r="A196" s="10" t="s">
        <v>205</v>
      </c>
      <c r="B196" s="6" t="e">
        <f>IFERROR(VLOOKUP($A196,classifications!$A$3:$C$334,3,FALSE),VLOOKUP($A196,classifications!$I$2:$K$27,3,FALSE))</f>
        <v>#N/A</v>
      </c>
      <c r="C196" s="6" t="e">
        <f>VLOOKUP($A196,classifications!$A$3:$D$334,4,FALSE)</f>
        <v>#N/A</v>
      </c>
      <c r="D196" s="6" t="e">
        <f>VLOOKUP($A196,class!$A$1:$B$455,2,FALSE)</f>
        <v>#N/A</v>
      </c>
      <c r="E196" s="7">
        <f>VLOOKUP($A196,Data!$A$9:$U$405,E$2,FALSE)</f>
        <v>8900</v>
      </c>
      <c r="F196" s="7">
        <f>VLOOKUP($A196,Data!$A$9:$U$405,F$2,FALSE)</f>
        <v>73000</v>
      </c>
      <c r="G196" s="7">
        <f>VLOOKUP($A196,Data!$A$9:$U$405,G$2,FALSE)</f>
        <v>12.2</v>
      </c>
      <c r="H196" s="7">
        <f>VLOOKUP($A196,Data!$A$9:$U$405,H$2,FALSE)</f>
        <v>2.4</v>
      </c>
      <c r="I196" s="7">
        <f>VLOOKUP($A196,Data!$A$9:$U$405,I$2,FALSE)</f>
        <v>6500</v>
      </c>
      <c r="J196" s="7">
        <f>VLOOKUP($A196,Data!$A$9:$U$405,J$2,FALSE)</f>
        <v>74900</v>
      </c>
      <c r="K196" s="7">
        <f>VLOOKUP($A196,Data!$A$9:$U$405,K$2,FALSE)</f>
        <v>8.6</v>
      </c>
      <c r="L196" s="7">
        <f>VLOOKUP($A196,Data!$A$9:$U$405,L$2,FALSE)</f>
        <v>2.2000000000000002</v>
      </c>
      <c r="M196" s="7">
        <f>VLOOKUP($A196,Data!$A$9:$U$405,M$2,FALSE)</f>
        <v>8500</v>
      </c>
      <c r="N196" s="7">
        <f>VLOOKUP($A196,Data!$A$9:$U$405,N$2,FALSE)</f>
        <v>76200</v>
      </c>
      <c r="O196" s="7">
        <f>VLOOKUP($A196,Data!$A$9:$U$405,O$2,FALSE)</f>
        <v>11.2</v>
      </c>
      <c r="P196" s="7">
        <f>VLOOKUP($A196,Data!$A$9:$U$405,P$2,FALSE)</f>
        <v>2.5</v>
      </c>
      <c r="Q196" s="7">
        <f>VLOOKUP($A196,Data!$A$9:$U$405,Q$2,FALSE)</f>
        <v>8900</v>
      </c>
      <c r="R196" s="7">
        <f>VLOOKUP($A196,Data!$A$9:$U$405,R$2,FALSE)</f>
        <v>76900</v>
      </c>
      <c r="S196" s="7">
        <f>VLOOKUP($A196,Data!$A$9:$U$405,S$2,FALSE)</f>
        <v>11.6</v>
      </c>
      <c r="T196" s="7">
        <f>VLOOKUP($A196,Data!$A$9:$U$405,T$2,FALSE)</f>
        <v>2.6</v>
      </c>
      <c r="U196" s="7">
        <f>VLOOKUP($A196,Data!$A$9:$U$405,U$2,FALSE)</f>
        <v>8400</v>
      </c>
      <c r="V196" s="7">
        <f>VLOOKUP($A196,Data!$A$9:$U$405,V$2,FALSE)</f>
        <v>75700</v>
      </c>
      <c r="W196" s="7">
        <f>VLOOKUP($A196,Data!$A$9:$U$405,W$2,FALSE)</f>
        <v>11.1</v>
      </c>
      <c r="X196" s="7">
        <f>VLOOKUP($A196,Data!$A$9:$U$405,X$2,FALSE)</f>
        <v>2.6</v>
      </c>
      <c r="Y196" s="7">
        <f>VLOOKUP($A196,Data!$A$9:$Y$405,Y$2,FALSE)</f>
        <v>6400</v>
      </c>
      <c r="Z196" s="7">
        <f>VLOOKUP($A196,Data!$A$9:$Y$405,Z$2,FALSE)</f>
        <v>75000</v>
      </c>
      <c r="AA196" s="7">
        <f>VLOOKUP($A196,Data!$A$9:$Y$405,AA$2,FALSE)</f>
        <v>8.5</v>
      </c>
      <c r="AB196" s="7">
        <f>VLOOKUP($A196,Data!$A$9:$Y$405,AB$2,FALSE)</f>
        <v>2.5</v>
      </c>
      <c r="AS196" s="6" t="s">
        <v>32</v>
      </c>
      <c r="AT196" s="17">
        <v>13700</v>
      </c>
      <c r="AU196" s="17">
        <v>96200</v>
      </c>
      <c r="AV196" s="17">
        <v>14.3</v>
      </c>
      <c r="AW196" s="17">
        <v>2.8</v>
      </c>
      <c r="AX196" s="17">
        <v>13100</v>
      </c>
      <c r="AY196" s="17">
        <v>96500</v>
      </c>
      <c r="AZ196" s="17">
        <v>13.6</v>
      </c>
      <c r="BA196" s="17">
        <v>2.7</v>
      </c>
    </row>
    <row r="197" spans="1:53" x14ac:dyDescent="0.3">
      <c r="A197" s="10" t="s">
        <v>206</v>
      </c>
      <c r="B197" s="6" t="e">
        <f>IFERROR(VLOOKUP($A197,classifications!$A$3:$C$334,3,FALSE),VLOOKUP($A197,classifications!$I$2:$K$27,3,FALSE))</f>
        <v>#N/A</v>
      </c>
      <c r="C197" s="6" t="e">
        <f>VLOOKUP($A197,classifications!$A$3:$D$334,4,FALSE)</f>
        <v>#N/A</v>
      </c>
      <c r="D197" s="6" t="e">
        <f>VLOOKUP($A197,class!$A$1:$B$455,2,FALSE)</f>
        <v>#N/A</v>
      </c>
      <c r="E197" s="7">
        <f>VLOOKUP($A197,Data!$A$9:$U$405,E$2,FALSE)</f>
        <v>20700</v>
      </c>
      <c r="F197" s="7">
        <f>VLOOKUP($A197,Data!$A$9:$U$405,F$2,FALSE)</f>
        <v>165100</v>
      </c>
      <c r="G197" s="7">
        <f>VLOOKUP($A197,Data!$A$9:$U$405,G$2,FALSE)</f>
        <v>12.5</v>
      </c>
      <c r="H197" s="7">
        <f>VLOOKUP($A197,Data!$A$9:$U$405,H$2,FALSE)</f>
        <v>2.6</v>
      </c>
      <c r="I197" s="7">
        <f>VLOOKUP($A197,Data!$A$9:$U$405,I$2,FALSE)</f>
        <v>21800</v>
      </c>
      <c r="J197" s="7">
        <f>VLOOKUP($A197,Data!$A$9:$U$405,J$2,FALSE)</f>
        <v>165400</v>
      </c>
      <c r="K197" s="7">
        <f>VLOOKUP($A197,Data!$A$9:$U$405,K$2,FALSE)</f>
        <v>13.2</v>
      </c>
      <c r="L197" s="7">
        <f>VLOOKUP($A197,Data!$A$9:$U$405,L$2,FALSE)</f>
        <v>2.9</v>
      </c>
      <c r="M197" s="7">
        <f>VLOOKUP($A197,Data!$A$9:$U$405,M$2,FALSE)</f>
        <v>25500</v>
      </c>
      <c r="N197" s="7">
        <f>VLOOKUP($A197,Data!$A$9:$U$405,N$2,FALSE)</f>
        <v>168600</v>
      </c>
      <c r="O197" s="7">
        <f>VLOOKUP($A197,Data!$A$9:$U$405,O$2,FALSE)</f>
        <v>15.1</v>
      </c>
      <c r="P197" s="7">
        <f>VLOOKUP($A197,Data!$A$9:$U$405,P$2,FALSE)</f>
        <v>3.2</v>
      </c>
      <c r="Q197" s="7">
        <f>VLOOKUP($A197,Data!$A$9:$U$405,Q$2,FALSE)</f>
        <v>18000</v>
      </c>
      <c r="R197" s="7">
        <f>VLOOKUP($A197,Data!$A$9:$U$405,R$2,FALSE)</f>
        <v>168800</v>
      </c>
      <c r="S197" s="7">
        <f>VLOOKUP($A197,Data!$A$9:$U$405,S$2,FALSE)</f>
        <v>10.7</v>
      </c>
      <c r="T197" s="7">
        <f>VLOOKUP($A197,Data!$A$9:$U$405,T$2,FALSE)</f>
        <v>2.8</v>
      </c>
      <c r="U197" s="7">
        <f>VLOOKUP($A197,Data!$A$9:$U$405,U$2,FALSE)</f>
        <v>20700</v>
      </c>
      <c r="V197" s="7">
        <f>VLOOKUP($A197,Data!$A$9:$U$405,V$2,FALSE)</f>
        <v>167200</v>
      </c>
      <c r="W197" s="7">
        <f>VLOOKUP($A197,Data!$A$9:$U$405,W$2,FALSE)</f>
        <v>12.4</v>
      </c>
      <c r="X197" s="7">
        <f>VLOOKUP($A197,Data!$A$9:$U$405,X$2,FALSE)</f>
        <v>2.8</v>
      </c>
      <c r="Y197" s="7">
        <f>VLOOKUP($A197,Data!$A$9:$Y$405,Y$2,FALSE)</f>
        <v>25700</v>
      </c>
      <c r="Z197" s="7">
        <f>VLOOKUP($A197,Data!$A$9:$Y$405,Z$2,FALSE)</f>
        <v>164600</v>
      </c>
      <c r="AA197" s="7">
        <f>VLOOKUP($A197,Data!$A$9:$Y$405,AA$2,FALSE)</f>
        <v>15.6</v>
      </c>
      <c r="AB197" s="7">
        <f>VLOOKUP($A197,Data!$A$9:$Y$405,AB$2,FALSE)</f>
        <v>3</v>
      </c>
      <c r="AS197" s="6" t="s">
        <v>33</v>
      </c>
      <c r="AT197" s="17">
        <v>7600</v>
      </c>
      <c r="AU197" s="17">
        <v>63400</v>
      </c>
      <c r="AV197" s="17">
        <v>11.9</v>
      </c>
      <c r="AW197" s="17">
        <v>2.5</v>
      </c>
      <c r="AX197" s="17">
        <v>8300</v>
      </c>
      <c r="AY197" s="17">
        <v>63000</v>
      </c>
      <c r="AZ197" s="17">
        <v>13.2</v>
      </c>
      <c r="BA197" s="17">
        <v>2.6</v>
      </c>
    </row>
    <row r="198" spans="1:53" x14ac:dyDescent="0.3">
      <c r="A198" s="10" t="s">
        <v>207</v>
      </c>
      <c r="B198" s="6" t="e">
        <f>IFERROR(VLOOKUP($A198,classifications!$A$3:$C$334,3,FALSE),VLOOKUP($A198,classifications!$I$2:$K$27,3,FALSE))</f>
        <v>#N/A</v>
      </c>
      <c r="C198" s="6" t="e">
        <f>VLOOKUP($A198,classifications!$A$3:$D$334,4,FALSE)</f>
        <v>#N/A</v>
      </c>
      <c r="D198" s="6" t="e">
        <f>VLOOKUP($A198,class!$A$1:$B$455,2,FALSE)</f>
        <v>#N/A</v>
      </c>
      <c r="E198" s="7">
        <f>VLOOKUP($A198,Data!$A$9:$U$405,E$2,FALSE)</f>
        <v>36400</v>
      </c>
      <c r="F198" s="7">
        <f>VLOOKUP($A198,Data!$A$9:$U$405,F$2,FALSE)</f>
        <v>265000</v>
      </c>
      <c r="G198" s="7">
        <f>VLOOKUP($A198,Data!$A$9:$U$405,G$2,FALSE)</f>
        <v>13.7</v>
      </c>
      <c r="H198" s="7">
        <f>VLOOKUP($A198,Data!$A$9:$U$405,H$2,FALSE)</f>
        <v>2.9</v>
      </c>
      <c r="I198" s="7">
        <f>VLOOKUP($A198,Data!$A$9:$U$405,I$2,FALSE)</f>
        <v>29400</v>
      </c>
      <c r="J198" s="7">
        <f>VLOOKUP($A198,Data!$A$9:$U$405,J$2,FALSE)</f>
        <v>270100</v>
      </c>
      <c r="K198" s="7">
        <f>VLOOKUP($A198,Data!$A$9:$U$405,K$2,FALSE)</f>
        <v>10.9</v>
      </c>
      <c r="L198" s="7">
        <f>VLOOKUP($A198,Data!$A$9:$U$405,L$2,FALSE)</f>
        <v>2.8</v>
      </c>
      <c r="M198" s="7">
        <f>VLOOKUP($A198,Data!$A$9:$U$405,M$2,FALSE)</f>
        <v>34600</v>
      </c>
      <c r="N198" s="7">
        <f>VLOOKUP($A198,Data!$A$9:$U$405,N$2,FALSE)</f>
        <v>286200</v>
      </c>
      <c r="O198" s="7">
        <f>VLOOKUP($A198,Data!$A$9:$U$405,O$2,FALSE)</f>
        <v>12.1</v>
      </c>
      <c r="P198" s="7">
        <f>VLOOKUP($A198,Data!$A$9:$U$405,P$2,FALSE)</f>
        <v>2.7</v>
      </c>
      <c r="Q198" s="7">
        <f>VLOOKUP($A198,Data!$A$9:$U$405,Q$2,FALSE)</f>
        <v>30600</v>
      </c>
      <c r="R198" s="7">
        <f>VLOOKUP($A198,Data!$A$9:$U$405,R$2,FALSE)</f>
        <v>283700</v>
      </c>
      <c r="S198" s="7">
        <f>VLOOKUP($A198,Data!$A$9:$U$405,S$2,FALSE)</f>
        <v>10.8</v>
      </c>
      <c r="T198" s="7">
        <f>VLOOKUP($A198,Data!$A$9:$U$405,T$2,FALSE)</f>
        <v>2.6</v>
      </c>
      <c r="U198" s="7">
        <f>VLOOKUP($A198,Data!$A$9:$U$405,U$2,FALSE)</f>
        <v>28200</v>
      </c>
      <c r="V198" s="7">
        <f>VLOOKUP($A198,Data!$A$9:$U$405,V$2,FALSE)</f>
        <v>282400</v>
      </c>
      <c r="W198" s="7">
        <f>VLOOKUP($A198,Data!$A$9:$U$405,W$2,FALSE)</f>
        <v>10</v>
      </c>
      <c r="X198" s="7">
        <f>VLOOKUP($A198,Data!$A$9:$U$405,X$2,FALSE)</f>
        <v>2.4</v>
      </c>
      <c r="Y198" s="7">
        <f>VLOOKUP($A198,Data!$A$9:$Y$405,Y$2,FALSE)</f>
        <v>28200</v>
      </c>
      <c r="Z198" s="7">
        <f>VLOOKUP($A198,Data!$A$9:$Y$405,Z$2,FALSE)</f>
        <v>283700</v>
      </c>
      <c r="AA198" s="7">
        <f>VLOOKUP($A198,Data!$A$9:$Y$405,AA$2,FALSE)</f>
        <v>9.9</v>
      </c>
      <c r="AB198" s="7">
        <f>VLOOKUP($A198,Data!$A$9:$Y$405,AB$2,FALSE)</f>
        <v>2.2999999999999998</v>
      </c>
      <c r="AS198" s="6" t="s">
        <v>34</v>
      </c>
      <c r="AT198" s="17">
        <v>18300</v>
      </c>
      <c r="AU198" s="17">
        <v>124400</v>
      </c>
      <c r="AV198" s="17">
        <v>14.7</v>
      </c>
      <c r="AW198" s="17">
        <v>2.6</v>
      </c>
      <c r="AX198" s="17">
        <v>17100</v>
      </c>
      <c r="AY198" s="17">
        <v>125100</v>
      </c>
      <c r="AZ198" s="17">
        <v>13.7</v>
      </c>
      <c r="BA198" s="17">
        <v>2.4</v>
      </c>
    </row>
    <row r="199" spans="1:53" x14ac:dyDescent="0.3">
      <c r="A199" s="10" t="s">
        <v>208</v>
      </c>
      <c r="B199" s="6" t="e">
        <f>IFERROR(VLOOKUP($A199,classifications!$A$3:$C$334,3,FALSE),VLOOKUP($A199,classifications!$I$2:$K$27,3,FALSE))</f>
        <v>#N/A</v>
      </c>
      <c r="C199" s="6" t="e">
        <f>VLOOKUP($A199,classifications!$A$3:$D$334,4,FALSE)</f>
        <v>#N/A</v>
      </c>
      <c r="D199" s="6" t="e">
        <f>VLOOKUP($A199,class!$A$1:$B$455,2,FALSE)</f>
        <v>#N/A</v>
      </c>
      <c r="E199" s="7">
        <f>VLOOKUP($A199,Data!$A$9:$U$405,E$2,FALSE)</f>
        <v>13000</v>
      </c>
      <c r="F199" s="7">
        <f>VLOOKUP($A199,Data!$A$9:$U$405,F$2,FALSE)</f>
        <v>110900</v>
      </c>
      <c r="G199" s="7">
        <f>VLOOKUP($A199,Data!$A$9:$U$405,G$2,FALSE)</f>
        <v>11.8</v>
      </c>
      <c r="H199" s="7">
        <f>VLOOKUP($A199,Data!$A$9:$U$405,H$2,FALSE)</f>
        <v>2.7</v>
      </c>
      <c r="I199" s="7">
        <f>VLOOKUP($A199,Data!$A$9:$U$405,I$2,FALSE)</f>
        <v>16200</v>
      </c>
      <c r="J199" s="7">
        <f>VLOOKUP($A199,Data!$A$9:$U$405,J$2,FALSE)</f>
        <v>111900</v>
      </c>
      <c r="K199" s="7">
        <f>VLOOKUP($A199,Data!$A$9:$U$405,K$2,FALSE)</f>
        <v>14.5</v>
      </c>
      <c r="L199" s="7">
        <f>VLOOKUP($A199,Data!$A$9:$U$405,L$2,FALSE)</f>
        <v>3.1</v>
      </c>
      <c r="M199" s="7">
        <f>VLOOKUP($A199,Data!$A$9:$U$405,M$2,FALSE)</f>
        <v>10900</v>
      </c>
      <c r="N199" s="7">
        <f>VLOOKUP($A199,Data!$A$9:$U$405,N$2,FALSE)</f>
        <v>110500</v>
      </c>
      <c r="O199" s="7">
        <f>VLOOKUP($A199,Data!$A$9:$U$405,O$2,FALSE)</f>
        <v>9.9</v>
      </c>
      <c r="P199" s="7">
        <f>VLOOKUP($A199,Data!$A$9:$U$405,P$2,FALSE)</f>
        <v>2.8</v>
      </c>
      <c r="Q199" s="7">
        <f>VLOOKUP($A199,Data!$A$9:$U$405,Q$2,FALSE)</f>
        <v>11900</v>
      </c>
      <c r="R199" s="7">
        <f>VLOOKUP($A199,Data!$A$9:$U$405,R$2,FALSE)</f>
        <v>113800</v>
      </c>
      <c r="S199" s="7">
        <f>VLOOKUP($A199,Data!$A$9:$U$405,S$2,FALSE)</f>
        <v>10.5</v>
      </c>
      <c r="T199" s="7">
        <f>VLOOKUP($A199,Data!$A$9:$U$405,T$2,FALSE)</f>
        <v>2.7</v>
      </c>
      <c r="U199" s="7">
        <f>VLOOKUP($A199,Data!$A$9:$U$405,U$2,FALSE)</f>
        <v>14800</v>
      </c>
      <c r="V199" s="7">
        <f>VLOOKUP($A199,Data!$A$9:$U$405,V$2,FALSE)</f>
        <v>111500</v>
      </c>
      <c r="W199" s="7">
        <f>VLOOKUP($A199,Data!$A$9:$U$405,W$2,FALSE)</f>
        <v>13.3</v>
      </c>
      <c r="X199" s="7">
        <f>VLOOKUP($A199,Data!$A$9:$U$405,X$2,FALSE)</f>
        <v>3.3</v>
      </c>
      <c r="Y199" s="7">
        <f>VLOOKUP($A199,Data!$A$9:$Y$405,Y$2,FALSE)</f>
        <v>15400</v>
      </c>
      <c r="Z199" s="7">
        <f>VLOOKUP($A199,Data!$A$9:$Y$405,Z$2,FALSE)</f>
        <v>113400</v>
      </c>
      <c r="AA199" s="7">
        <f>VLOOKUP($A199,Data!$A$9:$Y$405,AA$2,FALSE)</f>
        <v>13.6</v>
      </c>
      <c r="AB199" s="7">
        <f>VLOOKUP($A199,Data!$A$9:$Y$405,AB$2,FALSE)</f>
        <v>4.0999999999999996</v>
      </c>
      <c r="AS199" s="6" t="s">
        <v>35</v>
      </c>
      <c r="AT199" s="17">
        <v>6400</v>
      </c>
      <c r="AU199" s="17">
        <v>58600</v>
      </c>
      <c r="AV199" s="17">
        <v>11</v>
      </c>
      <c r="AW199" s="17">
        <v>2.4</v>
      </c>
      <c r="AX199" s="17">
        <v>5900</v>
      </c>
      <c r="AY199" s="17">
        <v>58900</v>
      </c>
      <c r="AZ199" s="17">
        <v>10</v>
      </c>
      <c r="BA199" s="17">
        <v>2.2000000000000002</v>
      </c>
    </row>
    <row r="200" spans="1:53" x14ac:dyDescent="0.3">
      <c r="A200" s="10" t="s">
        <v>209</v>
      </c>
      <c r="B200" s="6" t="e">
        <f>IFERROR(VLOOKUP($A200,classifications!$A$3:$C$334,3,FALSE),VLOOKUP($A200,classifications!$I$2:$K$27,3,FALSE))</f>
        <v>#N/A</v>
      </c>
      <c r="C200" s="6" t="e">
        <f>VLOOKUP($A200,classifications!$A$3:$D$334,4,FALSE)</f>
        <v>#N/A</v>
      </c>
      <c r="D200" s="6" t="e">
        <f>VLOOKUP($A200,class!$A$1:$B$455,2,FALSE)</f>
        <v>#N/A</v>
      </c>
      <c r="E200" s="7">
        <f>VLOOKUP($A200,Data!$A$9:$U$405,E$2,FALSE)</f>
        <v>5200</v>
      </c>
      <c r="F200" s="7">
        <f>VLOOKUP($A200,Data!$A$9:$U$405,F$2,FALSE)</f>
        <v>35000</v>
      </c>
      <c r="G200" s="7">
        <f>VLOOKUP($A200,Data!$A$9:$U$405,G$2,FALSE)</f>
        <v>14.8</v>
      </c>
      <c r="H200" s="7">
        <f>VLOOKUP($A200,Data!$A$9:$U$405,H$2,FALSE)</f>
        <v>3.1</v>
      </c>
      <c r="I200" s="7">
        <f>VLOOKUP($A200,Data!$A$9:$U$405,I$2,FALSE)</f>
        <v>5000</v>
      </c>
      <c r="J200" s="7">
        <f>VLOOKUP($A200,Data!$A$9:$U$405,J$2,FALSE)</f>
        <v>33800</v>
      </c>
      <c r="K200" s="7">
        <f>VLOOKUP($A200,Data!$A$9:$U$405,K$2,FALSE)</f>
        <v>14.9</v>
      </c>
      <c r="L200" s="7">
        <f>VLOOKUP($A200,Data!$A$9:$U$405,L$2,FALSE)</f>
        <v>3.2</v>
      </c>
      <c r="M200" s="7">
        <f>VLOOKUP($A200,Data!$A$9:$U$405,M$2,FALSE)</f>
        <v>5000</v>
      </c>
      <c r="N200" s="7">
        <f>VLOOKUP($A200,Data!$A$9:$U$405,N$2,FALSE)</f>
        <v>35100</v>
      </c>
      <c r="O200" s="7">
        <f>VLOOKUP($A200,Data!$A$9:$U$405,O$2,FALSE)</f>
        <v>14.1</v>
      </c>
      <c r="P200" s="7">
        <f>VLOOKUP($A200,Data!$A$9:$U$405,P$2,FALSE)</f>
        <v>3</v>
      </c>
      <c r="Q200" s="7">
        <f>VLOOKUP($A200,Data!$A$9:$U$405,Q$2,FALSE)</f>
        <v>5000</v>
      </c>
      <c r="R200" s="7">
        <f>VLOOKUP($A200,Data!$A$9:$U$405,R$2,FALSE)</f>
        <v>34200</v>
      </c>
      <c r="S200" s="7">
        <f>VLOOKUP($A200,Data!$A$9:$U$405,S$2,FALSE)</f>
        <v>14.6</v>
      </c>
      <c r="T200" s="7">
        <f>VLOOKUP($A200,Data!$A$9:$U$405,T$2,FALSE)</f>
        <v>3.3</v>
      </c>
      <c r="U200" s="7">
        <f>VLOOKUP($A200,Data!$A$9:$U$405,U$2,FALSE)</f>
        <v>4800</v>
      </c>
      <c r="V200" s="7">
        <f>VLOOKUP($A200,Data!$A$9:$U$405,V$2,FALSE)</f>
        <v>35500</v>
      </c>
      <c r="W200" s="7">
        <f>VLOOKUP($A200,Data!$A$9:$U$405,W$2,FALSE)</f>
        <v>13.6</v>
      </c>
      <c r="X200" s="7">
        <f>VLOOKUP($A200,Data!$A$9:$U$405,X$2,FALSE)</f>
        <v>3.1</v>
      </c>
      <c r="Y200" s="7">
        <f>VLOOKUP($A200,Data!$A$9:$Y$405,Y$2,FALSE)</f>
        <v>3800</v>
      </c>
      <c r="Z200" s="7">
        <f>VLOOKUP($A200,Data!$A$9:$Y$405,Z$2,FALSE)</f>
        <v>32500</v>
      </c>
      <c r="AA200" s="7">
        <f>VLOOKUP($A200,Data!$A$9:$Y$405,AA$2,FALSE)</f>
        <v>11.6</v>
      </c>
      <c r="AB200" s="7">
        <f>VLOOKUP($A200,Data!$A$9:$Y$405,AB$2,FALSE)</f>
        <v>3.2</v>
      </c>
      <c r="AS200" s="6" t="s">
        <v>36</v>
      </c>
      <c r="AT200" s="17">
        <v>8600</v>
      </c>
      <c r="AU200" s="17">
        <v>59400</v>
      </c>
      <c r="AV200" s="17">
        <v>14.5</v>
      </c>
      <c r="AW200" s="17">
        <v>2.7</v>
      </c>
      <c r="AX200" s="17">
        <v>9800</v>
      </c>
      <c r="AY200" s="17">
        <v>60400</v>
      </c>
      <c r="AZ200" s="17">
        <v>16.2</v>
      </c>
      <c r="BA200" s="17">
        <v>2.8</v>
      </c>
    </row>
    <row r="201" spans="1:53" x14ac:dyDescent="0.3">
      <c r="A201" s="10" t="s">
        <v>210</v>
      </c>
      <c r="B201" s="6" t="e">
        <f>IFERROR(VLOOKUP($A201,classifications!$A$3:$C$334,3,FALSE),VLOOKUP($A201,classifications!$I$2:$K$27,3,FALSE))</f>
        <v>#N/A</v>
      </c>
      <c r="C201" s="6" t="e">
        <f>VLOOKUP($A201,classifications!$A$3:$D$334,4,FALSE)</f>
        <v>#N/A</v>
      </c>
      <c r="D201" s="6" t="e">
        <f>VLOOKUP($A201,class!$A$1:$B$455,2,FALSE)</f>
        <v>#N/A</v>
      </c>
      <c r="E201" s="7">
        <f>VLOOKUP($A201,Data!$A$9:$U$405,E$2,FALSE)</f>
        <v>3500</v>
      </c>
      <c r="F201" s="7">
        <f>VLOOKUP($A201,Data!$A$9:$U$405,F$2,FALSE)</f>
        <v>40500</v>
      </c>
      <c r="G201" s="7">
        <f>VLOOKUP($A201,Data!$A$9:$U$405,G$2,FALSE)</f>
        <v>8.6999999999999993</v>
      </c>
      <c r="H201" s="7">
        <f>VLOOKUP($A201,Data!$A$9:$U$405,H$2,FALSE)</f>
        <v>2.6</v>
      </c>
      <c r="I201" s="7">
        <f>VLOOKUP($A201,Data!$A$9:$U$405,I$2,FALSE)</f>
        <v>4700</v>
      </c>
      <c r="J201" s="7">
        <f>VLOOKUP($A201,Data!$A$9:$U$405,J$2,FALSE)</f>
        <v>39500</v>
      </c>
      <c r="K201" s="7">
        <f>VLOOKUP($A201,Data!$A$9:$U$405,K$2,FALSE)</f>
        <v>11.9</v>
      </c>
      <c r="L201" s="7">
        <f>VLOOKUP($A201,Data!$A$9:$U$405,L$2,FALSE)</f>
        <v>3.2</v>
      </c>
      <c r="M201" s="7">
        <f>VLOOKUP($A201,Data!$A$9:$U$405,M$2,FALSE)</f>
        <v>4700</v>
      </c>
      <c r="N201" s="7">
        <f>VLOOKUP($A201,Data!$A$9:$U$405,N$2,FALSE)</f>
        <v>42800</v>
      </c>
      <c r="O201" s="7">
        <f>VLOOKUP($A201,Data!$A$9:$U$405,O$2,FALSE)</f>
        <v>11.1</v>
      </c>
      <c r="P201" s="7">
        <f>VLOOKUP($A201,Data!$A$9:$U$405,P$2,FALSE)</f>
        <v>3.3</v>
      </c>
      <c r="Q201" s="7">
        <f>VLOOKUP($A201,Data!$A$9:$U$405,Q$2,FALSE)</f>
        <v>5100</v>
      </c>
      <c r="R201" s="7">
        <f>VLOOKUP($A201,Data!$A$9:$U$405,R$2,FALSE)</f>
        <v>44200</v>
      </c>
      <c r="S201" s="7">
        <f>VLOOKUP($A201,Data!$A$9:$U$405,S$2,FALSE)</f>
        <v>11.5</v>
      </c>
      <c r="T201" s="7">
        <f>VLOOKUP($A201,Data!$A$9:$U$405,T$2,FALSE)</f>
        <v>3.1</v>
      </c>
      <c r="U201" s="7">
        <f>VLOOKUP($A201,Data!$A$9:$U$405,U$2,FALSE)</f>
        <v>5700</v>
      </c>
      <c r="V201" s="7">
        <f>VLOOKUP($A201,Data!$A$9:$U$405,V$2,FALSE)</f>
        <v>44700</v>
      </c>
      <c r="W201" s="7">
        <f>VLOOKUP($A201,Data!$A$9:$U$405,W$2,FALSE)</f>
        <v>12.7</v>
      </c>
      <c r="X201" s="7">
        <f>VLOOKUP($A201,Data!$A$9:$U$405,X$2,FALSE)</f>
        <v>3</v>
      </c>
      <c r="Y201" s="7">
        <f>VLOOKUP($A201,Data!$A$9:$Y$405,Y$2,FALSE)</f>
        <v>7900</v>
      </c>
      <c r="Z201" s="7">
        <f>VLOOKUP($A201,Data!$A$9:$Y$405,Z$2,FALSE)</f>
        <v>45800</v>
      </c>
      <c r="AA201" s="7">
        <f>VLOOKUP($A201,Data!$A$9:$Y$405,AA$2,FALSE)</f>
        <v>17.3</v>
      </c>
      <c r="AB201" s="7">
        <f>VLOOKUP($A201,Data!$A$9:$Y$405,AB$2,FALSE)</f>
        <v>3.5</v>
      </c>
      <c r="AS201" s="6" t="s">
        <v>37</v>
      </c>
      <c r="AT201" s="17">
        <v>15500</v>
      </c>
      <c r="AU201" s="17">
        <v>170000</v>
      </c>
      <c r="AV201" s="17">
        <v>9.1</v>
      </c>
      <c r="AW201" s="17">
        <v>3</v>
      </c>
      <c r="AX201" s="17">
        <v>16700</v>
      </c>
      <c r="AY201" s="17">
        <v>169500</v>
      </c>
      <c r="AZ201" s="17">
        <v>9.9</v>
      </c>
      <c r="BA201" s="17">
        <v>3</v>
      </c>
    </row>
    <row r="202" spans="1:53" x14ac:dyDescent="0.3">
      <c r="A202" s="10" t="s">
        <v>211</v>
      </c>
      <c r="B202" s="6" t="e">
        <f>IFERROR(VLOOKUP($A202,classifications!$A$3:$C$334,3,FALSE),VLOOKUP($A202,classifications!$I$2:$K$27,3,FALSE))</f>
        <v>#N/A</v>
      </c>
      <c r="C202" s="6" t="e">
        <f>VLOOKUP($A202,classifications!$A$3:$D$334,4,FALSE)</f>
        <v>#N/A</v>
      </c>
      <c r="D202" s="6" t="e">
        <f>VLOOKUP($A202,class!$A$1:$B$455,2,FALSE)</f>
        <v>#N/A</v>
      </c>
      <c r="E202" s="7">
        <f>VLOOKUP($A202,Data!$A$9:$U$405,E$2,FALSE)</f>
        <v>5100</v>
      </c>
      <c r="F202" s="7">
        <f>VLOOKUP($A202,Data!$A$9:$U$405,F$2,FALSE)</f>
        <v>43600</v>
      </c>
      <c r="G202" s="7">
        <f>VLOOKUP($A202,Data!$A$9:$U$405,G$2,FALSE)</f>
        <v>11.6</v>
      </c>
      <c r="H202" s="7">
        <f>VLOOKUP($A202,Data!$A$9:$U$405,H$2,FALSE)</f>
        <v>2.4</v>
      </c>
      <c r="I202" s="7">
        <f>VLOOKUP($A202,Data!$A$9:$U$405,I$2,FALSE)</f>
        <v>2900</v>
      </c>
      <c r="J202" s="7">
        <f>VLOOKUP($A202,Data!$A$9:$U$405,J$2,FALSE)</f>
        <v>43000</v>
      </c>
      <c r="K202" s="7">
        <f>VLOOKUP($A202,Data!$A$9:$U$405,K$2,FALSE)</f>
        <v>6.7</v>
      </c>
      <c r="L202" s="7">
        <f>VLOOKUP($A202,Data!$A$9:$U$405,L$2,FALSE)</f>
        <v>2.1</v>
      </c>
      <c r="M202" s="7">
        <f>VLOOKUP($A202,Data!$A$9:$U$405,M$2,FALSE)</f>
        <v>4100</v>
      </c>
      <c r="N202" s="7">
        <f>VLOOKUP($A202,Data!$A$9:$U$405,N$2,FALSE)</f>
        <v>42800</v>
      </c>
      <c r="O202" s="7">
        <f>VLOOKUP($A202,Data!$A$9:$U$405,O$2,FALSE)</f>
        <v>9.6</v>
      </c>
      <c r="P202" s="7">
        <f>VLOOKUP($A202,Data!$A$9:$U$405,P$2,FALSE)</f>
        <v>2.7</v>
      </c>
      <c r="Q202" s="7">
        <f>VLOOKUP($A202,Data!$A$9:$U$405,Q$2,FALSE)</f>
        <v>4400</v>
      </c>
      <c r="R202" s="7">
        <f>VLOOKUP($A202,Data!$A$9:$U$405,R$2,FALSE)</f>
        <v>43100</v>
      </c>
      <c r="S202" s="7">
        <f>VLOOKUP($A202,Data!$A$9:$U$405,S$2,FALSE)</f>
        <v>10.3</v>
      </c>
      <c r="T202" s="7">
        <f>VLOOKUP($A202,Data!$A$9:$U$405,T$2,FALSE)</f>
        <v>2.6</v>
      </c>
      <c r="U202" s="7">
        <f>VLOOKUP($A202,Data!$A$9:$U$405,U$2,FALSE)</f>
        <v>6300</v>
      </c>
      <c r="V202" s="7">
        <f>VLOOKUP($A202,Data!$A$9:$U$405,V$2,FALSE)</f>
        <v>43600</v>
      </c>
      <c r="W202" s="7">
        <f>VLOOKUP($A202,Data!$A$9:$U$405,W$2,FALSE)</f>
        <v>14.4</v>
      </c>
      <c r="X202" s="7">
        <f>VLOOKUP($A202,Data!$A$9:$U$405,X$2,FALSE)</f>
        <v>3.1</v>
      </c>
      <c r="Y202" s="7">
        <f>VLOOKUP($A202,Data!$A$9:$Y$405,Y$2,FALSE)</f>
        <v>6400</v>
      </c>
      <c r="Z202" s="7">
        <f>VLOOKUP($A202,Data!$A$9:$Y$405,Z$2,FALSE)</f>
        <v>45000</v>
      </c>
      <c r="AA202" s="7">
        <f>VLOOKUP($A202,Data!$A$9:$Y$405,AA$2,FALSE)</f>
        <v>14.2</v>
      </c>
      <c r="AB202" s="7">
        <f>VLOOKUP($A202,Data!$A$9:$Y$405,AB$2,FALSE)</f>
        <v>3.2</v>
      </c>
      <c r="AS202" s="6" t="s">
        <v>38</v>
      </c>
      <c r="AT202" s="17">
        <v>16600</v>
      </c>
      <c r="AU202" s="17">
        <v>149500</v>
      </c>
      <c r="AV202" s="17">
        <v>11.1</v>
      </c>
      <c r="AW202" s="17">
        <v>3.3</v>
      </c>
      <c r="AX202" s="17">
        <v>16900</v>
      </c>
      <c r="AY202" s="17">
        <v>150800</v>
      </c>
      <c r="AZ202" s="17">
        <v>11.2</v>
      </c>
      <c r="BA202" s="17">
        <v>3.4</v>
      </c>
    </row>
    <row r="203" spans="1:53" x14ac:dyDescent="0.3">
      <c r="A203" s="10" t="s">
        <v>212</v>
      </c>
      <c r="B203" s="6" t="e">
        <f>IFERROR(VLOOKUP($A203,classifications!$A$3:$C$334,3,FALSE),VLOOKUP($A203,classifications!$I$2:$K$27,3,FALSE))</f>
        <v>#N/A</v>
      </c>
      <c r="C203" s="6" t="e">
        <f>VLOOKUP($A203,classifications!$A$3:$D$334,4,FALSE)</f>
        <v>#N/A</v>
      </c>
      <c r="D203" s="6" t="e">
        <f>VLOOKUP($A203,class!$A$1:$B$455,2,FALSE)</f>
        <v>#N/A</v>
      </c>
      <c r="E203" s="7">
        <f>VLOOKUP($A203,Data!$A$9:$U$405,E$2,FALSE)</f>
        <v>6600</v>
      </c>
      <c r="F203" s="7">
        <f>VLOOKUP($A203,Data!$A$9:$U$405,F$2,FALSE)</f>
        <v>56700</v>
      </c>
      <c r="G203" s="7">
        <f>VLOOKUP($A203,Data!$A$9:$U$405,G$2,FALSE)</f>
        <v>11.7</v>
      </c>
      <c r="H203" s="7">
        <f>VLOOKUP($A203,Data!$A$9:$U$405,H$2,FALSE)</f>
        <v>2.5</v>
      </c>
      <c r="I203" s="7">
        <f>VLOOKUP($A203,Data!$A$9:$U$405,I$2,FALSE)</f>
        <v>5900</v>
      </c>
      <c r="J203" s="7">
        <f>VLOOKUP($A203,Data!$A$9:$U$405,J$2,FALSE)</f>
        <v>53300</v>
      </c>
      <c r="K203" s="7">
        <f>VLOOKUP($A203,Data!$A$9:$U$405,K$2,FALSE)</f>
        <v>11</v>
      </c>
      <c r="L203" s="7">
        <f>VLOOKUP($A203,Data!$A$9:$U$405,L$2,FALSE)</f>
        <v>2.8</v>
      </c>
      <c r="M203" s="7">
        <f>VLOOKUP($A203,Data!$A$9:$U$405,M$2,FALSE)</f>
        <v>7600</v>
      </c>
      <c r="N203" s="7">
        <f>VLOOKUP($A203,Data!$A$9:$U$405,N$2,FALSE)</f>
        <v>52700</v>
      </c>
      <c r="O203" s="7">
        <f>VLOOKUP($A203,Data!$A$9:$U$405,O$2,FALSE)</f>
        <v>14.5</v>
      </c>
      <c r="P203" s="7">
        <f>VLOOKUP($A203,Data!$A$9:$U$405,P$2,FALSE)</f>
        <v>3.2</v>
      </c>
      <c r="Q203" s="7">
        <f>VLOOKUP($A203,Data!$A$9:$U$405,Q$2,FALSE)</f>
        <v>8100</v>
      </c>
      <c r="R203" s="7">
        <f>VLOOKUP($A203,Data!$A$9:$U$405,R$2,FALSE)</f>
        <v>56800</v>
      </c>
      <c r="S203" s="7">
        <f>VLOOKUP($A203,Data!$A$9:$U$405,S$2,FALSE)</f>
        <v>14.3</v>
      </c>
      <c r="T203" s="7">
        <f>VLOOKUP($A203,Data!$A$9:$U$405,T$2,FALSE)</f>
        <v>3</v>
      </c>
      <c r="U203" s="7">
        <f>VLOOKUP($A203,Data!$A$9:$U$405,U$2,FALSE)</f>
        <v>7300</v>
      </c>
      <c r="V203" s="7">
        <f>VLOOKUP($A203,Data!$A$9:$U$405,V$2,FALSE)</f>
        <v>57000</v>
      </c>
      <c r="W203" s="7">
        <f>VLOOKUP($A203,Data!$A$9:$U$405,W$2,FALSE)</f>
        <v>12.8</v>
      </c>
      <c r="X203" s="7">
        <f>VLOOKUP($A203,Data!$A$9:$U$405,X$2,FALSE)</f>
        <v>3</v>
      </c>
      <c r="Y203" s="7">
        <f>VLOOKUP($A203,Data!$A$9:$Y$405,Y$2,FALSE)</f>
        <v>9000</v>
      </c>
      <c r="Z203" s="7">
        <f>VLOOKUP($A203,Data!$A$9:$Y$405,Z$2,FALSE)</f>
        <v>55600</v>
      </c>
      <c r="AA203" s="7">
        <f>VLOOKUP($A203,Data!$A$9:$Y$405,AA$2,FALSE)</f>
        <v>16.2</v>
      </c>
      <c r="AB203" s="7">
        <f>VLOOKUP($A203,Data!$A$9:$Y$405,AB$2,FALSE)</f>
        <v>3.5</v>
      </c>
      <c r="AS203" s="6" t="s">
        <v>39</v>
      </c>
      <c r="AT203" s="17">
        <v>6300</v>
      </c>
      <c r="AU203" s="17">
        <v>58700</v>
      </c>
      <c r="AV203" s="17">
        <v>10.8</v>
      </c>
      <c r="AW203" s="17">
        <v>2.4</v>
      </c>
      <c r="AX203" s="17">
        <v>6500</v>
      </c>
      <c r="AY203" s="17">
        <v>57900</v>
      </c>
      <c r="AZ203" s="17">
        <v>11.2</v>
      </c>
      <c r="BA203" s="17">
        <v>2.5</v>
      </c>
    </row>
    <row r="204" spans="1:53" x14ac:dyDescent="0.3">
      <c r="A204" s="10" t="s">
        <v>213</v>
      </c>
      <c r="B204" s="6" t="e">
        <f>IFERROR(VLOOKUP($A204,classifications!$A$3:$C$334,3,FALSE),VLOOKUP($A204,classifications!$I$2:$K$27,3,FALSE))</f>
        <v>#N/A</v>
      </c>
      <c r="C204" s="6" t="e">
        <f>VLOOKUP($A204,classifications!$A$3:$D$334,4,FALSE)</f>
        <v>#N/A</v>
      </c>
      <c r="D204" s="6" t="e">
        <f>VLOOKUP($A204,class!$A$1:$B$455,2,FALSE)</f>
        <v>#N/A</v>
      </c>
      <c r="E204" s="7">
        <f>VLOOKUP($A204,Data!$A$9:$U$405,E$2,FALSE)</f>
        <v>13500</v>
      </c>
      <c r="F204" s="7">
        <f>VLOOKUP($A204,Data!$A$9:$U$405,F$2,FALSE)</f>
        <v>154600</v>
      </c>
      <c r="G204" s="7">
        <f>VLOOKUP($A204,Data!$A$9:$U$405,G$2,FALSE)</f>
        <v>8.6999999999999993</v>
      </c>
      <c r="H204" s="7">
        <f>VLOOKUP($A204,Data!$A$9:$U$405,H$2,FALSE)</f>
        <v>2.1</v>
      </c>
      <c r="I204" s="7">
        <f>VLOOKUP($A204,Data!$A$9:$U$405,I$2,FALSE)</f>
        <v>15800</v>
      </c>
      <c r="J204" s="7">
        <f>VLOOKUP($A204,Data!$A$9:$U$405,J$2,FALSE)</f>
        <v>156800</v>
      </c>
      <c r="K204" s="7">
        <f>VLOOKUP($A204,Data!$A$9:$U$405,K$2,FALSE)</f>
        <v>10.1</v>
      </c>
      <c r="L204" s="7">
        <f>VLOOKUP($A204,Data!$A$9:$U$405,L$2,FALSE)</f>
        <v>2.2999999999999998</v>
      </c>
      <c r="M204" s="7">
        <f>VLOOKUP($A204,Data!$A$9:$U$405,M$2,FALSE)</f>
        <v>11700</v>
      </c>
      <c r="N204" s="7">
        <f>VLOOKUP($A204,Data!$A$9:$U$405,N$2,FALSE)</f>
        <v>163400</v>
      </c>
      <c r="O204" s="7">
        <f>VLOOKUP($A204,Data!$A$9:$U$405,O$2,FALSE)</f>
        <v>7.1</v>
      </c>
      <c r="P204" s="7">
        <f>VLOOKUP($A204,Data!$A$9:$U$405,P$2,FALSE)</f>
        <v>2.1</v>
      </c>
      <c r="Q204" s="7">
        <f>VLOOKUP($A204,Data!$A$9:$U$405,Q$2,FALSE)</f>
        <v>16100</v>
      </c>
      <c r="R204" s="7">
        <f>VLOOKUP($A204,Data!$A$9:$U$405,R$2,FALSE)</f>
        <v>162800</v>
      </c>
      <c r="S204" s="7">
        <f>VLOOKUP($A204,Data!$A$9:$U$405,S$2,FALSE)</f>
        <v>9.9</v>
      </c>
      <c r="T204" s="7">
        <f>VLOOKUP($A204,Data!$A$9:$U$405,T$2,FALSE)</f>
        <v>2.5</v>
      </c>
      <c r="U204" s="7">
        <f>VLOOKUP($A204,Data!$A$9:$U$405,U$2,FALSE)</f>
        <v>15400</v>
      </c>
      <c r="V204" s="7">
        <f>VLOOKUP($A204,Data!$A$9:$U$405,V$2,FALSE)</f>
        <v>164500</v>
      </c>
      <c r="W204" s="7">
        <f>VLOOKUP($A204,Data!$A$9:$U$405,W$2,FALSE)</f>
        <v>9.4</v>
      </c>
      <c r="X204" s="7">
        <f>VLOOKUP($A204,Data!$A$9:$U$405,X$2,FALSE)</f>
        <v>2.5</v>
      </c>
      <c r="Y204" s="7">
        <f>VLOOKUP($A204,Data!$A$9:$Y$405,Y$2,FALSE)</f>
        <v>15000</v>
      </c>
      <c r="Z204" s="7">
        <f>VLOOKUP($A204,Data!$A$9:$Y$405,Z$2,FALSE)</f>
        <v>159000</v>
      </c>
      <c r="AA204" s="7">
        <f>VLOOKUP($A204,Data!$A$9:$Y$405,AA$2,FALSE)</f>
        <v>9.4</v>
      </c>
      <c r="AB204" s="7">
        <f>VLOOKUP($A204,Data!$A$9:$Y$405,AB$2,FALSE)</f>
        <v>2.6</v>
      </c>
      <c r="AS204" s="6" t="s">
        <v>40</v>
      </c>
      <c r="AT204" s="17">
        <v>13000</v>
      </c>
      <c r="AU204" s="17">
        <v>101000</v>
      </c>
      <c r="AV204" s="17">
        <v>12.8</v>
      </c>
      <c r="AW204" s="17">
        <v>2.6</v>
      </c>
      <c r="AX204" s="17">
        <v>14400</v>
      </c>
      <c r="AY204" s="17">
        <v>99700</v>
      </c>
      <c r="AZ204" s="17">
        <v>14.4</v>
      </c>
      <c r="BA204" s="17">
        <v>2.8</v>
      </c>
    </row>
    <row r="205" spans="1:53" x14ac:dyDescent="0.3">
      <c r="A205" s="10" t="s">
        <v>214</v>
      </c>
      <c r="B205" s="6" t="e">
        <f>IFERROR(VLOOKUP($A205,classifications!$A$3:$C$334,3,FALSE),VLOOKUP($A205,classifications!$I$2:$K$27,3,FALSE))</f>
        <v>#N/A</v>
      </c>
      <c r="C205" s="6" t="e">
        <f>VLOOKUP($A205,classifications!$A$3:$D$334,4,FALSE)</f>
        <v>#N/A</v>
      </c>
      <c r="D205" s="6" t="e">
        <f>VLOOKUP($A205,class!$A$1:$B$455,2,FALSE)</f>
        <v>#N/A</v>
      </c>
      <c r="E205" s="7">
        <f>VLOOKUP($A205,Data!$A$9:$U$405,E$2,FALSE)</f>
        <v>1500</v>
      </c>
      <c r="F205" s="7">
        <f>VLOOKUP($A205,Data!$A$9:$U$405,F$2,FALSE)</f>
        <v>11400</v>
      </c>
      <c r="G205" s="7">
        <f>VLOOKUP($A205,Data!$A$9:$U$405,G$2,FALSE)</f>
        <v>13.1</v>
      </c>
      <c r="H205" s="7">
        <f>VLOOKUP($A205,Data!$A$9:$U$405,H$2,FALSE)</f>
        <v>6.2</v>
      </c>
      <c r="I205" s="7">
        <f>VLOOKUP($A205,Data!$A$9:$U$405,I$2,FALSE)</f>
        <v>1400</v>
      </c>
      <c r="J205" s="7">
        <f>VLOOKUP($A205,Data!$A$9:$U$405,J$2,FALSE)</f>
        <v>10900</v>
      </c>
      <c r="K205" s="7">
        <f>VLOOKUP($A205,Data!$A$9:$U$405,K$2,FALSE)</f>
        <v>12.8</v>
      </c>
      <c r="L205" s="7">
        <f>VLOOKUP($A205,Data!$A$9:$U$405,L$2,FALSE)</f>
        <v>6.2</v>
      </c>
      <c r="M205" s="7">
        <f>VLOOKUP($A205,Data!$A$9:$U$405,M$2,FALSE)</f>
        <v>1500</v>
      </c>
      <c r="N205" s="7">
        <f>VLOOKUP($A205,Data!$A$9:$U$405,N$2,FALSE)</f>
        <v>11400</v>
      </c>
      <c r="O205" s="7">
        <f>VLOOKUP($A205,Data!$A$9:$U$405,O$2,FALSE)</f>
        <v>12.7</v>
      </c>
      <c r="P205" s="7">
        <f>VLOOKUP($A205,Data!$A$9:$U$405,P$2,FALSE)</f>
        <v>5.7</v>
      </c>
      <c r="Q205" s="7">
        <f>VLOOKUP($A205,Data!$A$9:$U$405,Q$2,FALSE)</f>
        <v>900</v>
      </c>
      <c r="R205" s="7">
        <f>VLOOKUP($A205,Data!$A$9:$U$405,R$2,FALSE)</f>
        <v>11400</v>
      </c>
      <c r="S205" s="7">
        <f>VLOOKUP($A205,Data!$A$9:$U$405,S$2,FALSE)</f>
        <v>7.7</v>
      </c>
      <c r="T205" s="7">
        <f>VLOOKUP($A205,Data!$A$9:$U$405,T$2,FALSE)</f>
        <v>4.8</v>
      </c>
      <c r="U205" s="7">
        <f>VLOOKUP($A205,Data!$A$9:$U$405,U$2,FALSE)</f>
        <v>1400</v>
      </c>
      <c r="V205" s="7">
        <f>VLOOKUP($A205,Data!$A$9:$U$405,V$2,FALSE)</f>
        <v>11500</v>
      </c>
      <c r="W205" s="7">
        <f>VLOOKUP($A205,Data!$A$9:$U$405,W$2,FALSE)</f>
        <v>12.2</v>
      </c>
      <c r="X205" s="7">
        <f>VLOOKUP($A205,Data!$A$9:$U$405,X$2,FALSE)</f>
        <v>6.2</v>
      </c>
      <c r="Y205" s="7">
        <f>VLOOKUP($A205,Data!$A$9:$Y$405,Y$2,FALSE)</f>
        <v>1200</v>
      </c>
      <c r="Z205" s="7">
        <f>VLOOKUP($A205,Data!$A$9:$Y$405,Z$2,FALSE)</f>
        <v>11200</v>
      </c>
      <c r="AA205" s="7">
        <f>VLOOKUP($A205,Data!$A$9:$Y$405,AA$2,FALSE)</f>
        <v>10.9</v>
      </c>
      <c r="AB205" s="7" t="str">
        <f>VLOOKUP($A205,Data!$A$9:$Y$405,AB$2,FALSE)</f>
        <v>*</v>
      </c>
      <c r="AS205" s="6" t="s">
        <v>41</v>
      </c>
      <c r="AT205" s="17">
        <v>35700</v>
      </c>
      <c r="AU205" s="17">
        <v>227500</v>
      </c>
      <c r="AV205" s="17">
        <v>15.7</v>
      </c>
      <c r="AW205" s="17">
        <v>2.6</v>
      </c>
      <c r="AX205" s="17">
        <v>33500</v>
      </c>
      <c r="AY205" s="17">
        <v>227200</v>
      </c>
      <c r="AZ205" s="17">
        <v>14.7</v>
      </c>
      <c r="BA205" s="17">
        <v>2.5</v>
      </c>
    </row>
    <row r="206" spans="1:53" x14ac:dyDescent="0.3">
      <c r="A206" s="10" t="s">
        <v>215</v>
      </c>
      <c r="B206" s="6" t="e">
        <f>IFERROR(VLOOKUP($A206,classifications!$A$3:$C$334,3,FALSE),VLOOKUP($A206,classifications!$I$2:$K$27,3,FALSE))</f>
        <v>#N/A</v>
      </c>
      <c r="C206" s="6" t="e">
        <f>VLOOKUP($A206,classifications!$A$3:$D$334,4,FALSE)</f>
        <v>#N/A</v>
      </c>
      <c r="D206" s="6" t="e">
        <f>VLOOKUP($A206,class!$A$1:$B$455,2,FALSE)</f>
        <v>#N/A</v>
      </c>
      <c r="E206" s="7">
        <f>VLOOKUP($A206,Data!$A$9:$U$405,E$2,FALSE)</f>
        <v>8300</v>
      </c>
      <c r="F206" s="7">
        <f>VLOOKUP($A206,Data!$A$9:$U$405,F$2,FALSE)</f>
        <v>68600</v>
      </c>
      <c r="G206" s="7">
        <f>VLOOKUP($A206,Data!$A$9:$U$405,G$2,FALSE)</f>
        <v>12.1</v>
      </c>
      <c r="H206" s="7">
        <f>VLOOKUP($A206,Data!$A$9:$U$405,H$2,FALSE)</f>
        <v>2.6</v>
      </c>
      <c r="I206" s="7">
        <f>VLOOKUP($A206,Data!$A$9:$U$405,I$2,FALSE)</f>
        <v>10400</v>
      </c>
      <c r="J206" s="7">
        <f>VLOOKUP($A206,Data!$A$9:$U$405,J$2,FALSE)</f>
        <v>70400</v>
      </c>
      <c r="K206" s="7">
        <f>VLOOKUP($A206,Data!$A$9:$U$405,K$2,FALSE)</f>
        <v>14.8</v>
      </c>
      <c r="L206" s="7">
        <f>VLOOKUP($A206,Data!$A$9:$U$405,L$2,FALSE)</f>
        <v>3.1</v>
      </c>
      <c r="M206" s="7">
        <f>VLOOKUP($A206,Data!$A$9:$U$405,M$2,FALSE)</f>
        <v>10600</v>
      </c>
      <c r="N206" s="7">
        <f>VLOOKUP($A206,Data!$A$9:$U$405,N$2,FALSE)</f>
        <v>68300</v>
      </c>
      <c r="O206" s="7">
        <f>VLOOKUP($A206,Data!$A$9:$U$405,O$2,FALSE)</f>
        <v>15.5</v>
      </c>
      <c r="P206" s="7">
        <f>VLOOKUP($A206,Data!$A$9:$U$405,P$2,FALSE)</f>
        <v>3.2</v>
      </c>
      <c r="Q206" s="7">
        <f>VLOOKUP($A206,Data!$A$9:$U$405,Q$2,FALSE)</f>
        <v>8200</v>
      </c>
      <c r="R206" s="7">
        <f>VLOOKUP($A206,Data!$A$9:$U$405,R$2,FALSE)</f>
        <v>66900</v>
      </c>
      <c r="S206" s="7">
        <f>VLOOKUP($A206,Data!$A$9:$U$405,S$2,FALSE)</f>
        <v>12.2</v>
      </c>
      <c r="T206" s="7">
        <f>VLOOKUP($A206,Data!$A$9:$U$405,T$2,FALSE)</f>
        <v>2.9</v>
      </c>
      <c r="U206" s="7">
        <f>VLOOKUP($A206,Data!$A$9:$U$405,U$2,FALSE)</f>
        <v>8200</v>
      </c>
      <c r="V206" s="7">
        <f>VLOOKUP($A206,Data!$A$9:$U$405,V$2,FALSE)</f>
        <v>72300</v>
      </c>
      <c r="W206" s="7">
        <f>VLOOKUP($A206,Data!$A$9:$U$405,W$2,FALSE)</f>
        <v>11.3</v>
      </c>
      <c r="X206" s="7">
        <f>VLOOKUP($A206,Data!$A$9:$U$405,X$2,FALSE)</f>
        <v>2.6</v>
      </c>
      <c r="Y206" s="7">
        <f>VLOOKUP($A206,Data!$A$9:$Y$405,Y$2,FALSE)</f>
        <v>11500</v>
      </c>
      <c r="Z206" s="7">
        <f>VLOOKUP($A206,Data!$A$9:$Y$405,Z$2,FALSE)</f>
        <v>71900</v>
      </c>
      <c r="AA206" s="7">
        <f>VLOOKUP($A206,Data!$A$9:$Y$405,AA$2,FALSE)</f>
        <v>16</v>
      </c>
      <c r="AB206" s="7">
        <f>VLOOKUP($A206,Data!$A$9:$Y$405,AB$2,FALSE)</f>
        <v>3.2</v>
      </c>
      <c r="AS206" s="6" t="s">
        <v>42</v>
      </c>
      <c r="AT206" s="17">
        <v>15400</v>
      </c>
      <c r="AU206" s="17">
        <v>123400</v>
      </c>
      <c r="AV206" s="17">
        <v>12.5</v>
      </c>
      <c r="AW206" s="17">
        <v>2.8</v>
      </c>
      <c r="AX206" s="17">
        <v>15700</v>
      </c>
      <c r="AY206" s="17">
        <v>121600</v>
      </c>
      <c r="AZ206" s="17">
        <v>12.9</v>
      </c>
      <c r="BA206" s="17">
        <v>2.9</v>
      </c>
    </row>
    <row r="207" spans="1:53" x14ac:dyDescent="0.3">
      <c r="A207" s="10" t="s">
        <v>216</v>
      </c>
      <c r="B207" s="6" t="e">
        <f>IFERROR(VLOOKUP($A207,classifications!$A$3:$C$334,3,FALSE),VLOOKUP($A207,classifications!$I$2:$K$27,3,FALSE))</f>
        <v>#N/A</v>
      </c>
      <c r="C207" s="6" t="e">
        <f>VLOOKUP($A207,classifications!$A$3:$D$334,4,FALSE)</f>
        <v>#N/A</v>
      </c>
      <c r="D207" s="6" t="e">
        <f>VLOOKUP($A207,class!$A$1:$B$455,2,FALSE)</f>
        <v>#N/A</v>
      </c>
      <c r="E207" s="7">
        <f>VLOOKUP($A207,Data!$A$9:$U$405,E$2,FALSE)</f>
        <v>12600</v>
      </c>
      <c r="F207" s="7">
        <f>VLOOKUP($A207,Data!$A$9:$U$405,F$2,FALSE)</f>
        <v>81700</v>
      </c>
      <c r="G207" s="7">
        <f>VLOOKUP($A207,Data!$A$9:$U$405,G$2,FALSE)</f>
        <v>15.4</v>
      </c>
      <c r="H207" s="7">
        <f>VLOOKUP($A207,Data!$A$9:$U$405,H$2,FALSE)</f>
        <v>2.8</v>
      </c>
      <c r="I207" s="7">
        <f>VLOOKUP($A207,Data!$A$9:$U$405,I$2,FALSE)</f>
        <v>11100</v>
      </c>
      <c r="J207" s="7">
        <f>VLOOKUP($A207,Data!$A$9:$U$405,J$2,FALSE)</f>
        <v>82600</v>
      </c>
      <c r="K207" s="7">
        <f>VLOOKUP($A207,Data!$A$9:$U$405,K$2,FALSE)</f>
        <v>13.4</v>
      </c>
      <c r="L207" s="7">
        <f>VLOOKUP($A207,Data!$A$9:$U$405,L$2,FALSE)</f>
        <v>2.7</v>
      </c>
      <c r="M207" s="7">
        <f>VLOOKUP($A207,Data!$A$9:$U$405,M$2,FALSE)</f>
        <v>12400</v>
      </c>
      <c r="N207" s="7">
        <f>VLOOKUP($A207,Data!$A$9:$U$405,N$2,FALSE)</f>
        <v>83100</v>
      </c>
      <c r="O207" s="7">
        <f>VLOOKUP($A207,Data!$A$9:$U$405,O$2,FALSE)</f>
        <v>14.9</v>
      </c>
      <c r="P207" s="7">
        <f>VLOOKUP($A207,Data!$A$9:$U$405,P$2,FALSE)</f>
        <v>2.9</v>
      </c>
      <c r="Q207" s="7">
        <f>VLOOKUP($A207,Data!$A$9:$U$405,Q$2,FALSE)</f>
        <v>10400</v>
      </c>
      <c r="R207" s="7">
        <f>VLOOKUP($A207,Data!$A$9:$U$405,R$2,FALSE)</f>
        <v>87400</v>
      </c>
      <c r="S207" s="7">
        <f>VLOOKUP($A207,Data!$A$9:$U$405,S$2,FALSE)</f>
        <v>11.9</v>
      </c>
      <c r="T207" s="7">
        <f>VLOOKUP($A207,Data!$A$9:$U$405,T$2,FALSE)</f>
        <v>2.7</v>
      </c>
      <c r="U207" s="7">
        <f>VLOOKUP($A207,Data!$A$9:$U$405,U$2,FALSE)</f>
        <v>8800</v>
      </c>
      <c r="V207" s="7">
        <f>VLOOKUP($A207,Data!$A$9:$U$405,V$2,FALSE)</f>
        <v>82400</v>
      </c>
      <c r="W207" s="7">
        <f>VLOOKUP($A207,Data!$A$9:$U$405,W$2,FALSE)</f>
        <v>10.6</v>
      </c>
      <c r="X207" s="7">
        <f>VLOOKUP($A207,Data!$A$9:$U$405,X$2,FALSE)</f>
        <v>2.8</v>
      </c>
      <c r="Y207" s="7">
        <f>VLOOKUP($A207,Data!$A$9:$Y$405,Y$2,FALSE)</f>
        <v>13800</v>
      </c>
      <c r="Z207" s="7">
        <f>VLOOKUP($A207,Data!$A$9:$Y$405,Z$2,FALSE)</f>
        <v>84400</v>
      </c>
      <c r="AA207" s="7">
        <f>VLOOKUP($A207,Data!$A$9:$Y$405,AA$2,FALSE)</f>
        <v>16.3</v>
      </c>
      <c r="AB207" s="7">
        <f>VLOOKUP($A207,Data!$A$9:$Y$405,AB$2,FALSE)</f>
        <v>3.4</v>
      </c>
      <c r="AS207" s="6" t="s">
        <v>43</v>
      </c>
      <c r="AT207" s="17">
        <v>10700</v>
      </c>
      <c r="AU207" s="17">
        <v>84900</v>
      </c>
      <c r="AV207" s="17">
        <v>12.6</v>
      </c>
      <c r="AW207" s="17">
        <v>2.6</v>
      </c>
      <c r="AX207" s="17">
        <v>10000</v>
      </c>
      <c r="AY207" s="17">
        <v>85300</v>
      </c>
      <c r="AZ207" s="17">
        <v>11.7</v>
      </c>
      <c r="BA207" s="17">
        <v>2.5</v>
      </c>
    </row>
    <row r="208" spans="1:53" x14ac:dyDescent="0.3">
      <c r="A208" s="10" t="s">
        <v>217</v>
      </c>
      <c r="B208" s="6" t="e">
        <f>IFERROR(VLOOKUP($A208,classifications!$A$3:$C$334,3,FALSE),VLOOKUP($A208,classifications!$I$2:$K$27,3,FALSE))</f>
        <v>#N/A</v>
      </c>
      <c r="C208" s="6" t="e">
        <f>VLOOKUP($A208,classifications!$A$3:$D$334,4,FALSE)</f>
        <v>#N/A</v>
      </c>
      <c r="D208" s="6" t="e">
        <f>VLOOKUP($A208,class!$A$1:$B$455,2,FALSE)</f>
        <v>#N/A</v>
      </c>
      <c r="E208" s="7">
        <f>VLOOKUP($A208,Data!$A$9:$U$405,E$2,FALSE)</f>
        <v>6700</v>
      </c>
      <c r="F208" s="7">
        <f>VLOOKUP($A208,Data!$A$9:$U$405,F$2,FALSE)</f>
        <v>52400</v>
      </c>
      <c r="G208" s="7">
        <f>VLOOKUP($A208,Data!$A$9:$U$405,G$2,FALSE)</f>
        <v>12.8</v>
      </c>
      <c r="H208" s="7">
        <f>VLOOKUP($A208,Data!$A$9:$U$405,H$2,FALSE)</f>
        <v>2.5</v>
      </c>
      <c r="I208" s="7">
        <f>VLOOKUP($A208,Data!$A$9:$U$405,I$2,FALSE)</f>
        <v>6000</v>
      </c>
      <c r="J208" s="7">
        <f>VLOOKUP($A208,Data!$A$9:$U$405,J$2,FALSE)</f>
        <v>51200</v>
      </c>
      <c r="K208" s="7">
        <f>VLOOKUP($A208,Data!$A$9:$U$405,K$2,FALSE)</f>
        <v>11.7</v>
      </c>
      <c r="L208" s="7">
        <f>VLOOKUP($A208,Data!$A$9:$U$405,L$2,FALSE)</f>
        <v>2.7</v>
      </c>
      <c r="M208" s="7">
        <f>VLOOKUP($A208,Data!$A$9:$U$405,M$2,FALSE)</f>
        <v>7800</v>
      </c>
      <c r="N208" s="7">
        <f>VLOOKUP($A208,Data!$A$9:$U$405,N$2,FALSE)</f>
        <v>49600</v>
      </c>
      <c r="O208" s="7">
        <f>VLOOKUP($A208,Data!$A$9:$U$405,O$2,FALSE)</f>
        <v>15.7</v>
      </c>
      <c r="P208" s="7">
        <f>VLOOKUP($A208,Data!$A$9:$U$405,P$2,FALSE)</f>
        <v>3.3</v>
      </c>
      <c r="Q208" s="7">
        <f>VLOOKUP($A208,Data!$A$9:$U$405,Q$2,FALSE)</f>
        <v>7500</v>
      </c>
      <c r="R208" s="7">
        <f>VLOOKUP($A208,Data!$A$9:$U$405,R$2,FALSE)</f>
        <v>50000</v>
      </c>
      <c r="S208" s="7">
        <f>VLOOKUP($A208,Data!$A$9:$U$405,S$2,FALSE)</f>
        <v>15.1</v>
      </c>
      <c r="T208" s="7">
        <f>VLOOKUP($A208,Data!$A$9:$U$405,T$2,FALSE)</f>
        <v>3.2</v>
      </c>
      <c r="U208" s="7">
        <f>VLOOKUP($A208,Data!$A$9:$U$405,U$2,FALSE)</f>
        <v>5700</v>
      </c>
      <c r="V208" s="7">
        <f>VLOOKUP($A208,Data!$A$9:$U$405,V$2,FALSE)</f>
        <v>50500</v>
      </c>
      <c r="W208" s="7">
        <f>VLOOKUP($A208,Data!$A$9:$U$405,W$2,FALSE)</f>
        <v>11.2</v>
      </c>
      <c r="X208" s="7">
        <f>VLOOKUP($A208,Data!$A$9:$U$405,X$2,FALSE)</f>
        <v>2.9</v>
      </c>
      <c r="Y208" s="7">
        <f>VLOOKUP($A208,Data!$A$9:$Y$405,Y$2,FALSE)</f>
        <v>4800</v>
      </c>
      <c r="Z208" s="7">
        <f>VLOOKUP($A208,Data!$A$9:$Y$405,Z$2,FALSE)</f>
        <v>50700</v>
      </c>
      <c r="AA208" s="7">
        <f>VLOOKUP($A208,Data!$A$9:$Y$405,AA$2,FALSE)</f>
        <v>9.4</v>
      </c>
      <c r="AB208" s="7">
        <f>VLOOKUP($A208,Data!$A$9:$Y$405,AB$2,FALSE)</f>
        <v>2.7</v>
      </c>
      <c r="AS208" s="6" t="s">
        <v>44</v>
      </c>
      <c r="AT208" s="17">
        <v>41600</v>
      </c>
      <c r="AU208" s="17">
        <v>253800</v>
      </c>
      <c r="AV208" s="17">
        <v>16.399999999999999</v>
      </c>
      <c r="AW208" s="17">
        <v>2.7</v>
      </c>
      <c r="AX208" s="17">
        <v>46600</v>
      </c>
      <c r="AY208" s="17">
        <v>259500</v>
      </c>
      <c r="AZ208" s="17">
        <v>18</v>
      </c>
      <c r="BA208" s="17">
        <v>2.9</v>
      </c>
    </row>
    <row r="209" spans="1:53" x14ac:dyDescent="0.3">
      <c r="A209" s="10" t="s">
        <v>218</v>
      </c>
      <c r="B209" s="6" t="e">
        <f>IFERROR(VLOOKUP($A209,classifications!$A$3:$C$334,3,FALSE),VLOOKUP($A209,classifications!$I$2:$K$27,3,FALSE))</f>
        <v>#N/A</v>
      </c>
      <c r="C209" s="6" t="e">
        <f>VLOOKUP($A209,classifications!$A$3:$D$334,4,FALSE)</f>
        <v>#N/A</v>
      </c>
      <c r="D209" s="6" t="e">
        <f>VLOOKUP($A209,class!$A$1:$B$455,2,FALSE)</f>
        <v>#N/A</v>
      </c>
      <c r="E209" s="7">
        <f>VLOOKUP($A209,Data!$A$9:$U$405,E$2,FALSE)</f>
        <v>2100</v>
      </c>
      <c r="F209" s="7">
        <f>VLOOKUP($A209,Data!$A$9:$U$405,F$2,FALSE)</f>
        <v>11200</v>
      </c>
      <c r="G209" s="7">
        <f>VLOOKUP($A209,Data!$A$9:$U$405,G$2,FALSE)</f>
        <v>18.3</v>
      </c>
      <c r="H209" s="7">
        <f>VLOOKUP($A209,Data!$A$9:$U$405,H$2,FALSE)</f>
        <v>7.5</v>
      </c>
      <c r="I209" s="7">
        <f>VLOOKUP($A209,Data!$A$9:$U$405,I$2,FALSE)</f>
        <v>1500</v>
      </c>
      <c r="J209" s="7">
        <f>VLOOKUP($A209,Data!$A$9:$U$405,J$2,FALSE)</f>
        <v>12600</v>
      </c>
      <c r="K209" s="7">
        <f>VLOOKUP($A209,Data!$A$9:$U$405,K$2,FALSE)</f>
        <v>12.1</v>
      </c>
      <c r="L209" s="7">
        <f>VLOOKUP($A209,Data!$A$9:$U$405,L$2,FALSE)</f>
        <v>5.8</v>
      </c>
      <c r="M209" s="7">
        <f>VLOOKUP($A209,Data!$A$9:$U$405,M$2,FALSE)</f>
        <v>1800</v>
      </c>
      <c r="N209" s="7">
        <f>VLOOKUP($A209,Data!$A$9:$U$405,N$2,FALSE)</f>
        <v>12200</v>
      </c>
      <c r="O209" s="7">
        <f>VLOOKUP($A209,Data!$A$9:$U$405,O$2,FALSE)</f>
        <v>14.8</v>
      </c>
      <c r="P209" s="7">
        <f>VLOOKUP($A209,Data!$A$9:$U$405,P$2,FALSE)</f>
        <v>7</v>
      </c>
      <c r="Q209" s="7">
        <f>VLOOKUP($A209,Data!$A$9:$U$405,Q$2,FALSE)</f>
        <v>1300</v>
      </c>
      <c r="R209" s="7">
        <f>VLOOKUP($A209,Data!$A$9:$U$405,R$2,FALSE)</f>
        <v>11600</v>
      </c>
      <c r="S209" s="7">
        <f>VLOOKUP($A209,Data!$A$9:$U$405,S$2,FALSE)</f>
        <v>10.8</v>
      </c>
      <c r="T209" s="7">
        <f>VLOOKUP($A209,Data!$A$9:$U$405,T$2,FALSE)</f>
        <v>6.1</v>
      </c>
      <c r="U209" s="7">
        <f>VLOOKUP($A209,Data!$A$9:$U$405,U$2,FALSE)</f>
        <v>1200</v>
      </c>
      <c r="V209" s="7">
        <f>VLOOKUP($A209,Data!$A$9:$U$405,V$2,FALSE)</f>
        <v>12100</v>
      </c>
      <c r="W209" s="7">
        <f>VLOOKUP($A209,Data!$A$9:$U$405,W$2,FALSE)</f>
        <v>9.9</v>
      </c>
      <c r="X209" s="7" t="str">
        <f>VLOOKUP($A209,Data!$A$9:$U$405,X$2,FALSE)</f>
        <v>*</v>
      </c>
      <c r="Y209" s="7">
        <f>VLOOKUP($A209,Data!$A$9:$Y$405,Y$2,FALSE)</f>
        <v>800</v>
      </c>
      <c r="Z209" s="7">
        <f>VLOOKUP($A209,Data!$A$9:$Y$405,Z$2,FALSE)</f>
        <v>10300</v>
      </c>
      <c r="AA209" s="7">
        <f>VLOOKUP($A209,Data!$A$9:$Y$405,AA$2,FALSE)</f>
        <v>7.5</v>
      </c>
      <c r="AB209" s="7" t="str">
        <f>VLOOKUP($A209,Data!$A$9:$Y$405,AB$2,FALSE)</f>
        <v>*</v>
      </c>
      <c r="AS209" s="6" t="s">
        <v>45</v>
      </c>
      <c r="AT209" s="17">
        <v>9800</v>
      </c>
      <c r="AU209" s="17">
        <v>94700</v>
      </c>
      <c r="AV209" s="17">
        <v>10.4</v>
      </c>
      <c r="AW209" s="17">
        <v>2.4</v>
      </c>
      <c r="AX209" s="17">
        <v>9200</v>
      </c>
      <c r="AY209" s="17">
        <v>95800</v>
      </c>
      <c r="AZ209" s="17">
        <v>9.6</v>
      </c>
      <c r="BA209" s="17">
        <v>2.4</v>
      </c>
    </row>
    <row r="210" spans="1:53" x14ac:dyDescent="0.3">
      <c r="A210" s="10" t="s">
        <v>219</v>
      </c>
      <c r="B210" s="6" t="e">
        <f>IFERROR(VLOOKUP($A210,classifications!$A$3:$C$334,3,FALSE),VLOOKUP($A210,classifications!$I$2:$K$27,3,FALSE))</f>
        <v>#N/A</v>
      </c>
      <c r="C210" s="6" t="e">
        <f>VLOOKUP($A210,classifications!$A$3:$D$334,4,FALSE)</f>
        <v>#N/A</v>
      </c>
      <c r="D210" s="6" t="e">
        <f>VLOOKUP($A210,class!$A$1:$B$455,2,FALSE)</f>
        <v>#N/A</v>
      </c>
      <c r="E210" s="7">
        <f>VLOOKUP($A210,Data!$A$9:$U$405,E$2,FALSE)</f>
        <v>7900</v>
      </c>
      <c r="F210" s="7">
        <f>VLOOKUP($A210,Data!$A$9:$U$405,F$2,FALSE)</f>
        <v>48300</v>
      </c>
      <c r="G210" s="7">
        <f>VLOOKUP($A210,Data!$A$9:$U$405,G$2,FALSE)</f>
        <v>16.3</v>
      </c>
      <c r="H210" s="7">
        <f>VLOOKUP($A210,Data!$A$9:$U$405,H$2,FALSE)</f>
        <v>3</v>
      </c>
      <c r="I210" s="7">
        <f>VLOOKUP($A210,Data!$A$9:$U$405,I$2,FALSE)</f>
        <v>6600</v>
      </c>
      <c r="J210" s="7">
        <f>VLOOKUP($A210,Data!$A$9:$U$405,J$2,FALSE)</f>
        <v>48200</v>
      </c>
      <c r="K210" s="7">
        <f>VLOOKUP($A210,Data!$A$9:$U$405,K$2,FALSE)</f>
        <v>13.7</v>
      </c>
      <c r="L210" s="7">
        <f>VLOOKUP($A210,Data!$A$9:$U$405,L$2,FALSE)</f>
        <v>2.8</v>
      </c>
      <c r="M210" s="7">
        <f>VLOOKUP($A210,Data!$A$9:$U$405,M$2,FALSE)</f>
        <v>6600</v>
      </c>
      <c r="N210" s="7">
        <f>VLOOKUP($A210,Data!$A$9:$U$405,N$2,FALSE)</f>
        <v>48600</v>
      </c>
      <c r="O210" s="7">
        <f>VLOOKUP($A210,Data!$A$9:$U$405,O$2,FALSE)</f>
        <v>13.6</v>
      </c>
      <c r="P210" s="7">
        <f>VLOOKUP($A210,Data!$A$9:$U$405,P$2,FALSE)</f>
        <v>2.9</v>
      </c>
      <c r="Q210" s="7">
        <f>VLOOKUP($A210,Data!$A$9:$U$405,Q$2,FALSE)</f>
        <v>6800</v>
      </c>
      <c r="R210" s="7">
        <f>VLOOKUP($A210,Data!$A$9:$U$405,R$2,FALSE)</f>
        <v>47700</v>
      </c>
      <c r="S210" s="7">
        <f>VLOOKUP($A210,Data!$A$9:$U$405,S$2,FALSE)</f>
        <v>14.3</v>
      </c>
      <c r="T210" s="7">
        <f>VLOOKUP($A210,Data!$A$9:$U$405,T$2,FALSE)</f>
        <v>3.1</v>
      </c>
      <c r="U210" s="7">
        <f>VLOOKUP($A210,Data!$A$9:$U$405,U$2,FALSE)</f>
        <v>6600</v>
      </c>
      <c r="V210" s="7">
        <f>VLOOKUP($A210,Data!$A$9:$U$405,V$2,FALSE)</f>
        <v>45900</v>
      </c>
      <c r="W210" s="7">
        <f>VLOOKUP($A210,Data!$A$9:$U$405,W$2,FALSE)</f>
        <v>14.4</v>
      </c>
      <c r="X210" s="7">
        <f>VLOOKUP($A210,Data!$A$9:$U$405,X$2,FALSE)</f>
        <v>3.5</v>
      </c>
      <c r="Y210" s="7">
        <f>VLOOKUP($A210,Data!$A$9:$Y$405,Y$2,FALSE)</f>
        <v>5100</v>
      </c>
      <c r="Z210" s="7">
        <f>VLOOKUP($A210,Data!$A$9:$Y$405,Z$2,FALSE)</f>
        <v>48100</v>
      </c>
      <c r="AA210" s="7">
        <f>VLOOKUP($A210,Data!$A$9:$Y$405,AA$2,FALSE)</f>
        <v>10.6</v>
      </c>
      <c r="AB210" s="7">
        <f>VLOOKUP($A210,Data!$A$9:$Y$405,AB$2,FALSE)</f>
        <v>3</v>
      </c>
      <c r="AS210" s="6" t="s">
        <v>46</v>
      </c>
      <c r="AT210" s="17">
        <v>11600</v>
      </c>
      <c r="AU210" s="17">
        <v>89200</v>
      </c>
      <c r="AV210" s="17">
        <v>13</v>
      </c>
      <c r="AW210" s="17">
        <v>2.6</v>
      </c>
      <c r="AX210" s="17">
        <v>12000</v>
      </c>
      <c r="AY210" s="17">
        <v>89700</v>
      </c>
      <c r="AZ210" s="17">
        <v>13.4</v>
      </c>
      <c r="BA210" s="17">
        <v>2.7</v>
      </c>
    </row>
    <row r="211" spans="1:53" x14ac:dyDescent="0.3">
      <c r="A211" s="10" t="s">
        <v>220</v>
      </c>
      <c r="B211" s="6" t="e">
        <f>IFERROR(VLOOKUP($A211,classifications!$A$3:$C$334,3,FALSE),VLOOKUP($A211,classifications!$I$2:$K$27,3,FALSE))</f>
        <v>#N/A</v>
      </c>
      <c r="C211" s="6" t="e">
        <f>VLOOKUP($A211,classifications!$A$3:$D$334,4,FALSE)</f>
        <v>#N/A</v>
      </c>
      <c r="D211" s="6" t="e">
        <f>VLOOKUP($A211,class!$A$1:$B$455,2,FALSE)</f>
        <v>#N/A</v>
      </c>
      <c r="E211" s="7">
        <f>VLOOKUP($A211,Data!$A$9:$U$405,E$2,FALSE)</f>
        <v>14000</v>
      </c>
      <c r="F211" s="7">
        <f>VLOOKUP($A211,Data!$A$9:$U$405,F$2,FALSE)</f>
        <v>152200</v>
      </c>
      <c r="G211" s="7">
        <f>VLOOKUP($A211,Data!$A$9:$U$405,G$2,FALSE)</f>
        <v>9.1999999999999993</v>
      </c>
      <c r="H211" s="7">
        <f>VLOOKUP($A211,Data!$A$9:$U$405,H$2,FALSE)</f>
        <v>2.1</v>
      </c>
      <c r="I211" s="7">
        <f>VLOOKUP($A211,Data!$A$9:$U$405,I$2,FALSE)</f>
        <v>16100</v>
      </c>
      <c r="J211" s="7">
        <f>VLOOKUP($A211,Data!$A$9:$U$405,J$2,FALSE)</f>
        <v>151900</v>
      </c>
      <c r="K211" s="7">
        <f>VLOOKUP($A211,Data!$A$9:$U$405,K$2,FALSE)</f>
        <v>10.6</v>
      </c>
      <c r="L211" s="7">
        <f>VLOOKUP($A211,Data!$A$9:$U$405,L$2,FALSE)</f>
        <v>2.2999999999999998</v>
      </c>
      <c r="M211" s="7">
        <f>VLOOKUP($A211,Data!$A$9:$U$405,M$2,FALSE)</f>
        <v>11000</v>
      </c>
      <c r="N211" s="7">
        <f>VLOOKUP($A211,Data!$A$9:$U$405,N$2,FALSE)</f>
        <v>150400</v>
      </c>
      <c r="O211" s="7">
        <f>VLOOKUP($A211,Data!$A$9:$U$405,O$2,FALSE)</f>
        <v>7.3</v>
      </c>
      <c r="P211" s="7">
        <f>VLOOKUP($A211,Data!$A$9:$U$405,P$2,FALSE)</f>
        <v>2</v>
      </c>
      <c r="Q211" s="7">
        <f>VLOOKUP($A211,Data!$A$9:$U$405,Q$2,FALSE)</f>
        <v>15300</v>
      </c>
      <c r="R211" s="7">
        <f>VLOOKUP($A211,Data!$A$9:$U$405,R$2,FALSE)</f>
        <v>149700</v>
      </c>
      <c r="S211" s="7">
        <f>VLOOKUP($A211,Data!$A$9:$U$405,S$2,FALSE)</f>
        <v>10.199999999999999</v>
      </c>
      <c r="T211" s="7">
        <f>VLOOKUP($A211,Data!$A$9:$U$405,T$2,FALSE)</f>
        <v>2.4</v>
      </c>
      <c r="U211" s="7">
        <f>VLOOKUP($A211,Data!$A$9:$U$405,U$2,FALSE)</f>
        <v>16500</v>
      </c>
      <c r="V211" s="7">
        <f>VLOOKUP($A211,Data!$A$9:$U$405,V$2,FALSE)</f>
        <v>150900</v>
      </c>
      <c r="W211" s="7">
        <f>VLOOKUP($A211,Data!$A$9:$U$405,W$2,FALSE)</f>
        <v>10.9</v>
      </c>
      <c r="X211" s="7">
        <f>VLOOKUP($A211,Data!$A$9:$U$405,X$2,FALSE)</f>
        <v>2.7</v>
      </c>
      <c r="Y211" s="7">
        <f>VLOOKUP($A211,Data!$A$9:$Y$405,Y$2,FALSE)</f>
        <v>15200</v>
      </c>
      <c r="Z211" s="7">
        <f>VLOOKUP($A211,Data!$A$9:$Y$405,Z$2,FALSE)</f>
        <v>153700</v>
      </c>
      <c r="AA211" s="7">
        <f>VLOOKUP($A211,Data!$A$9:$Y$405,AA$2,FALSE)</f>
        <v>9.9</v>
      </c>
      <c r="AB211" s="7">
        <f>VLOOKUP($A211,Data!$A$9:$Y$405,AB$2,FALSE)</f>
        <v>2.7</v>
      </c>
      <c r="AS211" s="6" t="s">
        <v>47</v>
      </c>
      <c r="AT211" s="17">
        <v>20300</v>
      </c>
      <c r="AU211" s="17">
        <v>121200</v>
      </c>
      <c r="AV211" s="17">
        <v>16.7</v>
      </c>
      <c r="AW211" s="17">
        <v>2.9</v>
      </c>
      <c r="AX211" s="17">
        <v>20100</v>
      </c>
      <c r="AY211" s="17">
        <v>124900</v>
      </c>
      <c r="AZ211" s="17">
        <v>16.100000000000001</v>
      </c>
      <c r="BA211" s="17">
        <v>2.8</v>
      </c>
    </row>
    <row r="212" spans="1:53" x14ac:dyDescent="0.3">
      <c r="A212" s="10" t="s">
        <v>221</v>
      </c>
      <c r="B212" s="6" t="e">
        <f>IFERROR(VLOOKUP($A212,classifications!$A$3:$C$334,3,FALSE),VLOOKUP($A212,classifications!$I$2:$K$27,3,FALSE))</f>
        <v>#N/A</v>
      </c>
      <c r="C212" s="6" t="e">
        <f>VLOOKUP($A212,classifications!$A$3:$D$334,4,FALSE)</f>
        <v>#N/A</v>
      </c>
      <c r="D212" s="6" t="e">
        <f>VLOOKUP($A212,class!$A$1:$B$455,2,FALSE)</f>
        <v>#N/A</v>
      </c>
      <c r="E212" s="7">
        <f>VLOOKUP($A212,Data!$A$9:$U$405,E$2,FALSE)</f>
        <v>6200</v>
      </c>
      <c r="F212" s="7">
        <f>VLOOKUP($A212,Data!$A$9:$U$405,F$2,FALSE)</f>
        <v>42700</v>
      </c>
      <c r="G212" s="7">
        <f>VLOOKUP($A212,Data!$A$9:$U$405,G$2,FALSE)</f>
        <v>14.5</v>
      </c>
      <c r="H212" s="7">
        <f>VLOOKUP($A212,Data!$A$9:$U$405,H$2,FALSE)</f>
        <v>3</v>
      </c>
      <c r="I212" s="7">
        <f>VLOOKUP($A212,Data!$A$9:$U$405,I$2,FALSE)</f>
        <v>6600</v>
      </c>
      <c r="J212" s="7">
        <f>VLOOKUP($A212,Data!$A$9:$U$405,J$2,FALSE)</f>
        <v>40400</v>
      </c>
      <c r="K212" s="7">
        <f>VLOOKUP($A212,Data!$A$9:$U$405,K$2,FALSE)</f>
        <v>16.399999999999999</v>
      </c>
      <c r="L212" s="7">
        <f>VLOOKUP($A212,Data!$A$9:$U$405,L$2,FALSE)</f>
        <v>3.1</v>
      </c>
      <c r="M212" s="7">
        <f>VLOOKUP($A212,Data!$A$9:$U$405,M$2,FALSE)</f>
        <v>7300</v>
      </c>
      <c r="N212" s="7">
        <f>VLOOKUP($A212,Data!$A$9:$U$405,N$2,FALSE)</f>
        <v>43000</v>
      </c>
      <c r="O212" s="7">
        <f>VLOOKUP($A212,Data!$A$9:$U$405,O$2,FALSE)</f>
        <v>17</v>
      </c>
      <c r="P212" s="7">
        <f>VLOOKUP($A212,Data!$A$9:$U$405,P$2,FALSE)</f>
        <v>3.4</v>
      </c>
      <c r="Q212" s="7">
        <f>VLOOKUP($A212,Data!$A$9:$U$405,Q$2,FALSE)</f>
        <v>5800</v>
      </c>
      <c r="R212" s="7">
        <f>VLOOKUP($A212,Data!$A$9:$U$405,R$2,FALSE)</f>
        <v>42400</v>
      </c>
      <c r="S212" s="7">
        <f>VLOOKUP($A212,Data!$A$9:$U$405,S$2,FALSE)</f>
        <v>13.6</v>
      </c>
      <c r="T212" s="7">
        <f>VLOOKUP($A212,Data!$A$9:$U$405,T$2,FALSE)</f>
        <v>3</v>
      </c>
      <c r="U212" s="7">
        <f>VLOOKUP($A212,Data!$A$9:$U$405,U$2,FALSE)</f>
        <v>4200</v>
      </c>
      <c r="V212" s="7">
        <f>VLOOKUP($A212,Data!$A$9:$U$405,V$2,FALSE)</f>
        <v>42500</v>
      </c>
      <c r="W212" s="7">
        <f>VLOOKUP($A212,Data!$A$9:$U$405,W$2,FALSE)</f>
        <v>9.9</v>
      </c>
      <c r="X212" s="7">
        <f>VLOOKUP($A212,Data!$A$9:$U$405,X$2,FALSE)</f>
        <v>2.6</v>
      </c>
      <c r="Y212" s="7">
        <f>VLOOKUP($A212,Data!$A$9:$Y$405,Y$2,FALSE)</f>
        <v>4600</v>
      </c>
      <c r="Z212" s="7">
        <f>VLOOKUP($A212,Data!$A$9:$Y$405,Z$2,FALSE)</f>
        <v>42700</v>
      </c>
      <c r="AA212" s="7">
        <f>VLOOKUP($A212,Data!$A$9:$Y$405,AA$2,FALSE)</f>
        <v>10.7</v>
      </c>
      <c r="AB212" s="7">
        <f>VLOOKUP($A212,Data!$A$9:$Y$405,AB$2,FALSE)</f>
        <v>2.8</v>
      </c>
      <c r="AS212" s="6" t="s">
        <v>48</v>
      </c>
      <c r="AT212" s="17">
        <v>19800</v>
      </c>
      <c r="AU212" s="17">
        <v>134200</v>
      </c>
      <c r="AV212" s="17">
        <v>14.8</v>
      </c>
      <c r="AW212" s="17">
        <v>2.6</v>
      </c>
      <c r="AX212" s="17">
        <v>21700</v>
      </c>
      <c r="AY212" s="17">
        <v>136800</v>
      </c>
      <c r="AZ212" s="17">
        <v>15.8</v>
      </c>
      <c r="BA212" s="17">
        <v>2.7</v>
      </c>
    </row>
    <row r="213" spans="1:53" x14ac:dyDescent="0.3">
      <c r="A213" s="10" t="s">
        <v>222</v>
      </c>
      <c r="B213" s="6" t="e">
        <f>IFERROR(VLOOKUP($A213,classifications!$A$3:$C$334,3,FALSE),VLOOKUP($A213,classifications!$I$2:$K$27,3,FALSE))</f>
        <v>#N/A</v>
      </c>
      <c r="C213" s="6" t="e">
        <f>VLOOKUP($A213,classifications!$A$3:$D$334,4,FALSE)</f>
        <v>#N/A</v>
      </c>
      <c r="D213" s="6" t="e">
        <f>VLOOKUP($A213,class!$A$1:$B$455,2,FALSE)</f>
        <v>#N/A</v>
      </c>
      <c r="E213" s="7">
        <f>VLOOKUP($A213,Data!$A$9:$U$405,E$2,FALSE)</f>
        <v>4300</v>
      </c>
      <c r="F213" s="7">
        <f>VLOOKUP($A213,Data!$A$9:$U$405,F$2,FALSE)</f>
        <v>37700</v>
      </c>
      <c r="G213" s="7">
        <f>VLOOKUP($A213,Data!$A$9:$U$405,G$2,FALSE)</f>
        <v>11.3</v>
      </c>
      <c r="H213" s="7">
        <f>VLOOKUP($A213,Data!$A$9:$U$405,H$2,FALSE)</f>
        <v>2.8</v>
      </c>
      <c r="I213" s="7">
        <f>VLOOKUP($A213,Data!$A$9:$U$405,I$2,FALSE)</f>
        <v>3700</v>
      </c>
      <c r="J213" s="7">
        <f>VLOOKUP($A213,Data!$A$9:$U$405,J$2,FALSE)</f>
        <v>41300</v>
      </c>
      <c r="K213" s="7">
        <f>VLOOKUP($A213,Data!$A$9:$U$405,K$2,FALSE)</f>
        <v>9</v>
      </c>
      <c r="L213" s="7">
        <f>VLOOKUP($A213,Data!$A$9:$U$405,L$2,FALSE)</f>
        <v>2.5</v>
      </c>
      <c r="M213" s="7">
        <f>VLOOKUP($A213,Data!$A$9:$U$405,M$2,FALSE)</f>
        <v>6000</v>
      </c>
      <c r="N213" s="7">
        <f>VLOOKUP($A213,Data!$A$9:$U$405,N$2,FALSE)</f>
        <v>40700</v>
      </c>
      <c r="O213" s="7">
        <f>VLOOKUP($A213,Data!$A$9:$U$405,O$2,FALSE)</f>
        <v>14.8</v>
      </c>
      <c r="P213" s="7">
        <f>VLOOKUP($A213,Data!$A$9:$U$405,P$2,FALSE)</f>
        <v>3.2</v>
      </c>
      <c r="Q213" s="7">
        <f>VLOOKUP($A213,Data!$A$9:$U$405,Q$2,FALSE)</f>
        <v>5300</v>
      </c>
      <c r="R213" s="7">
        <f>VLOOKUP($A213,Data!$A$9:$U$405,R$2,FALSE)</f>
        <v>40500</v>
      </c>
      <c r="S213" s="7">
        <f>VLOOKUP($A213,Data!$A$9:$U$405,S$2,FALSE)</f>
        <v>13.2</v>
      </c>
      <c r="T213" s="7">
        <f>VLOOKUP($A213,Data!$A$9:$U$405,T$2,FALSE)</f>
        <v>2.9</v>
      </c>
      <c r="U213" s="7">
        <f>VLOOKUP($A213,Data!$A$9:$U$405,U$2,FALSE)</f>
        <v>4000</v>
      </c>
      <c r="V213" s="7">
        <f>VLOOKUP($A213,Data!$A$9:$U$405,V$2,FALSE)</f>
        <v>41300</v>
      </c>
      <c r="W213" s="7">
        <f>VLOOKUP($A213,Data!$A$9:$U$405,W$2,FALSE)</f>
        <v>9.6</v>
      </c>
      <c r="X213" s="7">
        <f>VLOOKUP($A213,Data!$A$9:$U$405,X$2,FALSE)</f>
        <v>2.4</v>
      </c>
      <c r="Y213" s="7">
        <f>VLOOKUP($A213,Data!$A$9:$Y$405,Y$2,FALSE)</f>
        <v>4200</v>
      </c>
      <c r="Z213" s="7">
        <f>VLOOKUP($A213,Data!$A$9:$Y$405,Z$2,FALSE)</f>
        <v>41100</v>
      </c>
      <c r="AA213" s="7">
        <f>VLOOKUP($A213,Data!$A$9:$Y$405,AA$2,FALSE)</f>
        <v>10.3</v>
      </c>
      <c r="AB213" s="7">
        <f>VLOOKUP($A213,Data!$A$9:$Y$405,AB$2,FALSE)</f>
        <v>2.4</v>
      </c>
      <c r="AS213" s="6" t="s">
        <v>49</v>
      </c>
      <c r="AT213" s="17">
        <v>11000</v>
      </c>
      <c r="AU213" s="17">
        <v>100200</v>
      </c>
      <c r="AV213" s="17">
        <v>11</v>
      </c>
      <c r="AW213" s="17">
        <v>2.2999999999999998</v>
      </c>
      <c r="AX213" s="17">
        <v>11000</v>
      </c>
      <c r="AY213" s="17">
        <v>100900</v>
      </c>
      <c r="AZ213" s="17">
        <v>10.9</v>
      </c>
      <c r="BA213" s="17">
        <v>2.2999999999999998</v>
      </c>
    </row>
    <row r="214" spans="1:53" x14ac:dyDescent="0.3">
      <c r="A214" s="10" t="s">
        <v>223</v>
      </c>
      <c r="B214" s="6" t="e">
        <f>IFERROR(VLOOKUP($A214,classifications!$A$3:$C$334,3,FALSE),VLOOKUP($A214,classifications!$I$2:$K$27,3,FALSE))</f>
        <v>#N/A</v>
      </c>
      <c r="C214" s="6" t="e">
        <f>VLOOKUP($A214,classifications!$A$3:$D$334,4,FALSE)</f>
        <v>#N/A</v>
      </c>
      <c r="D214" s="6" t="e">
        <f>VLOOKUP($A214,class!$A$1:$B$455,2,FALSE)</f>
        <v>#N/A</v>
      </c>
      <c r="E214" s="7">
        <f>VLOOKUP($A214,Data!$A$9:$U$405,E$2,FALSE)</f>
        <v>8700</v>
      </c>
      <c r="F214" s="7">
        <f>VLOOKUP($A214,Data!$A$9:$U$405,F$2,FALSE)</f>
        <v>87100</v>
      </c>
      <c r="G214" s="7">
        <f>VLOOKUP($A214,Data!$A$9:$U$405,G$2,FALSE)</f>
        <v>10</v>
      </c>
      <c r="H214" s="7">
        <f>VLOOKUP($A214,Data!$A$9:$U$405,H$2,FALSE)</f>
        <v>2.2000000000000002</v>
      </c>
      <c r="I214" s="7">
        <f>VLOOKUP($A214,Data!$A$9:$U$405,I$2,FALSE)</f>
        <v>7900</v>
      </c>
      <c r="J214" s="7">
        <f>VLOOKUP($A214,Data!$A$9:$U$405,J$2,FALSE)</f>
        <v>84500</v>
      </c>
      <c r="K214" s="7">
        <f>VLOOKUP($A214,Data!$A$9:$U$405,K$2,FALSE)</f>
        <v>9.4</v>
      </c>
      <c r="L214" s="7">
        <f>VLOOKUP($A214,Data!$A$9:$U$405,L$2,FALSE)</f>
        <v>2.2999999999999998</v>
      </c>
      <c r="M214" s="7">
        <f>VLOOKUP($A214,Data!$A$9:$U$405,M$2,FALSE)</f>
        <v>9700</v>
      </c>
      <c r="N214" s="7">
        <f>VLOOKUP($A214,Data!$A$9:$U$405,N$2,FALSE)</f>
        <v>87600</v>
      </c>
      <c r="O214" s="7">
        <f>VLOOKUP($A214,Data!$A$9:$U$405,O$2,FALSE)</f>
        <v>11</v>
      </c>
      <c r="P214" s="7">
        <f>VLOOKUP($A214,Data!$A$9:$U$405,P$2,FALSE)</f>
        <v>2.6</v>
      </c>
      <c r="Q214" s="7">
        <f>VLOOKUP($A214,Data!$A$9:$U$405,Q$2,FALSE)</f>
        <v>9700</v>
      </c>
      <c r="R214" s="7">
        <f>VLOOKUP($A214,Data!$A$9:$U$405,R$2,FALSE)</f>
        <v>88400</v>
      </c>
      <c r="S214" s="7">
        <f>VLOOKUP($A214,Data!$A$9:$U$405,S$2,FALSE)</f>
        <v>11</v>
      </c>
      <c r="T214" s="7">
        <f>VLOOKUP($A214,Data!$A$9:$U$405,T$2,FALSE)</f>
        <v>2.7</v>
      </c>
      <c r="U214" s="7">
        <f>VLOOKUP($A214,Data!$A$9:$U$405,U$2,FALSE)</f>
        <v>11200</v>
      </c>
      <c r="V214" s="7">
        <f>VLOOKUP($A214,Data!$A$9:$U$405,V$2,FALSE)</f>
        <v>88500</v>
      </c>
      <c r="W214" s="7">
        <f>VLOOKUP($A214,Data!$A$9:$U$405,W$2,FALSE)</f>
        <v>12.6</v>
      </c>
      <c r="X214" s="7">
        <f>VLOOKUP($A214,Data!$A$9:$U$405,X$2,FALSE)</f>
        <v>2.7</v>
      </c>
      <c r="Y214" s="7">
        <f>VLOOKUP($A214,Data!$A$9:$Y$405,Y$2,FALSE)</f>
        <v>8200</v>
      </c>
      <c r="Z214" s="7">
        <f>VLOOKUP($A214,Data!$A$9:$Y$405,Z$2,FALSE)</f>
        <v>90500</v>
      </c>
      <c r="AA214" s="7">
        <f>VLOOKUP($A214,Data!$A$9:$Y$405,AA$2,FALSE)</f>
        <v>9.1</v>
      </c>
      <c r="AB214" s="7">
        <f>VLOOKUP($A214,Data!$A$9:$Y$405,AB$2,FALSE)</f>
        <v>2.5</v>
      </c>
      <c r="AS214" s="6" t="s">
        <v>50</v>
      </c>
      <c r="AT214" s="17">
        <v>17600</v>
      </c>
      <c r="AU214" s="17">
        <v>114500</v>
      </c>
      <c r="AV214" s="17">
        <v>15.4</v>
      </c>
      <c r="AW214" s="17">
        <v>2.6</v>
      </c>
      <c r="AX214" s="17">
        <v>16400</v>
      </c>
      <c r="AY214" s="17">
        <v>114900</v>
      </c>
      <c r="AZ214" s="17">
        <v>14.3</v>
      </c>
      <c r="BA214" s="17">
        <v>2.5</v>
      </c>
    </row>
    <row r="215" spans="1:53" x14ac:dyDescent="0.3">
      <c r="A215" s="10" t="s">
        <v>224</v>
      </c>
      <c r="B215" s="6" t="str">
        <f>IFERROR(VLOOKUP($A215,classifications!$A$3:$C$334,3,FALSE),VLOOKUP($A215,classifications!$I$2:$K$27,3,FALSE))</f>
        <v>Predominantly Rural</v>
      </c>
      <c r="C215" s="6" t="str">
        <f>VLOOKUP($A215,classifications!$A$3:$D$334,4,FALSE)</f>
        <v>lower tier</v>
      </c>
      <c r="D215" s="6" t="str">
        <f>VLOOKUP($A215,class!$A$1:$B$455,2,FALSE)</f>
        <v>Shire District</v>
      </c>
      <c r="E215" s="7">
        <f>VLOOKUP($A215,Data!$A$9:$U$405,E$2,FALSE)</f>
        <v>7200</v>
      </c>
      <c r="F215" s="7">
        <f>VLOOKUP($A215,Data!$A$9:$U$405,F$2,FALSE)</f>
        <v>43700</v>
      </c>
      <c r="G215" s="7">
        <f>VLOOKUP($A215,Data!$A$9:$U$405,G$2,FALSE)</f>
        <v>16.5</v>
      </c>
      <c r="H215" s="7">
        <f>VLOOKUP($A215,Data!$A$9:$U$405,H$2,FALSE)</f>
        <v>6.1</v>
      </c>
      <c r="I215" s="7">
        <f>VLOOKUP($A215,Data!$A$9:$U$405,I$2,FALSE)</f>
        <v>6400</v>
      </c>
      <c r="J215" s="7">
        <f>VLOOKUP($A215,Data!$A$9:$U$405,J$2,FALSE)</f>
        <v>45700</v>
      </c>
      <c r="K215" s="7">
        <f>VLOOKUP($A215,Data!$A$9:$U$405,K$2,FALSE)</f>
        <v>14</v>
      </c>
      <c r="L215" s="7">
        <f>VLOOKUP($A215,Data!$A$9:$U$405,L$2,FALSE)</f>
        <v>5.4</v>
      </c>
      <c r="M215" s="7">
        <f>VLOOKUP($A215,Data!$A$9:$U$405,M$2,FALSE)</f>
        <v>7600</v>
      </c>
      <c r="N215" s="7">
        <f>VLOOKUP($A215,Data!$A$9:$U$405,N$2,FALSE)</f>
        <v>46200</v>
      </c>
      <c r="O215" s="7">
        <f>VLOOKUP($A215,Data!$A$9:$U$405,O$2,FALSE)</f>
        <v>16.399999999999999</v>
      </c>
      <c r="P215" s="7">
        <f>VLOOKUP($A215,Data!$A$9:$U$405,P$2,FALSE)</f>
        <v>6.5</v>
      </c>
      <c r="Q215" s="7">
        <f>VLOOKUP($A215,Data!$A$9:$U$405,Q$2,FALSE)</f>
        <v>7000</v>
      </c>
      <c r="R215" s="7">
        <f>VLOOKUP($A215,Data!$A$9:$U$405,R$2,FALSE)</f>
        <v>43100</v>
      </c>
      <c r="S215" s="7">
        <f>VLOOKUP($A215,Data!$A$9:$U$405,S$2,FALSE)</f>
        <v>16.100000000000001</v>
      </c>
      <c r="T215" s="7">
        <f>VLOOKUP($A215,Data!$A$9:$U$405,T$2,FALSE)</f>
        <v>6.5</v>
      </c>
      <c r="U215" s="7">
        <f>VLOOKUP($A215,Data!$A$9:$U$405,U$2,FALSE)</f>
        <v>7100</v>
      </c>
      <c r="V215" s="7">
        <f>VLOOKUP($A215,Data!$A$9:$U$405,V$2,FALSE)</f>
        <v>46800</v>
      </c>
      <c r="W215" s="7">
        <f>VLOOKUP($A215,Data!$A$9:$U$405,W$2,FALSE)</f>
        <v>15.3</v>
      </c>
      <c r="X215" s="7">
        <f>VLOOKUP($A215,Data!$A$9:$U$405,X$2,FALSE)</f>
        <v>5.6</v>
      </c>
      <c r="Y215" s="7">
        <f>VLOOKUP($A215,Data!$A$9:$Y$405,Y$2,FALSE)</f>
        <v>5400</v>
      </c>
      <c r="Z215" s="7">
        <f>VLOOKUP($A215,Data!$A$9:$Y$405,Z$2,FALSE)</f>
        <v>46800</v>
      </c>
      <c r="AA215" s="7">
        <f>VLOOKUP($A215,Data!$A$9:$Y$405,AA$2,FALSE)</f>
        <v>11.5</v>
      </c>
      <c r="AB215" s="7">
        <f>VLOOKUP($A215,Data!$A$9:$Y$405,AB$2,FALSE)</f>
        <v>5.3</v>
      </c>
      <c r="AS215" s="6" t="s">
        <v>51</v>
      </c>
      <c r="AT215" s="17">
        <v>15100</v>
      </c>
      <c r="AU215" s="17">
        <v>153800</v>
      </c>
      <c r="AV215" s="17">
        <v>9.8000000000000007</v>
      </c>
      <c r="AW215" s="17">
        <v>2.4</v>
      </c>
      <c r="AX215" s="17">
        <v>15800</v>
      </c>
      <c r="AY215" s="17">
        <v>153700</v>
      </c>
      <c r="AZ215" s="17">
        <v>10.199999999999999</v>
      </c>
      <c r="BA215" s="17">
        <v>2.4</v>
      </c>
    </row>
    <row r="216" spans="1:53" x14ac:dyDescent="0.3">
      <c r="A216" s="10" t="s">
        <v>225</v>
      </c>
      <c r="B216" s="6" t="str">
        <f>IFERROR(VLOOKUP($A216,classifications!$A$3:$C$334,3,FALSE),VLOOKUP($A216,classifications!$I$2:$K$27,3,FALSE))</f>
        <v>Urban with Significant Rural</v>
      </c>
      <c r="C216" s="6" t="str">
        <f>VLOOKUP($A216,classifications!$A$3:$D$334,4,FALSE)</f>
        <v>lower tier</v>
      </c>
      <c r="D216" s="6" t="str">
        <f>VLOOKUP($A216,class!$A$1:$B$455,2,FALSE)</f>
        <v>Shire District</v>
      </c>
      <c r="E216" s="7">
        <f>VLOOKUP($A216,Data!$A$9:$U$405,E$2,FALSE)</f>
        <v>4500</v>
      </c>
      <c r="F216" s="7">
        <f>VLOOKUP($A216,Data!$A$9:$U$405,F$2,FALSE)</f>
        <v>29400</v>
      </c>
      <c r="G216" s="7">
        <f>VLOOKUP($A216,Data!$A$9:$U$405,G$2,FALSE)</f>
        <v>15.4</v>
      </c>
      <c r="H216" s="7">
        <f>VLOOKUP($A216,Data!$A$9:$U$405,H$2,FALSE)</f>
        <v>6.6</v>
      </c>
      <c r="I216" s="7">
        <f>VLOOKUP($A216,Data!$A$9:$U$405,I$2,FALSE)</f>
        <v>3500</v>
      </c>
      <c r="J216" s="7">
        <f>VLOOKUP($A216,Data!$A$9:$U$405,J$2,FALSE)</f>
        <v>29700</v>
      </c>
      <c r="K216" s="7">
        <f>VLOOKUP($A216,Data!$A$9:$U$405,K$2,FALSE)</f>
        <v>11.8</v>
      </c>
      <c r="L216" s="7">
        <f>VLOOKUP($A216,Data!$A$9:$U$405,L$2,FALSE)</f>
        <v>6.4</v>
      </c>
      <c r="M216" s="7">
        <f>VLOOKUP($A216,Data!$A$9:$U$405,M$2,FALSE)</f>
        <v>4300</v>
      </c>
      <c r="N216" s="7">
        <f>VLOOKUP($A216,Data!$A$9:$U$405,N$2,FALSE)</f>
        <v>28600</v>
      </c>
      <c r="O216" s="7">
        <f>VLOOKUP($A216,Data!$A$9:$U$405,O$2,FALSE)</f>
        <v>15.2</v>
      </c>
      <c r="P216" s="7">
        <f>VLOOKUP($A216,Data!$A$9:$U$405,P$2,FALSE)</f>
        <v>7.3</v>
      </c>
      <c r="Q216" s="7">
        <f>VLOOKUP($A216,Data!$A$9:$U$405,Q$2,FALSE)</f>
        <v>5100</v>
      </c>
      <c r="R216" s="7">
        <f>VLOOKUP($A216,Data!$A$9:$U$405,R$2,FALSE)</f>
        <v>32100</v>
      </c>
      <c r="S216" s="7">
        <f>VLOOKUP($A216,Data!$A$9:$U$405,S$2,FALSE)</f>
        <v>15.8</v>
      </c>
      <c r="T216" s="7">
        <f>VLOOKUP($A216,Data!$A$9:$U$405,T$2,FALSE)</f>
        <v>6.9</v>
      </c>
      <c r="U216" s="7">
        <f>VLOOKUP($A216,Data!$A$9:$U$405,U$2,FALSE)</f>
        <v>4700</v>
      </c>
      <c r="V216" s="7">
        <f>VLOOKUP($A216,Data!$A$9:$U$405,V$2,FALSE)</f>
        <v>29300</v>
      </c>
      <c r="W216" s="7">
        <f>VLOOKUP($A216,Data!$A$9:$U$405,W$2,FALSE)</f>
        <v>16</v>
      </c>
      <c r="X216" s="7">
        <f>VLOOKUP($A216,Data!$A$9:$U$405,X$2,FALSE)</f>
        <v>7.4</v>
      </c>
      <c r="Y216" s="7">
        <f>VLOOKUP($A216,Data!$A$9:$Y$405,Y$2,FALSE)</f>
        <v>2700</v>
      </c>
      <c r="Z216" s="7">
        <f>VLOOKUP($A216,Data!$A$9:$Y$405,Z$2,FALSE)</f>
        <v>25500</v>
      </c>
      <c r="AA216" s="7">
        <f>VLOOKUP($A216,Data!$A$9:$Y$405,AA$2,FALSE)</f>
        <v>10.8</v>
      </c>
      <c r="AB216" s="7" t="str">
        <f>VLOOKUP($A216,Data!$A$9:$Y$405,AB$2,FALSE)</f>
        <v>*</v>
      </c>
      <c r="AS216" s="6" t="s">
        <v>52</v>
      </c>
      <c r="AT216" s="17">
        <v>77400</v>
      </c>
      <c r="AU216" s="17">
        <v>555800</v>
      </c>
      <c r="AV216" s="17">
        <v>13.9</v>
      </c>
      <c r="AW216" s="17">
        <v>1.9</v>
      </c>
      <c r="AX216" s="17">
        <v>79800</v>
      </c>
      <c r="AY216" s="17">
        <v>554500</v>
      </c>
      <c r="AZ216" s="17">
        <v>14.4</v>
      </c>
      <c r="BA216" s="17">
        <v>1.9</v>
      </c>
    </row>
    <row r="217" spans="1:53" x14ac:dyDescent="0.3">
      <c r="A217" s="10" t="s">
        <v>226</v>
      </c>
      <c r="B217" s="6" t="str">
        <f>IFERROR(VLOOKUP($A217,classifications!$A$3:$C$334,3,FALSE),VLOOKUP($A217,classifications!$I$2:$K$27,3,FALSE))</f>
        <v>Urban with Significant Rural</v>
      </c>
      <c r="C217" s="6" t="str">
        <f>VLOOKUP($A217,classifications!$A$3:$D$334,4,FALSE)</f>
        <v>lower tier</v>
      </c>
      <c r="D217" s="6" t="str">
        <f>VLOOKUP($A217,class!$A$1:$B$455,2,FALSE)</f>
        <v>Shire District</v>
      </c>
      <c r="E217" s="7">
        <f>VLOOKUP($A217,Data!$A$9:$U$405,E$2,FALSE)</f>
        <v>9300</v>
      </c>
      <c r="F217" s="7">
        <f>VLOOKUP($A217,Data!$A$9:$U$405,F$2,FALSE)</f>
        <v>51200</v>
      </c>
      <c r="G217" s="7">
        <f>VLOOKUP($A217,Data!$A$9:$U$405,G$2,FALSE)</f>
        <v>18.2</v>
      </c>
      <c r="H217" s="7">
        <f>VLOOKUP($A217,Data!$A$9:$U$405,H$2,FALSE)</f>
        <v>5.6</v>
      </c>
      <c r="I217" s="7">
        <f>VLOOKUP($A217,Data!$A$9:$U$405,I$2,FALSE)</f>
        <v>6100</v>
      </c>
      <c r="J217" s="7">
        <f>VLOOKUP($A217,Data!$A$9:$U$405,J$2,FALSE)</f>
        <v>51300</v>
      </c>
      <c r="K217" s="7">
        <f>VLOOKUP($A217,Data!$A$9:$U$405,K$2,FALSE)</f>
        <v>11.9</v>
      </c>
      <c r="L217" s="7">
        <f>VLOOKUP($A217,Data!$A$9:$U$405,L$2,FALSE)</f>
        <v>4.9000000000000004</v>
      </c>
      <c r="M217" s="7">
        <f>VLOOKUP($A217,Data!$A$9:$U$405,M$2,FALSE)</f>
        <v>8300</v>
      </c>
      <c r="N217" s="7">
        <f>VLOOKUP($A217,Data!$A$9:$U$405,N$2,FALSE)</f>
        <v>47200</v>
      </c>
      <c r="O217" s="7">
        <f>VLOOKUP($A217,Data!$A$9:$U$405,O$2,FALSE)</f>
        <v>17.600000000000001</v>
      </c>
      <c r="P217" s="7">
        <f>VLOOKUP($A217,Data!$A$9:$U$405,P$2,FALSE)</f>
        <v>6</v>
      </c>
      <c r="Q217" s="7">
        <f>VLOOKUP($A217,Data!$A$9:$U$405,Q$2,FALSE)</f>
        <v>7300</v>
      </c>
      <c r="R217" s="7">
        <f>VLOOKUP($A217,Data!$A$9:$U$405,R$2,FALSE)</f>
        <v>48200</v>
      </c>
      <c r="S217" s="7">
        <f>VLOOKUP($A217,Data!$A$9:$U$405,S$2,FALSE)</f>
        <v>15.1</v>
      </c>
      <c r="T217" s="7">
        <f>VLOOKUP($A217,Data!$A$9:$U$405,T$2,FALSE)</f>
        <v>5.4</v>
      </c>
      <c r="U217" s="7">
        <f>VLOOKUP($A217,Data!$A$9:$U$405,U$2,FALSE)</f>
        <v>6000</v>
      </c>
      <c r="V217" s="7">
        <f>VLOOKUP($A217,Data!$A$9:$U$405,V$2,FALSE)</f>
        <v>52200</v>
      </c>
      <c r="W217" s="7">
        <f>VLOOKUP($A217,Data!$A$9:$U$405,W$2,FALSE)</f>
        <v>11.6</v>
      </c>
      <c r="X217" s="7">
        <f>VLOOKUP($A217,Data!$A$9:$U$405,X$2,FALSE)</f>
        <v>4.7</v>
      </c>
      <c r="Y217" s="7">
        <f>VLOOKUP($A217,Data!$A$9:$Y$405,Y$2,FALSE)</f>
        <v>6400</v>
      </c>
      <c r="Z217" s="7">
        <f>VLOOKUP($A217,Data!$A$9:$Y$405,Z$2,FALSE)</f>
        <v>53200</v>
      </c>
      <c r="AA217" s="7">
        <f>VLOOKUP($A217,Data!$A$9:$Y$405,AA$2,FALSE)</f>
        <v>12.1</v>
      </c>
      <c r="AB217" s="7">
        <f>VLOOKUP($A217,Data!$A$9:$Y$405,AB$2,FALSE)</f>
        <v>5.5</v>
      </c>
      <c r="AS217" s="6" t="s">
        <v>53</v>
      </c>
      <c r="AT217" s="17">
        <v>6600</v>
      </c>
      <c r="AU217" s="17">
        <v>65200</v>
      </c>
      <c r="AV217" s="17">
        <v>10.1</v>
      </c>
      <c r="AW217" s="17">
        <v>2.4</v>
      </c>
      <c r="AX217" s="17">
        <v>7500</v>
      </c>
      <c r="AY217" s="17">
        <v>66100</v>
      </c>
      <c r="AZ217" s="17">
        <v>11.3</v>
      </c>
      <c r="BA217" s="17">
        <v>2.6</v>
      </c>
    </row>
    <row r="218" spans="1:53" x14ac:dyDescent="0.3">
      <c r="A218" s="10" t="s">
        <v>227</v>
      </c>
      <c r="B218" s="6" t="str">
        <f>IFERROR(VLOOKUP($A218,classifications!$A$3:$C$334,3,FALSE),VLOOKUP($A218,classifications!$I$2:$K$27,3,FALSE))</f>
        <v>Predominantly Rural</v>
      </c>
      <c r="C218" s="6" t="str">
        <f>VLOOKUP($A218,classifications!$A$3:$D$334,4,FALSE)</f>
        <v>lower tier</v>
      </c>
      <c r="D218" s="6" t="str">
        <f>VLOOKUP($A218,class!$A$1:$B$455,2,FALSE)</f>
        <v>Shire District</v>
      </c>
      <c r="E218" s="7">
        <f>VLOOKUP($A218,Data!$A$9:$U$405,E$2,FALSE)</f>
        <v>4100</v>
      </c>
      <c r="F218" s="7">
        <f>VLOOKUP($A218,Data!$A$9:$U$405,F$2,FALSE)</f>
        <v>31700</v>
      </c>
      <c r="G218" s="7">
        <f>VLOOKUP($A218,Data!$A$9:$U$405,G$2,FALSE)</f>
        <v>12.9</v>
      </c>
      <c r="H218" s="7">
        <f>VLOOKUP($A218,Data!$A$9:$U$405,H$2,FALSE)</f>
        <v>6.3</v>
      </c>
      <c r="I218" s="7">
        <f>VLOOKUP($A218,Data!$A$9:$U$405,I$2,FALSE)</f>
        <v>5100</v>
      </c>
      <c r="J218" s="7">
        <f>VLOOKUP($A218,Data!$A$9:$U$405,J$2,FALSE)</f>
        <v>28600</v>
      </c>
      <c r="K218" s="7">
        <f>VLOOKUP($A218,Data!$A$9:$U$405,K$2,FALSE)</f>
        <v>17.7</v>
      </c>
      <c r="L218" s="7">
        <f>VLOOKUP($A218,Data!$A$9:$U$405,L$2,FALSE)</f>
        <v>7.1</v>
      </c>
      <c r="M218" s="7">
        <f>VLOOKUP($A218,Data!$A$9:$U$405,M$2,FALSE)</f>
        <v>5400</v>
      </c>
      <c r="N218" s="7">
        <f>VLOOKUP($A218,Data!$A$9:$U$405,N$2,FALSE)</f>
        <v>28200</v>
      </c>
      <c r="O218" s="7">
        <f>VLOOKUP($A218,Data!$A$9:$U$405,O$2,FALSE)</f>
        <v>19.3</v>
      </c>
      <c r="P218" s="7">
        <f>VLOOKUP($A218,Data!$A$9:$U$405,P$2,FALSE)</f>
        <v>9.4</v>
      </c>
      <c r="Q218" s="7">
        <f>VLOOKUP($A218,Data!$A$9:$U$405,Q$2,FALSE)</f>
        <v>4500</v>
      </c>
      <c r="R218" s="7">
        <f>VLOOKUP($A218,Data!$A$9:$U$405,R$2,FALSE)</f>
        <v>30900</v>
      </c>
      <c r="S218" s="7">
        <f>VLOOKUP($A218,Data!$A$9:$U$405,S$2,FALSE)</f>
        <v>14.7</v>
      </c>
      <c r="T218" s="7">
        <f>VLOOKUP($A218,Data!$A$9:$U$405,T$2,FALSE)</f>
        <v>7.1</v>
      </c>
      <c r="U218" s="7">
        <f>VLOOKUP($A218,Data!$A$9:$U$405,U$2,FALSE)</f>
        <v>6300</v>
      </c>
      <c r="V218" s="7">
        <f>VLOOKUP($A218,Data!$A$9:$U$405,V$2,FALSE)</f>
        <v>29900</v>
      </c>
      <c r="W218" s="7">
        <f>VLOOKUP($A218,Data!$A$9:$U$405,W$2,FALSE)</f>
        <v>20.9</v>
      </c>
      <c r="X218" s="7">
        <f>VLOOKUP($A218,Data!$A$9:$U$405,X$2,FALSE)</f>
        <v>7.8</v>
      </c>
      <c r="Y218" s="7">
        <f>VLOOKUP($A218,Data!$A$9:$Y$405,Y$2,FALSE)</f>
        <v>2700</v>
      </c>
      <c r="Z218" s="7">
        <f>VLOOKUP($A218,Data!$A$9:$Y$405,Z$2,FALSE)</f>
        <v>28500</v>
      </c>
      <c r="AA218" s="7">
        <f>VLOOKUP($A218,Data!$A$9:$Y$405,AA$2,FALSE)</f>
        <v>9.4</v>
      </c>
      <c r="AB218" s="7" t="str">
        <f>VLOOKUP($A218,Data!$A$9:$Y$405,AB$2,FALSE)</f>
        <v>*</v>
      </c>
      <c r="AS218" s="6" t="s">
        <v>54</v>
      </c>
      <c r="AT218" s="17">
        <v>23800</v>
      </c>
      <c r="AU218" s="17">
        <v>216700</v>
      </c>
      <c r="AV218" s="17">
        <v>11</v>
      </c>
      <c r="AW218" s="17">
        <v>2.4</v>
      </c>
      <c r="AX218" s="17">
        <v>24900</v>
      </c>
      <c r="AY218" s="17">
        <v>218100</v>
      </c>
      <c r="AZ218" s="17">
        <v>11.4</v>
      </c>
      <c r="BA218" s="17">
        <v>2.5</v>
      </c>
    </row>
    <row r="219" spans="1:53" x14ac:dyDescent="0.3">
      <c r="A219" s="10" t="s">
        <v>228</v>
      </c>
      <c r="B219" s="6" t="str">
        <f>IFERROR(VLOOKUP($A219,classifications!$A$3:$C$334,3,FALSE),VLOOKUP($A219,classifications!$I$2:$K$27,3,FALSE))</f>
        <v>Predominantly Rural</v>
      </c>
      <c r="C219" s="6" t="str">
        <f>VLOOKUP($A219,classifications!$A$3:$D$334,4,FALSE)</f>
        <v>lower tier</v>
      </c>
      <c r="D219" s="6" t="str">
        <f>VLOOKUP($A219,class!$A$1:$B$455,2,FALSE)</f>
        <v>Shire District</v>
      </c>
      <c r="E219" s="7">
        <f>VLOOKUP($A219,Data!$A$9:$U$405,E$2,FALSE)</f>
        <v>2900</v>
      </c>
      <c r="F219" s="7">
        <f>VLOOKUP($A219,Data!$A$9:$U$405,F$2,FALSE)</f>
        <v>25900</v>
      </c>
      <c r="G219" s="7">
        <f>VLOOKUP($A219,Data!$A$9:$U$405,G$2,FALSE)</f>
        <v>11.3</v>
      </c>
      <c r="H219" s="7">
        <f>VLOOKUP($A219,Data!$A$9:$U$405,H$2,FALSE)</f>
        <v>6.7</v>
      </c>
      <c r="I219" s="7">
        <f>VLOOKUP($A219,Data!$A$9:$U$405,I$2,FALSE)</f>
        <v>2000</v>
      </c>
      <c r="J219" s="7">
        <f>VLOOKUP($A219,Data!$A$9:$U$405,J$2,FALSE)</f>
        <v>24600</v>
      </c>
      <c r="K219" s="7">
        <f>VLOOKUP($A219,Data!$A$9:$U$405,K$2,FALSE)</f>
        <v>8.1</v>
      </c>
      <c r="L219" s="7" t="str">
        <f>VLOOKUP($A219,Data!$A$9:$U$405,L$2,FALSE)</f>
        <v>*</v>
      </c>
      <c r="M219" s="7">
        <f>VLOOKUP($A219,Data!$A$9:$U$405,M$2,FALSE)</f>
        <v>4700</v>
      </c>
      <c r="N219" s="7">
        <f>VLOOKUP($A219,Data!$A$9:$U$405,N$2,FALSE)</f>
        <v>27000</v>
      </c>
      <c r="O219" s="7">
        <f>VLOOKUP($A219,Data!$A$9:$U$405,O$2,FALSE)</f>
        <v>17.5</v>
      </c>
      <c r="P219" s="7">
        <f>VLOOKUP($A219,Data!$A$9:$U$405,P$2,FALSE)</f>
        <v>8.1999999999999993</v>
      </c>
      <c r="Q219" s="7">
        <f>VLOOKUP($A219,Data!$A$9:$U$405,Q$2,FALSE)</f>
        <v>4000</v>
      </c>
      <c r="R219" s="7">
        <f>VLOOKUP($A219,Data!$A$9:$U$405,R$2,FALSE)</f>
        <v>25800</v>
      </c>
      <c r="S219" s="7">
        <f>VLOOKUP($A219,Data!$A$9:$U$405,S$2,FALSE)</f>
        <v>15.5</v>
      </c>
      <c r="T219" s="7">
        <f>VLOOKUP($A219,Data!$A$9:$U$405,T$2,FALSE)</f>
        <v>7.7</v>
      </c>
      <c r="U219" s="7">
        <f>VLOOKUP($A219,Data!$A$9:$U$405,U$2,FALSE)</f>
        <v>2000</v>
      </c>
      <c r="V219" s="7">
        <f>VLOOKUP($A219,Data!$A$9:$U$405,V$2,FALSE)</f>
        <v>25800</v>
      </c>
      <c r="W219" s="7">
        <f>VLOOKUP($A219,Data!$A$9:$U$405,W$2,FALSE)</f>
        <v>7.7</v>
      </c>
      <c r="X219" s="7" t="str">
        <f>VLOOKUP($A219,Data!$A$9:$U$405,X$2,FALSE)</f>
        <v>*</v>
      </c>
      <c r="Y219" s="7">
        <f>VLOOKUP($A219,Data!$A$9:$Y$405,Y$2,FALSE)</f>
        <v>1100</v>
      </c>
      <c r="Z219" s="7">
        <f>VLOOKUP($A219,Data!$A$9:$Y$405,Z$2,FALSE)</f>
        <v>27900</v>
      </c>
      <c r="AA219" s="7">
        <f>VLOOKUP($A219,Data!$A$9:$Y$405,AA$2,FALSE)</f>
        <v>3.9</v>
      </c>
      <c r="AB219" s="7" t="str">
        <f>VLOOKUP($A219,Data!$A$9:$Y$405,AB$2,FALSE)</f>
        <v>*</v>
      </c>
      <c r="AS219" s="6" t="s">
        <v>55</v>
      </c>
      <c r="AT219" s="17">
        <v>13000</v>
      </c>
      <c r="AU219" s="17">
        <v>113100</v>
      </c>
      <c r="AV219" s="17">
        <v>11.5</v>
      </c>
      <c r="AW219" s="17">
        <v>2.5</v>
      </c>
      <c r="AX219" s="17">
        <v>13700</v>
      </c>
      <c r="AY219" s="17">
        <v>114100</v>
      </c>
      <c r="AZ219" s="17">
        <v>12</v>
      </c>
      <c r="BA219" s="17">
        <v>2.4</v>
      </c>
    </row>
    <row r="220" spans="1:53" x14ac:dyDescent="0.3">
      <c r="A220" s="10" t="s">
        <v>229</v>
      </c>
      <c r="B220" s="6" t="str">
        <f>IFERROR(VLOOKUP($A220,classifications!$A$3:$C$334,3,FALSE),VLOOKUP($A220,classifications!$I$2:$K$27,3,FALSE))</f>
        <v>Predominantly Rural</v>
      </c>
      <c r="C220" s="6" t="str">
        <f>VLOOKUP($A220,classifications!$A$3:$D$334,4,FALSE)</f>
        <v>lower tier</v>
      </c>
      <c r="D220" s="6" t="str">
        <f>VLOOKUP($A220,class!$A$1:$B$455,2,FALSE)</f>
        <v>Shire District</v>
      </c>
      <c r="E220" s="7">
        <f>VLOOKUP($A220,Data!$A$9:$U$405,E$2,FALSE)</f>
        <v>5700</v>
      </c>
      <c r="F220" s="7">
        <f>VLOOKUP($A220,Data!$A$9:$U$405,F$2,FALSE)</f>
        <v>44300</v>
      </c>
      <c r="G220" s="7">
        <f>VLOOKUP($A220,Data!$A$9:$U$405,G$2,FALSE)</f>
        <v>12.8</v>
      </c>
      <c r="H220" s="7">
        <f>VLOOKUP($A220,Data!$A$9:$U$405,H$2,FALSE)</f>
        <v>5.3</v>
      </c>
      <c r="I220" s="7">
        <f>VLOOKUP($A220,Data!$A$9:$U$405,I$2,FALSE)</f>
        <v>5900</v>
      </c>
      <c r="J220" s="7">
        <f>VLOOKUP($A220,Data!$A$9:$U$405,J$2,FALSE)</f>
        <v>46000</v>
      </c>
      <c r="K220" s="7">
        <f>VLOOKUP($A220,Data!$A$9:$U$405,K$2,FALSE)</f>
        <v>12.9</v>
      </c>
      <c r="L220" s="7">
        <f>VLOOKUP($A220,Data!$A$9:$U$405,L$2,FALSE)</f>
        <v>5.2</v>
      </c>
      <c r="M220" s="7">
        <f>VLOOKUP($A220,Data!$A$9:$U$405,M$2,FALSE)</f>
        <v>5200</v>
      </c>
      <c r="N220" s="7">
        <f>VLOOKUP($A220,Data!$A$9:$U$405,N$2,FALSE)</f>
        <v>48300</v>
      </c>
      <c r="O220" s="7">
        <f>VLOOKUP($A220,Data!$A$9:$U$405,O$2,FALSE)</f>
        <v>10.9</v>
      </c>
      <c r="P220" s="7">
        <f>VLOOKUP($A220,Data!$A$9:$U$405,P$2,FALSE)</f>
        <v>4.5</v>
      </c>
      <c r="Q220" s="7">
        <f>VLOOKUP($A220,Data!$A$9:$U$405,Q$2,FALSE)</f>
        <v>5700</v>
      </c>
      <c r="R220" s="7">
        <f>VLOOKUP($A220,Data!$A$9:$U$405,R$2,FALSE)</f>
        <v>48100</v>
      </c>
      <c r="S220" s="7">
        <f>VLOOKUP($A220,Data!$A$9:$U$405,S$2,FALSE)</f>
        <v>11.9</v>
      </c>
      <c r="T220" s="7">
        <f>VLOOKUP($A220,Data!$A$9:$U$405,T$2,FALSE)</f>
        <v>4.8</v>
      </c>
      <c r="U220" s="7">
        <f>VLOOKUP($A220,Data!$A$9:$U$405,U$2,FALSE)</f>
        <v>7400</v>
      </c>
      <c r="V220" s="7">
        <f>VLOOKUP($A220,Data!$A$9:$U$405,V$2,FALSE)</f>
        <v>46400</v>
      </c>
      <c r="W220" s="7">
        <f>VLOOKUP($A220,Data!$A$9:$U$405,W$2,FALSE)</f>
        <v>15.9</v>
      </c>
      <c r="X220" s="7">
        <f>VLOOKUP($A220,Data!$A$9:$U$405,X$2,FALSE)</f>
        <v>5.6</v>
      </c>
      <c r="Y220" s="7">
        <f>VLOOKUP($A220,Data!$A$9:$Y$405,Y$2,FALSE)</f>
        <v>6000</v>
      </c>
      <c r="Z220" s="7">
        <f>VLOOKUP($A220,Data!$A$9:$Y$405,Z$2,FALSE)</f>
        <v>47200</v>
      </c>
      <c r="AA220" s="7">
        <f>VLOOKUP($A220,Data!$A$9:$Y$405,AA$2,FALSE)</f>
        <v>12.7</v>
      </c>
      <c r="AB220" s="7">
        <f>VLOOKUP($A220,Data!$A$9:$Y$405,AB$2,FALSE)</f>
        <v>5</v>
      </c>
      <c r="AS220" s="10" t="s">
        <v>442</v>
      </c>
      <c r="AT220" s="17">
        <v>10600</v>
      </c>
      <c r="AU220" s="17">
        <v>77000</v>
      </c>
      <c r="AV220" s="17">
        <v>13.7</v>
      </c>
      <c r="AW220" s="17">
        <v>2.8</v>
      </c>
      <c r="AX220" s="17">
        <v>10200</v>
      </c>
      <c r="AY220" s="17">
        <v>75800</v>
      </c>
      <c r="AZ220" s="17">
        <v>13.5</v>
      </c>
      <c r="BA220" s="17">
        <v>2.8</v>
      </c>
    </row>
    <row r="221" spans="1:53" x14ac:dyDescent="0.3">
      <c r="A221" s="10" t="s">
        <v>230</v>
      </c>
      <c r="B221" s="6" t="str">
        <f>IFERROR(VLOOKUP($A221,classifications!$A$3:$C$334,3,FALSE),VLOOKUP($A221,classifications!$I$2:$K$27,3,FALSE))</f>
        <v>Predominantly Urban</v>
      </c>
      <c r="C221" s="6" t="str">
        <f>VLOOKUP($A221,classifications!$A$3:$D$334,4,FALSE)</f>
        <v>lower tier</v>
      </c>
      <c r="D221" s="6" t="str">
        <f>VLOOKUP($A221,class!$A$1:$B$455,2,FALSE)</f>
        <v>Shire District</v>
      </c>
      <c r="E221" s="7">
        <f>VLOOKUP($A221,Data!$A$9:$U$405,E$2,FALSE)</f>
        <v>3600</v>
      </c>
      <c r="F221" s="7">
        <f>VLOOKUP($A221,Data!$A$9:$U$405,F$2,FALSE)</f>
        <v>33900</v>
      </c>
      <c r="G221" s="7">
        <f>VLOOKUP($A221,Data!$A$9:$U$405,G$2,FALSE)</f>
        <v>10.7</v>
      </c>
      <c r="H221" s="7" t="str">
        <f>VLOOKUP($A221,Data!$A$9:$U$405,H$2,FALSE)</f>
        <v>*</v>
      </c>
      <c r="I221" s="7">
        <f>VLOOKUP($A221,Data!$A$9:$U$405,I$2,FALSE)</f>
        <v>4200</v>
      </c>
      <c r="J221" s="7">
        <f>VLOOKUP($A221,Data!$A$9:$U$405,J$2,FALSE)</f>
        <v>41300</v>
      </c>
      <c r="K221" s="7">
        <f>VLOOKUP($A221,Data!$A$9:$U$405,K$2,FALSE)</f>
        <v>10.1</v>
      </c>
      <c r="L221" s="7" t="str">
        <f>VLOOKUP($A221,Data!$A$9:$U$405,L$2,FALSE)</f>
        <v>*</v>
      </c>
      <c r="M221" s="7">
        <f>VLOOKUP($A221,Data!$A$9:$U$405,M$2,FALSE)</f>
        <v>7400</v>
      </c>
      <c r="N221" s="7">
        <f>VLOOKUP($A221,Data!$A$9:$U$405,N$2,FALSE)</f>
        <v>42200</v>
      </c>
      <c r="O221" s="7">
        <f>VLOOKUP($A221,Data!$A$9:$U$405,O$2,FALSE)</f>
        <v>17.5</v>
      </c>
      <c r="P221" s="7">
        <f>VLOOKUP($A221,Data!$A$9:$U$405,P$2,FALSE)</f>
        <v>7.3</v>
      </c>
      <c r="Q221" s="7">
        <f>VLOOKUP($A221,Data!$A$9:$U$405,Q$2,FALSE)</f>
        <v>4000</v>
      </c>
      <c r="R221" s="7">
        <f>VLOOKUP($A221,Data!$A$9:$U$405,R$2,FALSE)</f>
        <v>41600</v>
      </c>
      <c r="S221" s="7">
        <f>VLOOKUP($A221,Data!$A$9:$U$405,S$2,FALSE)</f>
        <v>9.6999999999999993</v>
      </c>
      <c r="T221" s="7">
        <f>VLOOKUP($A221,Data!$A$9:$U$405,T$2,FALSE)</f>
        <v>5.8</v>
      </c>
      <c r="U221" s="7">
        <f>VLOOKUP($A221,Data!$A$9:$U$405,U$2,FALSE)</f>
        <v>2500</v>
      </c>
      <c r="V221" s="7">
        <f>VLOOKUP($A221,Data!$A$9:$U$405,V$2,FALSE)</f>
        <v>35400</v>
      </c>
      <c r="W221" s="7">
        <f>VLOOKUP($A221,Data!$A$9:$U$405,W$2,FALSE)</f>
        <v>7.1</v>
      </c>
      <c r="X221" s="7" t="str">
        <f>VLOOKUP($A221,Data!$A$9:$U$405,X$2,FALSE)</f>
        <v>*</v>
      </c>
      <c r="Y221" s="7">
        <f>VLOOKUP($A221,Data!$A$9:$Y$405,Y$2,FALSE)</f>
        <v>2500</v>
      </c>
      <c r="Z221" s="7">
        <f>VLOOKUP($A221,Data!$A$9:$Y$405,Z$2,FALSE)</f>
        <v>38200</v>
      </c>
      <c r="AA221" s="7">
        <f>VLOOKUP($A221,Data!$A$9:$Y$405,AA$2,FALSE)</f>
        <v>6.5</v>
      </c>
      <c r="AB221" s="7" t="str">
        <f>VLOOKUP($A221,Data!$A$9:$Y$405,AB$2,FALSE)</f>
        <v>*</v>
      </c>
      <c r="AS221" s="6" t="s">
        <v>56</v>
      </c>
      <c r="AT221" s="17">
        <v>17100</v>
      </c>
      <c r="AU221" s="17">
        <v>138900</v>
      </c>
      <c r="AV221" s="17">
        <v>12.3</v>
      </c>
      <c r="AW221" s="17">
        <v>2.7</v>
      </c>
      <c r="AX221" s="17">
        <v>18800</v>
      </c>
      <c r="AY221" s="17">
        <v>141500</v>
      </c>
      <c r="AZ221" s="17">
        <v>13.3</v>
      </c>
      <c r="BA221" s="17">
        <v>2.8</v>
      </c>
    </row>
    <row r="222" spans="1:53" x14ac:dyDescent="0.3">
      <c r="A222" s="10" t="s">
        <v>231</v>
      </c>
      <c r="B222" s="6" t="str">
        <f>IFERROR(VLOOKUP($A222,classifications!$A$3:$C$334,3,FALSE),VLOOKUP($A222,classifications!$I$2:$K$27,3,FALSE))</f>
        <v>Urban with Significant Rural</v>
      </c>
      <c r="C222" s="6" t="str">
        <f>VLOOKUP($A222,classifications!$A$3:$D$334,4,FALSE)</f>
        <v>lower tier</v>
      </c>
      <c r="D222" s="6" t="str">
        <f>VLOOKUP($A222,class!$A$1:$B$455,2,FALSE)</f>
        <v>Shire District</v>
      </c>
      <c r="E222" s="7">
        <f>VLOOKUP($A222,Data!$A$9:$U$405,E$2,FALSE)</f>
        <v>10000</v>
      </c>
      <c r="F222" s="7">
        <f>VLOOKUP($A222,Data!$A$9:$U$405,F$2,FALSE)</f>
        <v>53200</v>
      </c>
      <c r="G222" s="7">
        <f>VLOOKUP($A222,Data!$A$9:$U$405,G$2,FALSE)</f>
        <v>18.8</v>
      </c>
      <c r="H222" s="7">
        <f>VLOOKUP($A222,Data!$A$9:$U$405,H$2,FALSE)</f>
        <v>6.3</v>
      </c>
      <c r="I222" s="7">
        <f>VLOOKUP($A222,Data!$A$9:$U$405,I$2,FALSE)</f>
        <v>6400</v>
      </c>
      <c r="J222" s="7">
        <f>VLOOKUP($A222,Data!$A$9:$U$405,J$2,FALSE)</f>
        <v>56700</v>
      </c>
      <c r="K222" s="7">
        <f>VLOOKUP($A222,Data!$A$9:$U$405,K$2,FALSE)</f>
        <v>11.3</v>
      </c>
      <c r="L222" s="7">
        <f>VLOOKUP($A222,Data!$A$9:$U$405,L$2,FALSE)</f>
        <v>5.9</v>
      </c>
      <c r="M222" s="7">
        <f>VLOOKUP($A222,Data!$A$9:$U$405,M$2,FALSE)</f>
        <v>8500</v>
      </c>
      <c r="N222" s="7">
        <f>VLOOKUP($A222,Data!$A$9:$U$405,N$2,FALSE)</f>
        <v>50400</v>
      </c>
      <c r="O222" s="7">
        <f>VLOOKUP($A222,Data!$A$9:$U$405,O$2,FALSE)</f>
        <v>16.8</v>
      </c>
      <c r="P222" s="7">
        <f>VLOOKUP($A222,Data!$A$9:$U$405,P$2,FALSE)</f>
        <v>7</v>
      </c>
      <c r="Q222" s="7">
        <f>VLOOKUP($A222,Data!$A$9:$U$405,Q$2,FALSE)</f>
        <v>8700</v>
      </c>
      <c r="R222" s="7">
        <f>VLOOKUP($A222,Data!$A$9:$U$405,R$2,FALSE)</f>
        <v>62100</v>
      </c>
      <c r="S222" s="7">
        <f>VLOOKUP($A222,Data!$A$9:$U$405,S$2,FALSE)</f>
        <v>13.9</v>
      </c>
      <c r="T222" s="7">
        <f>VLOOKUP($A222,Data!$A$9:$U$405,T$2,FALSE)</f>
        <v>5.7</v>
      </c>
      <c r="U222" s="7">
        <f>VLOOKUP($A222,Data!$A$9:$U$405,U$2,FALSE)</f>
        <v>5300</v>
      </c>
      <c r="V222" s="7">
        <f>VLOOKUP($A222,Data!$A$9:$U$405,V$2,FALSE)</f>
        <v>59500</v>
      </c>
      <c r="W222" s="7">
        <f>VLOOKUP($A222,Data!$A$9:$U$405,W$2,FALSE)</f>
        <v>8.9</v>
      </c>
      <c r="X222" s="7">
        <f>VLOOKUP($A222,Data!$A$9:$U$405,X$2,FALSE)</f>
        <v>5.2</v>
      </c>
      <c r="Y222" s="7">
        <f>VLOOKUP($A222,Data!$A$9:$Y$405,Y$2,FALSE)</f>
        <v>3200</v>
      </c>
      <c r="Z222" s="7">
        <f>VLOOKUP($A222,Data!$A$9:$Y$405,Z$2,FALSE)</f>
        <v>52400</v>
      </c>
      <c r="AA222" s="7">
        <f>VLOOKUP($A222,Data!$A$9:$Y$405,AA$2,FALSE)</f>
        <v>6</v>
      </c>
      <c r="AB222" s="7" t="str">
        <f>VLOOKUP($A222,Data!$A$9:$Y$405,AB$2,FALSE)</f>
        <v>*</v>
      </c>
      <c r="AS222" s="6" t="s">
        <v>57</v>
      </c>
      <c r="AT222" s="17">
        <v>24400</v>
      </c>
      <c r="AU222" s="17">
        <v>153500</v>
      </c>
      <c r="AV222" s="17">
        <v>15.9</v>
      </c>
      <c r="AW222" s="17">
        <v>2.8</v>
      </c>
      <c r="AX222" s="17">
        <v>21100</v>
      </c>
      <c r="AY222" s="17">
        <v>150500</v>
      </c>
      <c r="AZ222" s="17">
        <v>14</v>
      </c>
      <c r="BA222" s="17">
        <v>2.7</v>
      </c>
    </row>
    <row r="223" spans="1:53" x14ac:dyDescent="0.3">
      <c r="A223" s="10" t="s">
        <v>232</v>
      </c>
      <c r="B223" s="6" t="str">
        <f>IFERROR(VLOOKUP($A223,classifications!$A$3:$C$334,3,FALSE),VLOOKUP($A223,classifications!$I$2:$K$27,3,FALSE))</f>
        <v>Predominantly Urban</v>
      </c>
      <c r="C223" s="6" t="str">
        <f>VLOOKUP($A223,classifications!$A$3:$D$334,4,FALSE)</f>
        <v>lower tier</v>
      </c>
      <c r="D223" s="6" t="str">
        <f>VLOOKUP($A223,class!$A$1:$B$455,2,FALSE)</f>
        <v>Shire District</v>
      </c>
      <c r="E223" s="7">
        <f>VLOOKUP($A223,Data!$A$9:$U$405,E$2,FALSE)</f>
        <v>4400</v>
      </c>
      <c r="F223" s="7">
        <f>VLOOKUP($A223,Data!$A$9:$U$405,F$2,FALSE)</f>
        <v>31300</v>
      </c>
      <c r="G223" s="7">
        <f>VLOOKUP($A223,Data!$A$9:$U$405,G$2,FALSE)</f>
        <v>14.1</v>
      </c>
      <c r="H223" s="7">
        <f>VLOOKUP($A223,Data!$A$9:$U$405,H$2,FALSE)</f>
        <v>7.1</v>
      </c>
      <c r="I223" s="7">
        <f>VLOOKUP($A223,Data!$A$9:$U$405,I$2,FALSE)</f>
        <v>5100</v>
      </c>
      <c r="J223" s="7">
        <f>VLOOKUP($A223,Data!$A$9:$U$405,J$2,FALSE)</f>
        <v>34800</v>
      </c>
      <c r="K223" s="7">
        <f>VLOOKUP($A223,Data!$A$9:$U$405,K$2,FALSE)</f>
        <v>14.6</v>
      </c>
      <c r="L223" s="7">
        <f>VLOOKUP($A223,Data!$A$9:$U$405,L$2,FALSE)</f>
        <v>7.3</v>
      </c>
      <c r="M223" s="7">
        <f>VLOOKUP($A223,Data!$A$9:$U$405,M$2,FALSE)</f>
        <v>5300</v>
      </c>
      <c r="N223" s="7">
        <f>VLOOKUP($A223,Data!$A$9:$U$405,N$2,FALSE)</f>
        <v>32600</v>
      </c>
      <c r="O223" s="7">
        <f>VLOOKUP($A223,Data!$A$9:$U$405,O$2,FALSE)</f>
        <v>16.2</v>
      </c>
      <c r="P223" s="7">
        <f>VLOOKUP($A223,Data!$A$9:$U$405,P$2,FALSE)</f>
        <v>8.5</v>
      </c>
      <c r="Q223" s="7">
        <f>VLOOKUP($A223,Data!$A$9:$U$405,Q$2,FALSE)</f>
        <v>4800</v>
      </c>
      <c r="R223" s="7">
        <f>VLOOKUP($A223,Data!$A$9:$U$405,R$2,FALSE)</f>
        <v>32400</v>
      </c>
      <c r="S223" s="7">
        <f>VLOOKUP($A223,Data!$A$9:$U$405,S$2,FALSE)</f>
        <v>14.9</v>
      </c>
      <c r="T223" s="7">
        <f>VLOOKUP($A223,Data!$A$9:$U$405,T$2,FALSE)</f>
        <v>8.1</v>
      </c>
      <c r="U223" s="7">
        <f>VLOOKUP($A223,Data!$A$9:$U$405,U$2,FALSE)</f>
        <v>4800</v>
      </c>
      <c r="V223" s="7">
        <f>VLOOKUP($A223,Data!$A$9:$U$405,V$2,FALSE)</f>
        <v>35200</v>
      </c>
      <c r="W223" s="7">
        <f>VLOOKUP($A223,Data!$A$9:$U$405,W$2,FALSE)</f>
        <v>13.6</v>
      </c>
      <c r="X223" s="7">
        <f>VLOOKUP($A223,Data!$A$9:$U$405,X$2,FALSE)</f>
        <v>7.7</v>
      </c>
      <c r="Y223" s="7">
        <f>VLOOKUP($A223,Data!$A$9:$Y$405,Y$2,FALSE)</f>
        <v>5300</v>
      </c>
      <c r="Z223" s="7">
        <f>VLOOKUP($A223,Data!$A$9:$Y$405,Z$2,FALSE)</f>
        <v>37800</v>
      </c>
      <c r="AA223" s="7">
        <f>VLOOKUP($A223,Data!$A$9:$Y$405,AA$2,FALSE)</f>
        <v>14.1</v>
      </c>
      <c r="AB223" s="7" t="str">
        <f>VLOOKUP($A223,Data!$A$9:$Y$405,AB$2,FALSE)</f>
        <v>*</v>
      </c>
      <c r="AS223" s="10" t="s">
        <v>433</v>
      </c>
      <c r="AT223" s="17">
        <v>17700</v>
      </c>
      <c r="AU223" s="17">
        <v>115800</v>
      </c>
      <c r="AV223" s="17">
        <v>15.3</v>
      </c>
      <c r="AW223" s="17">
        <v>3</v>
      </c>
      <c r="AX223" s="17">
        <v>20600</v>
      </c>
      <c r="AY223" s="17">
        <v>118200</v>
      </c>
      <c r="AZ223" s="17">
        <v>17.399999999999999</v>
      </c>
      <c r="BA223" s="17">
        <v>3.1</v>
      </c>
    </row>
    <row r="224" spans="1:53" x14ac:dyDescent="0.3">
      <c r="A224" s="10" t="s">
        <v>233</v>
      </c>
      <c r="B224" s="6" t="str">
        <f>IFERROR(VLOOKUP($A224,classifications!$A$3:$C$334,3,FALSE),VLOOKUP($A224,classifications!$I$2:$K$27,3,FALSE))</f>
        <v>Predominantly Urban</v>
      </c>
      <c r="C224" s="6" t="str">
        <f>VLOOKUP($A224,classifications!$A$3:$D$334,4,FALSE)</f>
        <v>lower tier</v>
      </c>
      <c r="D224" s="6" t="str">
        <f>VLOOKUP($A224,class!$A$1:$B$455,2,FALSE)</f>
        <v>Shire District</v>
      </c>
      <c r="E224" s="7">
        <f>VLOOKUP($A224,Data!$A$9:$U$405,E$2,FALSE)</f>
        <v>6800</v>
      </c>
      <c r="F224" s="7">
        <f>VLOOKUP($A224,Data!$A$9:$U$405,F$2,FALSE)</f>
        <v>35100</v>
      </c>
      <c r="G224" s="7">
        <f>VLOOKUP($A224,Data!$A$9:$U$405,G$2,FALSE)</f>
        <v>19.399999999999999</v>
      </c>
      <c r="H224" s="7">
        <f>VLOOKUP($A224,Data!$A$9:$U$405,H$2,FALSE)</f>
        <v>8.5</v>
      </c>
      <c r="I224" s="7">
        <f>VLOOKUP($A224,Data!$A$9:$U$405,I$2,FALSE)</f>
        <v>2800</v>
      </c>
      <c r="J224" s="7">
        <f>VLOOKUP($A224,Data!$A$9:$U$405,J$2,FALSE)</f>
        <v>35600</v>
      </c>
      <c r="K224" s="7">
        <f>VLOOKUP($A224,Data!$A$9:$U$405,K$2,FALSE)</f>
        <v>8</v>
      </c>
      <c r="L224" s="7" t="str">
        <f>VLOOKUP($A224,Data!$A$9:$U$405,L$2,FALSE)</f>
        <v>*</v>
      </c>
      <c r="M224" s="7">
        <f>VLOOKUP($A224,Data!$A$9:$U$405,M$2,FALSE)</f>
        <v>6500</v>
      </c>
      <c r="N224" s="7">
        <f>VLOOKUP($A224,Data!$A$9:$U$405,N$2,FALSE)</f>
        <v>36000</v>
      </c>
      <c r="O224" s="7">
        <f>VLOOKUP($A224,Data!$A$9:$U$405,O$2,FALSE)</f>
        <v>18</v>
      </c>
      <c r="P224" s="7">
        <f>VLOOKUP($A224,Data!$A$9:$U$405,P$2,FALSE)</f>
        <v>8.9</v>
      </c>
      <c r="Q224" s="7">
        <f>VLOOKUP($A224,Data!$A$9:$U$405,Q$2,FALSE)</f>
        <v>6100</v>
      </c>
      <c r="R224" s="7">
        <f>VLOOKUP($A224,Data!$A$9:$U$405,R$2,FALSE)</f>
        <v>34300</v>
      </c>
      <c r="S224" s="7">
        <f>VLOOKUP($A224,Data!$A$9:$U$405,S$2,FALSE)</f>
        <v>17.899999999999999</v>
      </c>
      <c r="T224" s="7">
        <f>VLOOKUP($A224,Data!$A$9:$U$405,T$2,FALSE)</f>
        <v>9.3000000000000007</v>
      </c>
      <c r="U224" s="7">
        <f>VLOOKUP($A224,Data!$A$9:$U$405,U$2,FALSE)</f>
        <v>3900</v>
      </c>
      <c r="V224" s="7">
        <f>VLOOKUP($A224,Data!$A$9:$U$405,V$2,FALSE)</f>
        <v>36700</v>
      </c>
      <c r="W224" s="7">
        <f>VLOOKUP($A224,Data!$A$9:$U$405,W$2,FALSE)</f>
        <v>10.6</v>
      </c>
      <c r="X224" s="7">
        <f>VLOOKUP($A224,Data!$A$9:$U$405,X$2,FALSE)</f>
        <v>6.6</v>
      </c>
      <c r="Y224" s="7">
        <f>VLOOKUP($A224,Data!$A$9:$Y$405,Y$2,FALSE)</f>
        <v>3400</v>
      </c>
      <c r="Z224" s="7">
        <f>VLOOKUP($A224,Data!$A$9:$Y$405,Z$2,FALSE)</f>
        <v>38700</v>
      </c>
      <c r="AA224" s="7">
        <f>VLOOKUP($A224,Data!$A$9:$Y$405,AA$2,FALSE)</f>
        <v>8.6999999999999993</v>
      </c>
      <c r="AB224" s="7" t="str">
        <f>VLOOKUP($A224,Data!$A$9:$Y$405,AB$2,FALSE)</f>
        <v>*</v>
      </c>
      <c r="AS224" s="6" t="s">
        <v>58</v>
      </c>
      <c r="AT224" s="17">
        <v>8900</v>
      </c>
      <c r="AU224" s="17">
        <v>67400</v>
      </c>
      <c r="AV224" s="17">
        <v>13.2</v>
      </c>
      <c r="AW224" s="17">
        <v>2.5</v>
      </c>
      <c r="AX224" s="17">
        <v>8400</v>
      </c>
      <c r="AY224" s="17">
        <v>69600</v>
      </c>
      <c r="AZ224" s="17">
        <v>12.1</v>
      </c>
      <c r="BA224" s="17">
        <v>2.4</v>
      </c>
    </row>
    <row r="225" spans="1:53" x14ac:dyDescent="0.3">
      <c r="A225" s="10" t="s">
        <v>234</v>
      </c>
      <c r="B225" s="6" t="str">
        <f>IFERROR(VLOOKUP($A225,classifications!$A$3:$C$334,3,FALSE),VLOOKUP($A225,classifications!$I$2:$K$27,3,FALSE))</f>
        <v>Urban with Significant Rural</v>
      </c>
      <c r="C225" s="6" t="str">
        <f>VLOOKUP($A225,classifications!$A$3:$D$334,4,FALSE)</f>
        <v>lower tier</v>
      </c>
      <c r="D225" s="6" t="str">
        <f>VLOOKUP($A225,class!$A$1:$B$455,2,FALSE)</f>
        <v>Shire District</v>
      </c>
      <c r="E225" s="7">
        <f>VLOOKUP($A225,Data!$A$9:$U$405,E$2,FALSE)</f>
        <v>7000</v>
      </c>
      <c r="F225" s="7">
        <f>VLOOKUP($A225,Data!$A$9:$U$405,F$2,FALSE)</f>
        <v>61200</v>
      </c>
      <c r="G225" s="7">
        <f>VLOOKUP($A225,Data!$A$9:$U$405,G$2,FALSE)</f>
        <v>11.5</v>
      </c>
      <c r="H225" s="7">
        <f>VLOOKUP($A225,Data!$A$9:$U$405,H$2,FALSE)</f>
        <v>5.5</v>
      </c>
      <c r="I225" s="7">
        <f>VLOOKUP($A225,Data!$A$9:$U$405,I$2,FALSE)</f>
        <v>12000</v>
      </c>
      <c r="J225" s="7">
        <f>VLOOKUP($A225,Data!$A$9:$U$405,J$2,FALSE)</f>
        <v>62300</v>
      </c>
      <c r="K225" s="7">
        <f>VLOOKUP($A225,Data!$A$9:$U$405,K$2,FALSE)</f>
        <v>19.3</v>
      </c>
      <c r="L225" s="7">
        <f>VLOOKUP($A225,Data!$A$9:$U$405,L$2,FALSE)</f>
        <v>6.9</v>
      </c>
      <c r="M225" s="7">
        <f>VLOOKUP($A225,Data!$A$9:$U$405,M$2,FALSE)</f>
        <v>9000</v>
      </c>
      <c r="N225" s="7">
        <f>VLOOKUP($A225,Data!$A$9:$U$405,N$2,FALSE)</f>
        <v>71200</v>
      </c>
      <c r="O225" s="7">
        <f>VLOOKUP($A225,Data!$A$9:$U$405,O$2,FALSE)</f>
        <v>12.7</v>
      </c>
      <c r="P225" s="7">
        <f>VLOOKUP($A225,Data!$A$9:$U$405,P$2,FALSE)</f>
        <v>5.7</v>
      </c>
      <c r="Q225" s="7">
        <f>VLOOKUP($A225,Data!$A$9:$U$405,Q$2,FALSE)</f>
        <v>12400</v>
      </c>
      <c r="R225" s="7">
        <f>VLOOKUP($A225,Data!$A$9:$U$405,R$2,FALSE)</f>
        <v>68300</v>
      </c>
      <c r="S225" s="7">
        <f>VLOOKUP($A225,Data!$A$9:$U$405,S$2,FALSE)</f>
        <v>18.2</v>
      </c>
      <c r="T225" s="7">
        <f>VLOOKUP($A225,Data!$A$9:$U$405,T$2,FALSE)</f>
        <v>6</v>
      </c>
      <c r="U225" s="7">
        <f>VLOOKUP($A225,Data!$A$9:$U$405,U$2,FALSE)</f>
        <v>9700</v>
      </c>
      <c r="V225" s="7">
        <f>VLOOKUP($A225,Data!$A$9:$U$405,V$2,FALSE)</f>
        <v>64600</v>
      </c>
      <c r="W225" s="7">
        <f>VLOOKUP($A225,Data!$A$9:$U$405,W$2,FALSE)</f>
        <v>15.1</v>
      </c>
      <c r="X225" s="7">
        <f>VLOOKUP($A225,Data!$A$9:$U$405,X$2,FALSE)</f>
        <v>5.7</v>
      </c>
      <c r="Y225" s="7">
        <f>VLOOKUP($A225,Data!$A$9:$Y$405,Y$2,FALSE)</f>
        <v>8100</v>
      </c>
      <c r="Z225" s="7">
        <f>VLOOKUP($A225,Data!$A$9:$Y$405,Z$2,FALSE)</f>
        <v>61400</v>
      </c>
      <c r="AA225" s="7">
        <f>VLOOKUP($A225,Data!$A$9:$Y$405,AA$2,FALSE)</f>
        <v>13.3</v>
      </c>
      <c r="AB225" s="7">
        <f>VLOOKUP($A225,Data!$A$9:$Y$405,AB$2,FALSE)</f>
        <v>6</v>
      </c>
      <c r="AS225" s="6" t="s">
        <v>59</v>
      </c>
      <c r="AT225" s="17">
        <v>10800</v>
      </c>
      <c r="AU225" s="17">
        <v>77300</v>
      </c>
      <c r="AV225" s="17">
        <v>14</v>
      </c>
      <c r="AW225" s="17">
        <v>2.7</v>
      </c>
      <c r="AX225" s="17">
        <v>10700</v>
      </c>
      <c r="AY225" s="17">
        <v>76700</v>
      </c>
      <c r="AZ225" s="17">
        <v>13.9</v>
      </c>
      <c r="BA225" s="17">
        <v>2.8</v>
      </c>
    </row>
    <row r="226" spans="1:53" x14ac:dyDescent="0.3">
      <c r="A226" s="10" t="s">
        <v>235</v>
      </c>
      <c r="B226" s="6" t="str">
        <f>IFERROR(VLOOKUP($A226,classifications!$A$3:$C$334,3,FALSE),VLOOKUP($A226,classifications!$I$2:$K$27,3,FALSE))</f>
        <v>Predominantly Urban</v>
      </c>
      <c r="C226" s="6" t="str">
        <f>VLOOKUP($A226,classifications!$A$3:$D$334,4,FALSE)</f>
        <v>lower tier</v>
      </c>
      <c r="D226" s="6" t="str">
        <f>VLOOKUP($A226,class!$A$1:$B$455,2,FALSE)</f>
        <v>Shire District</v>
      </c>
      <c r="E226" s="7">
        <f>VLOOKUP($A226,Data!$A$9:$U$405,E$2,FALSE)</f>
        <v>3000</v>
      </c>
      <c r="F226" s="7">
        <f>VLOOKUP($A226,Data!$A$9:$U$405,F$2,FALSE)</f>
        <v>36900</v>
      </c>
      <c r="G226" s="7">
        <f>VLOOKUP($A226,Data!$A$9:$U$405,G$2,FALSE)</f>
        <v>8.1</v>
      </c>
      <c r="H226" s="7" t="str">
        <f>VLOOKUP($A226,Data!$A$9:$U$405,H$2,FALSE)</f>
        <v>*</v>
      </c>
      <c r="I226" s="7">
        <f>VLOOKUP($A226,Data!$A$9:$U$405,I$2,FALSE)</f>
        <v>5100</v>
      </c>
      <c r="J226" s="7">
        <f>VLOOKUP($A226,Data!$A$9:$U$405,J$2,FALSE)</f>
        <v>39000</v>
      </c>
      <c r="K226" s="7">
        <f>VLOOKUP($A226,Data!$A$9:$U$405,K$2,FALSE)</f>
        <v>13.1</v>
      </c>
      <c r="L226" s="7">
        <f>VLOOKUP($A226,Data!$A$9:$U$405,L$2,FALSE)</f>
        <v>6.9</v>
      </c>
      <c r="M226" s="7">
        <f>VLOOKUP($A226,Data!$A$9:$U$405,M$2,FALSE)</f>
        <v>8500</v>
      </c>
      <c r="N226" s="7">
        <f>VLOOKUP($A226,Data!$A$9:$U$405,N$2,FALSE)</f>
        <v>39600</v>
      </c>
      <c r="O226" s="7">
        <f>VLOOKUP($A226,Data!$A$9:$U$405,O$2,FALSE)</f>
        <v>21.5</v>
      </c>
      <c r="P226" s="7">
        <f>VLOOKUP($A226,Data!$A$9:$U$405,P$2,FALSE)</f>
        <v>8.8000000000000007</v>
      </c>
      <c r="Q226" s="7">
        <f>VLOOKUP($A226,Data!$A$9:$U$405,Q$2,FALSE)</f>
        <v>4900</v>
      </c>
      <c r="R226" s="7">
        <f>VLOOKUP($A226,Data!$A$9:$U$405,R$2,FALSE)</f>
        <v>35900</v>
      </c>
      <c r="S226" s="7">
        <f>VLOOKUP($A226,Data!$A$9:$U$405,S$2,FALSE)</f>
        <v>13.7</v>
      </c>
      <c r="T226" s="7">
        <f>VLOOKUP($A226,Data!$A$9:$U$405,T$2,FALSE)</f>
        <v>7.7</v>
      </c>
      <c r="U226" s="7" t="str">
        <f>VLOOKUP($A226,Data!$A$9:$U$405,U$2,FALSE)</f>
        <v>!</v>
      </c>
      <c r="V226" s="7">
        <f>VLOOKUP($A226,Data!$A$9:$U$405,V$2,FALSE)</f>
        <v>38300</v>
      </c>
      <c r="W226" s="7" t="str">
        <f>VLOOKUP($A226,Data!$A$9:$U$405,W$2,FALSE)</f>
        <v>!</v>
      </c>
      <c r="X226" s="7" t="str">
        <f>VLOOKUP($A226,Data!$A$9:$U$405,X$2,FALSE)</f>
        <v>!</v>
      </c>
      <c r="Y226" s="7">
        <f>VLOOKUP($A226,Data!$A$9:$Y$405,Y$2,FALSE)</f>
        <v>5100</v>
      </c>
      <c r="Z226" s="7">
        <f>VLOOKUP($A226,Data!$A$9:$Y$405,Z$2,FALSE)</f>
        <v>39000</v>
      </c>
      <c r="AA226" s="7">
        <f>VLOOKUP($A226,Data!$A$9:$Y$405,AA$2,FALSE)</f>
        <v>13</v>
      </c>
      <c r="AB226" s="7">
        <f>VLOOKUP($A226,Data!$A$9:$Y$405,AB$2,FALSE)</f>
        <v>7.1</v>
      </c>
      <c r="AS226" s="6" t="s">
        <v>60</v>
      </c>
      <c r="AT226" s="17">
        <v>14400</v>
      </c>
      <c r="AU226" s="17">
        <v>102100</v>
      </c>
      <c r="AV226" s="17">
        <v>14.1</v>
      </c>
      <c r="AW226" s="17">
        <v>2.5</v>
      </c>
      <c r="AX226" s="17">
        <v>14200</v>
      </c>
      <c r="AY226" s="17">
        <v>105400</v>
      </c>
      <c r="AZ226" s="17">
        <v>13.4</v>
      </c>
      <c r="BA226" s="17">
        <v>2.4</v>
      </c>
    </row>
    <row r="227" spans="1:53" x14ac:dyDescent="0.3">
      <c r="A227" s="10" t="s">
        <v>236</v>
      </c>
      <c r="B227" s="6" t="str">
        <f>IFERROR(VLOOKUP($A227,classifications!$A$3:$C$334,3,FALSE),VLOOKUP($A227,classifications!$I$2:$K$27,3,FALSE))</f>
        <v>Predominantly Urban</v>
      </c>
      <c r="C227" s="6" t="str">
        <f>VLOOKUP($A227,classifications!$A$3:$D$334,4,FALSE)</f>
        <v>lower tier</v>
      </c>
      <c r="D227" s="6" t="str">
        <f>VLOOKUP($A227,class!$A$1:$B$455,2,FALSE)</f>
        <v>Shire District</v>
      </c>
      <c r="E227" s="7">
        <f>VLOOKUP($A227,Data!$A$9:$U$405,E$2,FALSE)</f>
        <v>7300</v>
      </c>
      <c r="F227" s="7">
        <f>VLOOKUP($A227,Data!$A$9:$U$405,F$2,FALSE)</f>
        <v>60000</v>
      </c>
      <c r="G227" s="7">
        <f>VLOOKUP($A227,Data!$A$9:$U$405,G$2,FALSE)</f>
        <v>12.2</v>
      </c>
      <c r="H227" s="7">
        <f>VLOOKUP($A227,Data!$A$9:$U$405,H$2,FALSE)</f>
        <v>5.0999999999999996</v>
      </c>
      <c r="I227" s="7">
        <f>VLOOKUP($A227,Data!$A$9:$U$405,I$2,FALSE)</f>
        <v>4200</v>
      </c>
      <c r="J227" s="7">
        <f>VLOOKUP($A227,Data!$A$9:$U$405,J$2,FALSE)</f>
        <v>63900</v>
      </c>
      <c r="K227" s="7">
        <f>VLOOKUP($A227,Data!$A$9:$U$405,K$2,FALSE)</f>
        <v>6.5</v>
      </c>
      <c r="L227" s="7" t="str">
        <f>VLOOKUP($A227,Data!$A$9:$U$405,L$2,FALSE)</f>
        <v>*</v>
      </c>
      <c r="M227" s="7">
        <f>VLOOKUP($A227,Data!$A$9:$U$405,M$2,FALSE)</f>
        <v>12300</v>
      </c>
      <c r="N227" s="7">
        <f>VLOOKUP($A227,Data!$A$9:$U$405,N$2,FALSE)</f>
        <v>62800</v>
      </c>
      <c r="O227" s="7">
        <f>VLOOKUP($A227,Data!$A$9:$U$405,O$2,FALSE)</f>
        <v>19.600000000000001</v>
      </c>
      <c r="P227" s="7">
        <f>VLOOKUP($A227,Data!$A$9:$U$405,P$2,FALSE)</f>
        <v>6.7</v>
      </c>
      <c r="Q227" s="7">
        <f>VLOOKUP($A227,Data!$A$9:$U$405,Q$2,FALSE)</f>
        <v>10100</v>
      </c>
      <c r="R227" s="7">
        <f>VLOOKUP($A227,Data!$A$9:$U$405,R$2,FALSE)</f>
        <v>70800</v>
      </c>
      <c r="S227" s="7">
        <f>VLOOKUP($A227,Data!$A$9:$U$405,S$2,FALSE)</f>
        <v>14.2</v>
      </c>
      <c r="T227" s="7">
        <f>VLOOKUP($A227,Data!$A$9:$U$405,T$2,FALSE)</f>
        <v>5.7</v>
      </c>
      <c r="U227" s="7">
        <f>VLOOKUP($A227,Data!$A$9:$U$405,U$2,FALSE)</f>
        <v>7200</v>
      </c>
      <c r="V227" s="7">
        <f>VLOOKUP($A227,Data!$A$9:$U$405,V$2,FALSE)</f>
        <v>68200</v>
      </c>
      <c r="W227" s="7">
        <f>VLOOKUP($A227,Data!$A$9:$U$405,W$2,FALSE)</f>
        <v>10.6</v>
      </c>
      <c r="X227" s="7">
        <f>VLOOKUP($A227,Data!$A$9:$U$405,X$2,FALSE)</f>
        <v>5.6</v>
      </c>
      <c r="Y227" s="7">
        <f>VLOOKUP($A227,Data!$A$9:$Y$405,Y$2,FALSE)</f>
        <v>5100</v>
      </c>
      <c r="Z227" s="7">
        <f>VLOOKUP($A227,Data!$A$9:$Y$405,Z$2,FALSE)</f>
        <v>73000</v>
      </c>
      <c r="AA227" s="7">
        <f>VLOOKUP($A227,Data!$A$9:$Y$405,AA$2,FALSE)</f>
        <v>7</v>
      </c>
      <c r="AB227" s="7" t="str">
        <f>VLOOKUP($A227,Data!$A$9:$Y$405,AB$2,FALSE)</f>
        <v>*</v>
      </c>
      <c r="AS227" s="6" t="s">
        <v>61</v>
      </c>
      <c r="AT227" s="17">
        <v>32800</v>
      </c>
      <c r="AU227" s="17">
        <v>269900</v>
      </c>
      <c r="AV227" s="17">
        <v>12.2</v>
      </c>
      <c r="AW227" s="17">
        <v>2.4</v>
      </c>
      <c r="AX227" s="17">
        <v>32300</v>
      </c>
      <c r="AY227" s="17">
        <v>268900</v>
      </c>
      <c r="AZ227" s="17">
        <v>12</v>
      </c>
      <c r="BA227" s="17">
        <v>2.2999999999999998</v>
      </c>
    </row>
    <row r="228" spans="1:53" x14ac:dyDescent="0.3">
      <c r="A228" s="10" t="s">
        <v>237</v>
      </c>
      <c r="B228" s="6" t="str">
        <f>IFERROR(VLOOKUP($A228,classifications!$A$3:$C$334,3,FALSE),VLOOKUP($A228,classifications!$I$2:$K$27,3,FALSE))</f>
        <v>Predominantly Rural</v>
      </c>
      <c r="C228" s="6" t="str">
        <f>VLOOKUP($A228,classifications!$A$3:$D$334,4,FALSE)</f>
        <v>lower tier</v>
      </c>
      <c r="D228" s="6" t="str">
        <f>VLOOKUP($A228,class!$A$1:$B$455,2,FALSE)</f>
        <v>Shire District</v>
      </c>
      <c r="E228" s="7">
        <f>VLOOKUP($A228,Data!$A$9:$U$405,E$2,FALSE)</f>
        <v>4100</v>
      </c>
      <c r="F228" s="7">
        <f>VLOOKUP($A228,Data!$A$9:$U$405,F$2,FALSE)</f>
        <v>24600</v>
      </c>
      <c r="G228" s="7">
        <f>VLOOKUP($A228,Data!$A$9:$U$405,G$2,FALSE)</f>
        <v>16.7</v>
      </c>
      <c r="H228" s="7" t="str">
        <f>VLOOKUP($A228,Data!$A$9:$U$405,H$2,FALSE)</f>
        <v>*</v>
      </c>
      <c r="I228" s="7">
        <f>VLOOKUP($A228,Data!$A$9:$U$405,I$2,FALSE)</f>
        <v>6400</v>
      </c>
      <c r="J228" s="7">
        <f>VLOOKUP($A228,Data!$A$9:$U$405,J$2,FALSE)</f>
        <v>29700</v>
      </c>
      <c r="K228" s="7">
        <f>VLOOKUP($A228,Data!$A$9:$U$405,K$2,FALSE)</f>
        <v>21.6</v>
      </c>
      <c r="L228" s="7">
        <f>VLOOKUP($A228,Data!$A$9:$U$405,L$2,FALSE)</f>
        <v>10.5</v>
      </c>
      <c r="M228" s="7">
        <f>VLOOKUP($A228,Data!$A$9:$U$405,M$2,FALSE)</f>
        <v>2400</v>
      </c>
      <c r="N228" s="7">
        <f>VLOOKUP($A228,Data!$A$9:$U$405,N$2,FALSE)</f>
        <v>29500</v>
      </c>
      <c r="O228" s="7">
        <f>VLOOKUP($A228,Data!$A$9:$U$405,O$2,FALSE)</f>
        <v>8.1</v>
      </c>
      <c r="P228" s="7" t="str">
        <f>VLOOKUP($A228,Data!$A$9:$U$405,P$2,FALSE)</f>
        <v>*</v>
      </c>
      <c r="Q228" s="7">
        <f>VLOOKUP($A228,Data!$A$9:$U$405,Q$2,FALSE)</f>
        <v>1300</v>
      </c>
      <c r="R228" s="7">
        <f>VLOOKUP($A228,Data!$A$9:$U$405,R$2,FALSE)</f>
        <v>27200</v>
      </c>
      <c r="S228" s="7">
        <f>VLOOKUP($A228,Data!$A$9:$U$405,S$2,FALSE)</f>
        <v>4.7</v>
      </c>
      <c r="T228" s="7" t="str">
        <f>VLOOKUP($A228,Data!$A$9:$U$405,T$2,FALSE)</f>
        <v>*</v>
      </c>
      <c r="U228" s="7" t="str">
        <f>VLOOKUP($A228,Data!$A$9:$U$405,U$2,FALSE)</f>
        <v>!</v>
      </c>
      <c r="V228" s="7">
        <f>VLOOKUP($A228,Data!$A$9:$U$405,V$2,FALSE)</f>
        <v>26000</v>
      </c>
      <c r="W228" s="7" t="str">
        <f>VLOOKUP($A228,Data!$A$9:$U$405,W$2,FALSE)</f>
        <v>!</v>
      </c>
      <c r="X228" s="7" t="str">
        <f>VLOOKUP($A228,Data!$A$9:$U$405,X$2,FALSE)</f>
        <v>!</v>
      </c>
      <c r="Y228" s="7">
        <f>VLOOKUP($A228,Data!$A$9:$Y$405,Y$2,FALSE)</f>
        <v>3500</v>
      </c>
      <c r="Z228" s="7">
        <f>VLOOKUP($A228,Data!$A$9:$Y$405,Z$2,FALSE)</f>
        <v>28900</v>
      </c>
      <c r="AA228" s="7">
        <f>VLOOKUP($A228,Data!$A$9:$Y$405,AA$2,FALSE)</f>
        <v>12</v>
      </c>
      <c r="AB228" s="7" t="str">
        <f>VLOOKUP($A228,Data!$A$9:$Y$405,AB$2,FALSE)</f>
        <v>*</v>
      </c>
      <c r="AS228" s="6" t="s">
        <v>62</v>
      </c>
      <c r="AT228" s="17">
        <v>15600</v>
      </c>
      <c r="AU228" s="17">
        <v>109100</v>
      </c>
      <c r="AV228" s="17">
        <v>14.3</v>
      </c>
      <c r="AW228" s="17">
        <v>2.9</v>
      </c>
      <c r="AX228" s="17">
        <v>13900</v>
      </c>
      <c r="AY228" s="17">
        <v>108700</v>
      </c>
      <c r="AZ228" s="17">
        <v>12.8</v>
      </c>
      <c r="BA228" s="17">
        <v>2.7</v>
      </c>
    </row>
    <row r="229" spans="1:53" x14ac:dyDescent="0.3">
      <c r="A229" s="10" t="s">
        <v>238</v>
      </c>
      <c r="B229" s="6" t="str">
        <f>IFERROR(VLOOKUP($A229,classifications!$A$3:$C$334,3,FALSE),VLOOKUP($A229,classifications!$I$2:$K$27,3,FALSE))</f>
        <v>Predominantly Urban</v>
      </c>
      <c r="C229" s="6" t="str">
        <f>VLOOKUP($A229,classifications!$A$3:$D$334,4,FALSE)</f>
        <v>lower tier</v>
      </c>
      <c r="D229" s="6" t="str">
        <f>VLOOKUP($A229,class!$A$1:$B$455,2,FALSE)</f>
        <v>Shire District</v>
      </c>
      <c r="E229" s="7">
        <f>VLOOKUP($A229,Data!$A$9:$U$405,E$2,FALSE)</f>
        <v>3900</v>
      </c>
      <c r="F229" s="7">
        <f>VLOOKUP($A229,Data!$A$9:$U$405,F$2,FALSE)</f>
        <v>31600</v>
      </c>
      <c r="G229" s="7">
        <f>VLOOKUP($A229,Data!$A$9:$U$405,G$2,FALSE)</f>
        <v>12.5</v>
      </c>
      <c r="H229" s="7" t="str">
        <f>VLOOKUP($A229,Data!$A$9:$U$405,H$2,FALSE)</f>
        <v>*</v>
      </c>
      <c r="I229" s="7">
        <f>VLOOKUP($A229,Data!$A$9:$U$405,I$2,FALSE)</f>
        <v>4600</v>
      </c>
      <c r="J229" s="7">
        <f>VLOOKUP($A229,Data!$A$9:$U$405,J$2,FALSE)</f>
        <v>31400</v>
      </c>
      <c r="K229" s="7">
        <f>VLOOKUP($A229,Data!$A$9:$U$405,K$2,FALSE)</f>
        <v>14.7</v>
      </c>
      <c r="L229" s="7">
        <f>VLOOKUP($A229,Data!$A$9:$U$405,L$2,FALSE)</f>
        <v>8.1</v>
      </c>
      <c r="M229" s="7">
        <f>VLOOKUP($A229,Data!$A$9:$U$405,M$2,FALSE)</f>
        <v>7100</v>
      </c>
      <c r="N229" s="7">
        <f>VLOOKUP($A229,Data!$A$9:$U$405,N$2,FALSE)</f>
        <v>31200</v>
      </c>
      <c r="O229" s="7">
        <f>VLOOKUP($A229,Data!$A$9:$U$405,O$2,FALSE)</f>
        <v>22.7</v>
      </c>
      <c r="P229" s="7">
        <f>VLOOKUP($A229,Data!$A$9:$U$405,P$2,FALSE)</f>
        <v>9.6</v>
      </c>
      <c r="Q229" s="7">
        <f>VLOOKUP($A229,Data!$A$9:$U$405,Q$2,FALSE)</f>
        <v>5100</v>
      </c>
      <c r="R229" s="7">
        <f>VLOOKUP($A229,Data!$A$9:$U$405,R$2,FALSE)</f>
        <v>34800</v>
      </c>
      <c r="S229" s="7">
        <f>VLOOKUP($A229,Data!$A$9:$U$405,S$2,FALSE)</f>
        <v>14.7</v>
      </c>
      <c r="T229" s="7">
        <f>VLOOKUP($A229,Data!$A$9:$U$405,T$2,FALSE)</f>
        <v>8.5</v>
      </c>
      <c r="U229" s="7">
        <f>VLOOKUP($A229,Data!$A$9:$U$405,U$2,FALSE)</f>
        <v>5600</v>
      </c>
      <c r="V229" s="7">
        <f>VLOOKUP($A229,Data!$A$9:$U$405,V$2,FALSE)</f>
        <v>31800</v>
      </c>
      <c r="W229" s="7">
        <f>VLOOKUP($A229,Data!$A$9:$U$405,W$2,FALSE)</f>
        <v>17.600000000000001</v>
      </c>
      <c r="X229" s="7">
        <f>VLOOKUP($A229,Data!$A$9:$U$405,X$2,FALSE)</f>
        <v>7.8</v>
      </c>
      <c r="Y229" s="7">
        <f>VLOOKUP($A229,Data!$A$9:$Y$405,Y$2,FALSE)</f>
        <v>5100</v>
      </c>
      <c r="Z229" s="7">
        <f>VLOOKUP($A229,Data!$A$9:$Y$405,Z$2,FALSE)</f>
        <v>33700</v>
      </c>
      <c r="AA229" s="7">
        <f>VLOOKUP($A229,Data!$A$9:$Y$405,AA$2,FALSE)</f>
        <v>15.2</v>
      </c>
      <c r="AB229" s="7">
        <f>VLOOKUP($A229,Data!$A$9:$Y$405,AB$2,FALSE)</f>
        <v>7.8</v>
      </c>
      <c r="AS229" s="6" t="s">
        <v>63</v>
      </c>
      <c r="AT229" s="17">
        <v>21500</v>
      </c>
      <c r="AU229" s="17">
        <v>134200</v>
      </c>
      <c r="AV229" s="17">
        <v>16</v>
      </c>
      <c r="AW229" s="17">
        <v>2.8</v>
      </c>
      <c r="AX229" s="17">
        <v>22600</v>
      </c>
      <c r="AY229" s="17">
        <v>133800</v>
      </c>
      <c r="AZ229" s="17">
        <v>16.899999999999999</v>
      </c>
      <c r="BA229" s="17">
        <v>2.9</v>
      </c>
    </row>
    <row r="230" spans="1:53" x14ac:dyDescent="0.3">
      <c r="A230" s="10" t="s">
        <v>239</v>
      </c>
      <c r="B230" s="6" t="str">
        <f>IFERROR(VLOOKUP($A230,classifications!$A$3:$C$334,3,FALSE),VLOOKUP($A230,classifications!$I$2:$K$27,3,FALSE))</f>
        <v>Predominantly Urban</v>
      </c>
      <c r="C230" s="6" t="str">
        <f>VLOOKUP($A230,classifications!$A$3:$D$334,4,FALSE)</f>
        <v>lower tier</v>
      </c>
      <c r="D230" s="6" t="str">
        <f>VLOOKUP($A230,class!$A$1:$B$455,2,FALSE)</f>
        <v>Shire District</v>
      </c>
      <c r="E230" s="7">
        <f>VLOOKUP($A230,Data!$A$9:$U$405,E$2,FALSE)</f>
        <v>5500</v>
      </c>
      <c r="F230" s="7">
        <f>VLOOKUP($A230,Data!$A$9:$U$405,F$2,FALSE)</f>
        <v>49300</v>
      </c>
      <c r="G230" s="7">
        <f>VLOOKUP($A230,Data!$A$9:$U$405,G$2,FALSE)</f>
        <v>11.2</v>
      </c>
      <c r="H230" s="7">
        <f>VLOOKUP($A230,Data!$A$9:$U$405,H$2,FALSE)</f>
        <v>5.7</v>
      </c>
      <c r="I230" s="7">
        <f>VLOOKUP($A230,Data!$A$9:$U$405,I$2,FALSE)</f>
        <v>8600</v>
      </c>
      <c r="J230" s="7">
        <f>VLOOKUP($A230,Data!$A$9:$U$405,J$2,FALSE)</f>
        <v>55500</v>
      </c>
      <c r="K230" s="7">
        <f>VLOOKUP($A230,Data!$A$9:$U$405,K$2,FALSE)</f>
        <v>15.5</v>
      </c>
      <c r="L230" s="7">
        <f>VLOOKUP($A230,Data!$A$9:$U$405,L$2,FALSE)</f>
        <v>6.3</v>
      </c>
      <c r="M230" s="7">
        <f>VLOOKUP($A230,Data!$A$9:$U$405,M$2,FALSE)</f>
        <v>9100</v>
      </c>
      <c r="N230" s="7">
        <f>VLOOKUP($A230,Data!$A$9:$U$405,N$2,FALSE)</f>
        <v>57300</v>
      </c>
      <c r="O230" s="7">
        <f>VLOOKUP($A230,Data!$A$9:$U$405,O$2,FALSE)</f>
        <v>15.9</v>
      </c>
      <c r="P230" s="7">
        <f>VLOOKUP($A230,Data!$A$9:$U$405,P$2,FALSE)</f>
        <v>6.1</v>
      </c>
      <c r="Q230" s="7">
        <f>VLOOKUP($A230,Data!$A$9:$U$405,Q$2,FALSE)</f>
        <v>8900</v>
      </c>
      <c r="R230" s="7">
        <f>VLOOKUP($A230,Data!$A$9:$U$405,R$2,FALSE)</f>
        <v>56400</v>
      </c>
      <c r="S230" s="7">
        <f>VLOOKUP($A230,Data!$A$9:$U$405,S$2,FALSE)</f>
        <v>15.7</v>
      </c>
      <c r="T230" s="7">
        <f>VLOOKUP($A230,Data!$A$9:$U$405,T$2,FALSE)</f>
        <v>5.8</v>
      </c>
      <c r="U230" s="7">
        <f>VLOOKUP($A230,Data!$A$9:$U$405,U$2,FALSE)</f>
        <v>4900</v>
      </c>
      <c r="V230" s="7">
        <f>VLOOKUP($A230,Data!$A$9:$U$405,V$2,FALSE)</f>
        <v>55300</v>
      </c>
      <c r="W230" s="7">
        <f>VLOOKUP($A230,Data!$A$9:$U$405,W$2,FALSE)</f>
        <v>8.9</v>
      </c>
      <c r="X230" s="7">
        <f>VLOOKUP($A230,Data!$A$9:$U$405,X$2,FALSE)</f>
        <v>4.8</v>
      </c>
      <c r="Y230" s="7">
        <f>VLOOKUP($A230,Data!$A$9:$Y$405,Y$2,FALSE)</f>
        <v>7000</v>
      </c>
      <c r="Z230" s="7">
        <f>VLOOKUP($A230,Data!$A$9:$Y$405,Z$2,FALSE)</f>
        <v>57700</v>
      </c>
      <c r="AA230" s="7">
        <f>VLOOKUP($A230,Data!$A$9:$Y$405,AA$2,FALSE)</f>
        <v>12.1</v>
      </c>
      <c r="AB230" s="7">
        <f>VLOOKUP($A230,Data!$A$9:$Y$405,AB$2,FALSE)</f>
        <v>5.9</v>
      </c>
      <c r="AS230" s="6" t="s">
        <v>64</v>
      </c>
      <c r="AT230" s="17">
        <v>21500</v>
      </c>
      <c r="AU230" s="17">
        <v>116400</v>
      </c>
      <c r="AV230" s="17">
        <v>18.5</v>
      </c>
      <c r="AW230" s="17">
        <v>3</v>
      </c>
      <c r="AX230" s="17">
        <v>22000</v>
      </c>
      <c r="AY230" s="17">
        <v>118100</v>
      </c>
      <c r="AZ230" s="17">
        <v>18.600000000000001</v>
      </c>
      <c r="BA230" s="17">
        <v>3.1</v>
      </c>
    </row>
    <row r="231" spans="1:53" x14ac:dyDescent="0.3">
      <c r="A231" s="10" t="s">
        <v>240</v>
      </c>
      <c r="B231" s="6" t="str">
        <f>IFERROR(VLOOKUP($A231,classifications!$A$3:$C$334,3,FALSE),VLOOKUP($A231,classifications!$I$2:$K$27,3,FALSE))</f>
        <v>Urban with Significant Rural</v>
      </c>
      <c r="C231" s="6" t="str">
        <f>VLOOKUP($A231,classifications!$A$3:$D$334,4,FALSE)</f>
        <v>lower tier</v>
      </c>
      <c r="D231" s="6" t="str">
        <f>VLOOKUP($A231,class!$A$1:$B$455,2,FALSE)</f>
        <v>Shire District</v>
      </c>
      <c r="E231" s="7">
        <f>VLOOKUP($A231,Data!$A$9:$U$405,E$2,FALSE)</f>
        <v>6500</v>
      </c>
      <c r="F231" s="7">
        <f>VLOOKUP($A231,Data!$A$9:$U$405,F$2,FALSE)</f>
        <v>47800</v>
      </c>
      <c r="G231" s="7">
        <f>VLOOKUP($A231,Data!$A$9:$U$405,G$2,FALSE)</f>
        <v>13.5</v>
      </c>
      <c r="H231" s="7">
        <f>VLOOKUP($A231,Data!$A$9:$U$405,H$2,FALSE)</f>
        <v>6</v>
      </c>
      <c r="I231" s="7">
        <f>VLOOKUP($A231,Data!$A$9:$U$405,I$2,FALSE)</f>
        <v>7200</v>
      </c>
      <c r="J231" s="7">
        <f>VLOOKUP($A231,Data!$A$9:$U$405,J$2,FALSE)</f>
        <v>49100</v>
      </c>
      <c r="K231" s="7">
        <f>VLOOKUP($A231,Data!$A$9:$U$405,K$2,FALSE)</f>
        <v>14.7</v>
      </c>
      <c r="L231" s="7">
        <f>VLOOKUP($A231,Data!$A$9:$U$405,L$2,FALSE)</f>
        <v>7.2</v>
      </c>
      <c r="M231" s="7">
        <f>VLOOKUP($A231,Data!$A$9:$U$405,M$2,FALSE)</f>
        <v>4000</v>
      </c>
      <c r="N231" s="7">
        <f>VLOOKUP($A231,Data!$A$9:$U$405,N$2,FALSE)</f>
        <v>48100</v>
      </c>
      <c r="O231" s="7">
        <f>VLOOKUP($A231,Data!$A$9:$U$405,O$2,FALSE)</f>
        <v>8.3000000000000007</v>
      </c>
      <c r="P231" s="7" t="str">
        <f>VLOOKUP($A231,Data!$A$9:$U$405,P$2,FALSE)</f>
        <v>*</v>
      </c>
      <c r="Q231" s="7">
        <f>VLOOKUP($A231,Data!$A$9:$U$405,Q$2,FALSE)</f>
        <v>8800</v>
      </c>
      <c r="R231" s="7">
        <f>VLOOKUP($A231,Data!$A$9:$U$405,R$2,FALSE)</f>
        <v>44200</v>
      </c>
      <c r="S231" s="7">
        <f>VLOOKUP($A231,Data!$A$9:$U$405,S$2,FALSE)</f>
        <v>19.8</v>
      </c>
      <c r="T231" s="7">
        <f>VLOOKUP($A231,Data!$A$9:$U$405,T$2,FALSE)</f>
        <v>8.1</v>
      </c>
      <c r="U231" s="7">
        <f>VLOOKUP($A231,Data!$A$9:$U$405,U$2,FALSE)</f>
        <v>5100</v>
      </c>
      <c r="V231" s="7">
        <f>VLOOKUP($A231,Data!$A$9:$U$405,V$2,FALSE)</f>
        <v>45900</v>
      </c>
      <c r="W231" s="7">
        <f>VLOOKUP($A231,Data!$A$9:$U$405,W$2,FALSE)</f>
        <v>11.2</v>
      </c>
      <c r="X231" s="7">
        <f>VLOOKUP($A231,Data!$A$9:$U$405,X$2,FALSE)</f>
        <v>6</v>
      </c>
      <c r="Y231" s="7">
        <f>VLOOKUP($A231,Data!$A$9:$Y$405,Y$2,FALSE)</f>
        <v>3200</v>
      </c>
      <c r="Z231" s="7">
        <f>VLOOKUP($A231,Data!$A$9:$Y$405,Z$2,FALSE)</f>
        <v>47800</v>
      </c>
      <c r="AA231" s="7">
        <f>VLOOKUP($A231,Data!$A$9:$Y$405,AA$2,FALSE)</f>
        <v>6.6</v>
      </c>
      <c r="AB231" s="7" t="str">
        <f>VLOOKUP($A231,Data!$A$9:$Y$405,AB$2,FALSE)</f>
        <v>*</v>
      </c>
      <c r="AS231" s="6" t="s">
        <v>65</v>
      </c>
      <c r="AT231" s="17">
        <v>46000</v>
      </c>
      <c r="AU231" s="17">
        <v>262900</v>
      </c>
      <c r="AV231" s="17">
        <v>17.5</v>
      </c>
      <c r="AW231" s="17">
        <v>3</v>
      </c>
      <c r="AX231" s="17">
        <v>45300</v>
      </c>
      <c r="AY231" s="17">
        <v>263300</v>
      </c>
      <c r="AZ231" s="17">
        <v>17.2</v>
      </c>
      <c r="BA231" s="17">
        <v>3</v>
      </c>
    </row>
    <row r="232" spans="1:53" x14ac:dyDescent="0.3">
      <c r="A232" s="10" t="s">
        <v>241</v>
      </c>
      <c r="B232" s="6" t="str">
        <f>IFERROR(VLOOKUP($A232,classifications!$A$3:$C$334,3,FALSE),VLOOKUP($A232,classifications!$I$2:$K$27,3,FALSE))</f>
        <v>Predominantly Rural</v>
      </c>
      <c r="C232" s="6" t="str">
        <f>VLOOKUP($A232,classifications!$A$3:$D$334,4,FALSE)</f>
        <v>lower tier</v>
      </c>
      <c r="D232" s="6" t="str">
        <f>VLOOKUP($A232,class!$A$1:$B$455,2,FALSE)</f>
        <v>Shire District</v>
      </c>
      <c r="E232" s="7">
        <f>VLOOKUP($A232,Data!$A$9:$U$405,E$2,FALSE)</f>
        <v>4600</v>
      </c>
      <c r="F232" s="7">
        <f>VLOOKUP($A232,Data!$A$9:$U$405,F$2,FALSE)</f>
        <v>48300</v>
      </c>
      <c r="G232" s="7">
        <f>VLOOKUP($A232,Data!$A$9:$U$405,G$2,FALSE)</f>
        <v>9.6</v>
      </c>
      <c r="H232" s="7">
        <f>VLOOKUP($A232,Data!$A$9:$U$405,H$2,FALSE)</f>
        <v>5.0999999999999996</v>
      </c>
      <c r="I232" s="7">
        <f>VLOOKUP($A232,Data!$A$9:$U$405,I$2,FALSE)</f>
        <v>7500</v>
      </c>
      <c r="J232" s="7">
        <f>VLOOKUP($A232,Data!$A$9:$U$405,J$2,FALSE)</f>
        <v>42200</v>
      </c>
      <c r="K232" s="7">
        <f>VLOOKUP($A232,Data!$A$9:$U$405,K$2,FALSE)</f>
        <v>17.899999999999999</v>
      </c>
      <c r="L232" s="7">
        <f>VLOOKUP($A232,Data!$A$9:$U$405,L$2,FALSE)</f>
        <v>7.7</v>
      </c>
      <c r="M232" s="7">
        <f>VLOOKUP($A232,Data!$A$9:$U$405,M$2,FALSE)</f>
        <v>5000</v>
      </c>
      <c r="N232" s="7">
        <f>VLOOKUP($A232,Data!$A$9:$U$405,N$2,FALSE)</f>
        <v>45900</v>
      </c>
      <c r="O232" s="7">
        <f>VLOOKUP($A232,Data!$A$9:$U$405,O$2,FALSE)</f>
        <v>10.9</v>
      </c>
      <c r="P232" s="7">
        <f>VLOOKUP($A232,Data!$A$9:$U$405,P$2,FALSE)</f>
        <v>6.1</v>
      </c>
      <c r="Q232" s="7">
        <f>VLOOKUP($A232,Data!$A$9:$U$405,Q$2,FALSE)</f>
        <v>5000</v>
      </c>
      <c r="R232" s="7">
        <f>VLOOKUP($A232,Data!$A$9:$U$405,R$2,FALSE)</f>
        <v>48500</v>
      </c>
      <c r="S232" s="7">
        <f>VLOOKUP($A232,Data!$A$9:$U$405,S$2,FALSE)</f>
        <v>10.3</v>
      </c>
      <c r="T232" s="7">
        <f>VLOOKUP($A232,Data!$A$9:$U$405,T$2,FALSE)</f>
        <v>5.7</v>
      </c>
      <c r="U232" s="7">
        <f>VLOOKUP($A232,Data!$A$9:$U$405,U$2,FALSE)</f>
        <v>8700</v>
      </c>
      <c r="V232" s="7">
        <f>VLOOKUP($A232,Data!$A$9:$U$405,V$2,FALSE)</f>
        <v>48800</v>
      </c>
      <c r="W232" s="7">
        <f>VLOOKUP($A232,Data!$A$9:$U$405,W$2,FALSE)</f>
        <v>17.8</v>
      </c>
      <c r="X232" s="7">
        <f>VLOOKUP($A232,Data!$A$9:$U$405,X$2,FALSE)</f>
        <v>7.1</v>
      </c>
      <c r="Y232" s="7">
        <f>VLOOKUP($A232,Data!$A$9:$Y$405,Y$2,FALSE)</f>
        <v>6200</v>
      </c>
      <c r="Z232" s="7">
        <f>VLOOKUP($A232,Data!$A$9:$Y$405,Z$2,FALSE)</f>
        <v>50000</v>
      </c>
      <c r="AA232" s="7">
        <f>VLOOKUP($A232,Data!$A$9:$Y$405,AA$2,FALSE)</f>
        <v>12.3</v>
      </c>
      <c r="AB232" s="7">
        <f>VLOOKUP($A232,Data!$A$9:$Y$405,AB$2,FALSE)</f>
        <v>6</v>
      </c>
      <c r="AS232" s="6" t="s">
        <v>66</v>
      </c>
      <c r="AT232" s="17">
        <v>23600</v>
      </c>
      <c r="AU232" s="17">
        <v>223000</v>
      </c>
      <c r="AV232" s="17">
        <v>10.6</v>
      </c>
      <c r="AW232" s="17">
        <v>2.4</v>
      </c>
      <c r="AX232" s="17">
        <v>22500</v>
      </c>
      <c r="AY232" s="17">
        <v>220800</v>
      </c>
      <c r="AZ232" s="17">
        <v>10.199999999999999</v>
      </c>
      <c r="BA232" s="17">
        <v>2.4</v>
      </c>
    </row>
    <row r="233" spans="1:53" x14ac:dyDescent="0.3">
      <c r="A233" s="10" t="s">
        <v>242</v>
      </c>
      <c r="B233" s="6" t="str">
        <f>IFERROR(VLOOKUP($A233,classifications!$A$3:$C$334,3,FALSE),VLOOKUP($A233,classifications!$I$2:$K$27,3,FALSE))</f>
        <v>Predominantly Rural</v>
      </c>
      <c r="C233" s="6" t="str">
        <f>VLOOKUP($A233,classifications!$A$3:$D$334,4,FALSE)</f>
        <v>lower tier</v>
      </c>
      <c r="D233" s="6" t="str">
        <f>VLOOKUP($A233,class!$A$1:$B$455,2,FALSE)</f>
        <v>Shire District</v>
      </c>
      <c r="E233" s="7">
        <f>VLOOKUP($A233,Data!$A$9:$U$405,E$2,FALSE)</f>
        <v>3100</v>
      </c>
      <c r="F233" s="7">
        <f>VLOOKUP($A233,Data!$A$9:$U$405,F$2,FALSE)</f>
        <v>25700</v>
      </c>
      <c r="G233" s="7">
        <f>VLOOKUP($A233,Data!$A$9:$U$405,G$2,FALSE)</f>
        <v>12.2</v>
      </c>
      <c r="H233" s="7" t="str">
        <f>VLOOKUP($A233,Data!$A$9:$U$405,H$2,FALSE)</f>
        <v>*</v>
      </c>
      <c r="I233" s="7">
        <f>VLOOKUP($A233,Data!$A$9:$U$405,I$2,FALSE)</f>
        <v>4100</v>
      </c>
      <c r="J233" s="7">
        <f>VLOOKUP($A233,Data!$A$9:$U$405,J$2,FALSE)</f>
        <v>25100</v>
      </c>
      <c r="K233" s="7">
        <f>VLOOKUP($A233,Data!$A$9:$U$405,K$2,FALSE)</f>
        <v>16.399999999999999</v>
      </c>
      <c r="L233" s="7">
        <f>VLOOKUP($A233,Data!$A$9:$U$405,L$2,FALSE)</f>
        <v>8.6999999999999993</v>
      </c>
      <c r="M233" s="7">
        <f>VLOOKUP($A233,Data!$A$9:$U$405,M$2,FALSE)</f>
        <v>4000</v>
      </c>
      <c r="N233" s="7">
        <f>VLOOKUP($A233,Data!$A$9:$U$405,N$2,FALSE)</f>
        <v>27100</v>
      </c>
      <c r="O233" s="7">
        <f>VLOOKUP($A233,Data!$A$9:$U$405,O$2,FALSE)</f>
        <v>14.8</v>
      </c>
      <c r="P233" s="7" t="str">
        <f>VLOOKUP($A233,Data!$A$9:$U$405,P$2,FALSE)</f>
        <v>*</v>
      </c>
      <c r="Q233" s="7">
        <f>VLOOKUP($A233,Data!$A$9:$U$405,Q$2,FALSE)</f>
        <v>2500</v>
      </c>
      <c r="R233" s="7">
        <f>VLOOKUP($A233,Data!$A$9:$U$405,R$2,FALSE)</f>
        <v>23100</v>
      </c>
      <c r="S233" s="7">
        <f>VLOOKUP($A233,Data!$A$9:$U$405,S$2,FALSE)</f>
        <v>10.7</v>
      </c>
      <c r="T233" s="7" t="str">
        <f>VLOOKUP($A233,Data!$A$9:$U$405,T$2,FALSE)</f>
        <v>*</v>
      </c>
      <c r="U233" s="7">
        <f>VLOOKUP($A233,Data!$A$9:$U$405,U$2,FALSE)</f>
        <v>2700</v>
      </c>
      <c r="V233" s="7">
        <f>VLOOKUP($A233,Data!$A$9:$U$405,V$2,FALSE)</f>
        <v>22400</v>
      </c>
      <c r="W233" s="7">
        <f>VLOOKUP($A233,Data!$A$9:$U$405,W$2,FALSE)</f>
        <v>12.1</v>
      </c>
      <c r="X233" s="7" t="str">
        <f>VLOOKUP($A233,Data!$A$9:$U$405,X$2,FALSE)</f>
        <v>*</v>
      </c>
      <c r="Y233" s="7">
        <f>VLOOKUP($A233,Data!$A$9:$Y$405,Y$2,FALSE)</f>
        <v>2600</v>
      </c>
      <c r="Z233" s="7">
        <f>VLOOKUP($A233,Data!$A$9:$Y$405,Z$2,FALSE)</f>
        <v>23800</v>
      </c>
      <c r="AA233" s="7">
        <f>VLOOKUP($A233,Data!$A$9:$Y$405,AA$2,FALSE)</f>
        <v>11</v>
      </c>
      <c r="AB233" s="7" t="str">
        <f>VLOOKUP($A233,Data!$A$9:$Y$405,AB$2,FALSE)</f>
        <v>*</v>
      </c>
      <c r="AS233" s="6" t="s">
        <v>67</v>
      </c>
      <c r="AT233" s="17">
        <v>12700</v>
      </c>
      <c r="AU233" s="17">
        <v>100500</v>
      </c>
      <c r="AV233" s="17">
        <v>12.7</v>
      </c>
      <c r="AW233" s="17">
        <v>2.6</v>
      </c>
      <c r="AX233" s="17">
        <v>12500</v>
      </c>
      <c r="AY233" s="17">
        <v>100300</v>
      </c>
      <c r="AZ233" s="17">
        <v>12.5</v>
      </c>
      <c r="BA233" s="17">
        <v>2.5</v>
      </c>
    </row>
    <row r="234" spans="1:53" x14ac:dyDescent="0.3">
      <c r="A234" s="10" t="s">
        <v>243</v>
      </c>
      <c r="B234" s="6" t="str">
        <f>IFERROR(VLOOKUP($A234,classifications!$A$3:$C$334,3,FALSE),VLOOKUP($A234,classifications!$I$2:$K$27,3,FALSE))</f>
        <v>Predominantly Rural</v>
      </c>
      <c r="C234" s="6" t="str">
        <f>VLOOKUP($A234,classifications!$A$3:$D$334,4,FALSE)</f>
        <v>lower tier</v>
      </c>
      <c r="D234" s="6" t="str">
        <f>VLOOKUP($A234,class!$A$1:$B$455,2,FALSE)</f>
        <v>Shire District</v>
      </c>
      <c r="E234" s="7">
        <f>VLOOKUP($A234,Data!$A$9:$U$405,E$2,FALSE)</f>
        <v>3600</v>
      </c>
      <c r="F234" s="7">
        <f>VLOOKUP($A234,Data!$A$9:$U$405,F$2,FALSE)</f>
        <v>39600</v>
      </c>
      <c r="G234" s="7">
        <f>VLOOKUP($A234,Data!$A$9:$U$405,G$2,FALSE)</f>
        <v>9.1</v>
      </c>
      <c r="H234" s="7" t="str">
        <f>VLOOKUP($A234,Data!$A$9:$U$405,H$2,FALSE)</f>
        <v>*</v>
      </c>
      <c r="I234" s="7">
        <f>VLOOKUP($A234,Data!$A$9:$U$405,I$2,FALSE)</f>
        <v>5400</v>
      </c>
      <c r="J234" s="7">
        <f>VLOOKUP($A234,Data!$A$9:$U$405,J$2,FALSE)</f>
        <v>46200</v>
      </c>
      <c r="K234" s="7">
        <f>VLOOKUP($A234,Data!$A$9:$U$405,K$2,FALSE)</f>
        <v>11.6</v>
      </c>
      <c r="L234" s="7">
        <f>VLOOKUP($A234,Data!$A$9:$U$405,L$2,FALSE)</f>
        <v>6.2</v>
      </c>
      <c r="M234" s="7">
        <f>VLOOKUP($A234,Data!$A$9:$U$405,M$2,FALSE)</f>
        <v>6700</v>
      </c>
      <c r="N234" s="7">
        <f>VLOOKUP($A234,Data!$A$9:$U$405,N$2,FALSE)</f>
        <v>40800</v>
      </c>
      <c r="O234" s="7">
        <f>VLOOKUP($A234,Data!$A$9:$U$405,O$2,FALSE)</f>
        <v>16.5</v>
      </c>
      <c r="P234" s="7">
        <f>VLOOKUP($A234,Data!$A$9:$U$405,P$2,FALSE)</f>
        <v>7.1</v>
      </c>
      <c r="Q234" s="7">
        <f>VLOOKUP($A234,Data!$A$9:$U$405,Q$2,FALSE)</f>
        <v>5900</v>
      </c>
      <c r="R234" s="7">
        <f>VLOOKUP($A234,Data!$A$9:$U$405,R$2,FALSE)</f>
        <v>40600</v>
      </c>
      <c r="S234" s="7">
        <f>VLOOKUP($A234,Data!$A$9:$U$405,S$2,FALSE)</f>
        <v>14.6</v>
      </c>
      <c r="T234" s="7">
        <f>VLOOKUP($A234,Data!$A$9:$U$405,T$2,FALSE)</f>
        <v>6.5</v>
      </c>
      <c r="U234" s="7">
        <f>VLOOKUP($A234,Data!$A$9:$U$405,U$2,FALSE)</f>
        <v>8100</v>
      </c>
      <c r="V234" s="7">
        <f>VLOOKUP($A234,Data!$A$9:$U$405,V$2,FALSE)</f>
        <v>38900</v>
      </c>
      <c r="W234" s="7">
        <f>VLOOKUP($A234,Data!$A$9:$U$405,W$2,FALSE)</f>
        <v>20.9</v>
      </c>
      <c r="X234" s="7">
        <f>VLOOKUP($A234,Data!$A$9:$U$405,X$2,FALSE)</f>
        <v>8.1999999999999993</v>
      </c>
      <c r="Y234" s="7">
        <f>VLOOKUP($A234,Data!$A$9:$Y$405,Y$2,FALSE)</f>
        <v>8800</v>
      </c>
      <c r="Z234" s="7">
        <f>VLOOKUP($A234,Data!$A$9:$Y$405,Z$2,FALSE)</f>
        <v>39900</v>
      </c>
      <c r="AA234" s="7">
        <f>VLOOKUP($A234,Data!$A$9:$Y$405,AA$2,FALSE)</f>
        <v>22.1</v>
      </c>
      <c r="AB234" s="7">
        <f>VLOOKUP($A234,Data!$A$9:$Y$405,AB$2,FALSE)</f>
        <v>7.5</v>
      </c>
      <c r="AS234" s="6" t="s">
        <v>68</v>
      </c>
      <c r="AT234" s="17">
        <v>25000</v>
      </c>
      <c r="AU234" s="17">
        <v>194400</v>
      </c>
      <c r="AV234" s="17">
        <v>12.9</v>
      </c>
      <c r="AW234" s="17">
        <v>2.6</v>
      </c>
      <c r="AX234" s="17">
        <v>23200</v>
      </c>
      <c r="AY234" s="17">
        <v>190900</v>
      </c>
      <c r="AZ234" s="17">
        <v>12.2</v>
      </c>
      <c r="BA234" s="17">
        <v>2.6</v>
      </c>
    </row>
    <row r="235" spans="1:53" x14ac:dyDescent="0.3">
      <c r="A235" s="10" t="s">
        <v>244</v>
      </c>
      <c r="B235" s="6" t="str">
        <f>IFERROR(VLOOKUP($A235,classifications!$A$3:$C$334,3,FALSE),VLOOKUP($A235,classifications!$I$2:$K$27,3,FALSE))</f>
        <v>Urban with Significant Rural</v>
      </c>
      <c r="C235" s="6" t="str">
        <f>VLOOKUP($A235,classifications!$A$3:$D$334,4,FALSE)</f>
        <v>lower tier</v>
      </c>
      <c r="D235" s="6" t="str">
        <f>VLOOKUP($A235,class!$A$1:$B$455,2,FALSE)</f>
        <v>Shire District</v>
      </c>
      <c r="E235" s="7">
        <f>VLOOKUP($A235,Data!$A$9:$U$405,E$2,FALSE)</f>
        <v>10600</v>
      </c>
      <c r="F235" s="7">
        <f>VLOOKUP($A235,Data!$A$9:$U$405,F$2,FALSE)</f>
        <v>75500</v>
      </c>
      <c r="G235" s="7">
        <f>VLOOKUP($A235,Data!$A$9:$U$405,G$2,FALSE)</f>
        <v>14</v>
      </c>
      <c r="H235" s="7">
        <f>VLOOKUP($A235,Data!$A$9:$U$405,H$2,FALSE)</f>
        <v>4.9000000000000004</v>
      </c>
      <c r="I235" s="7">
        <f>VLOOKUP($A235,Data!$A$9:$U$405,I$2,FALSE)</f>
        <v>10900</v>
      </c>
      <c r="J235" s="7">
        <f>VLOOKUP($A235,Data!$A$9:$U$405,J$2,FALSE)</f>
        <v>74100</v>
      </c>
      <c r="K235" s="7">
        <f>VLOOKUP($A235,Data!$A$9:$U$405,K$2,FALSE)</f>
        <v>14.8</v>
      </c>
      <c r="L235" s="7">
        <f>VLOOKUP($A235,Data!$A$9:$U$405,L$2,FALSE)</f>
        <v>4.8</v>
      </c>
      <c r="M235" s="7">
        <f>VLOOKUP($A235,Data!$A$9:$U$405,M$2,FALSE)</f>
        <v>9100</v>
      </c>
      <c r="N235" s="7">
        <f>VLOOKUP($A235,Data!$A$9:$U$405,N$2,FALSE)</f>
        <v>75200</v>
      </c>
      <c r="O235" s="7">
        <f>VLOOKUP($A235,Data!$A$9:$U$405,O$2,FALSE)</f>
        <v>12.1</v>
      </c>
      <c r="P235" s="7">
        <f>VLOOKUP($A235,Data!$A$9:$U$405,P$2,FALSE)</f>
        <v>4.7</v>
      </c>
      <c r="Q235" s="7">
        <f>VLOOKUP($A235,Data!$A$9:$U$405,Q$2,FALSE)</f>
        <v>6300</v>
      </c>
      <c r="R235" s="7">
        <f>VLOOKUP($A235,Data!$A$9:$U$405,R$2,FALSE)</f>
        <v>73200</v>
      </c>
      <c r="S235" s="7">
        <f>VLOOKUP($A235,Data!$A$9:$U$405,S$2,FALSE)</f>
        <v>8.6</v>
      </c>
      <c r="T235" s="7">
        <f>VLOOKUP($A235,Data!$A$9:$U$405,T$2,FALSE)</f>
        <v>3.8</v>
      </c>
      <c r="U235" s="7">
        <f>VLOOKUP($A235,Data!$A$9:$U$405,U$2,FALSE)</f>
        <v>10300</v>
      </c>
      <c r="V235" s="7">
        <f>VLOOKUP($A235,Data!$A$9:$U$405,V$2,FALSE)</f>
        <v>79800</v>
      </c>
      <c r="W235" s="7">
        <f>VLOOKUP($A235,Data!$A$9:$U$405,W$2,FALSE)</f>
        <v>12.9</v>
      </c>
      <c r="X235" s="7">
        <f>VLOOKUP($A235,Data!$A$9:$U$405,X$2,FALSE)</f>
        <v>4.7</v>
      </c>
      <c r="Y235" s="7">
        <f>VLOOKUP($A235,Data!$A$9:$Y$405,Y$2,FALSE)</f>
        <v>12700</v>
      </c>
      <c r="Z235" s="7">
        <f>VLOOKUP($A235,Data!$A$9:$Y$405,Z$2,FALSE)</f>
        <v>78200</v>
      </c>
      <c r="AA235" s="7">
        <f>VLOOKUP($A235,Data!$A$9:$Y$405,AA$2,FALSE)</f>
        <v>16.2</v>
      </c>
      <c r="AB235" s="7">
        <f>VLOOKUP($A235,Data!$A$9:$Y$405,AB$2,FALSE)</f>
        <v>5.3</v>
      </c>
      <c r="AS235" s="6" t="s">
        <v>69</v>
      </c>
      <c r="AT235" s="17">
        <v>51700</v>
      </c>
      <c r="AU235" s="17">
        <v>390000</v>
      </c>
      <c r="AV235" s="17">
        <v>13.2</v>
      </c>
      <c r="AW235" s="17">
        <v>2.2000000000000002</v>
      </c>
      <c r="AX235" s="17">
        <v>51700</v>
      </c>
      <c r="AY235" s="17">
        <v>393700</v>
      </c>
      <c r="AZ235" s="17">
        <v>13.1</v>
      </c>
      <c r="BA235" s="17">
        <v>2.2000000000000002</v>
      </c>
    </row>
    <row r="236" spans="1:53" x14ac:dyDescent="0.3">
      <c r="A236" s="10" t="s">
        <v>245</v>
      </c>
      <c r="B236" s="6" t="str">
        <f>IFERROR(VLOOKUP($A236,classifications!$A$3:$C$334,3,FALSE),VLOOKUP($A236,classifications!$I$2:$K$27,3,FALSE))</f>
        <v>Predominantly Rural</v>
      </c>
      <c r="C236" s="6" t="str">
        <f>VLOOKUP($A236,classifications!$A$3:$D$334,4,FALSE)</f>
        <v>lower tier</v>
      </c>
      <c r="D236" s="6" t="str">
        <f>VLOOKUP($A236,class!$A$1:$B$455,2,FALSE)</f>
        <v>Shire District</v>
      </c>
      <c r="E236" s="7">
        <f>VLOOKUP($A236,Data!$A$9:$U$405,E$2,FALSE)</f>
        <v>1200</v>
      </c>
      <c r="F236" s="7">
        <f>VLOOKUP($A236,Data!$A$9:$U$405,F$2,FALSE)</f>
        <v>21900</v>
      </c>
      <c r="G236" s="7">
        <f>VLOOKUP($A236,Data!$A$9:$U$405,G$2,FALSE)</f>
        <v>5.6</v>
      </c>
      <c r="H236" s="7" t="str">
        <f>VLOOKUP($A236,Data!$A$9:$U$405,H$2,FALSE)</f>
        <v>*</v>
      </c>
      <c r="I236" s="7">
        <f>VLOOKUP($A236,Data!$A$9:$U$405,I$2,FALSE)</f>
        <v>2300</v>
      </c>
      <c r="J236" s="7">
        <f>VLOOKUP($A236,Data!$A$9:$U$405,J$2,FALSE)</f>
        <v>24000</v>
      </c>
      <c r="K236" s="7">
        <f>VLOOKUP($A236,Data!$A$9:$U$405,K$2,FALSE)</f>
        <v>9.5</v>
      </c>
      <c r="L236" s="7" t="str">
        <f>VLOOKUP($A236,Data!$A$9:$U$405,L$2,FALSE)</f>
        <v>*</v>
      </c>
      <c r="M236" s="7">
        <f>VLOOKUP($A236,Data!$A$9:$U$405,M$2,FALSE)</f>
        <v>2900</v>
      </c>
      <c r="N236" s="7">
        <f>VLOOKUP($A236,Data!$A$9:$U$405,N$2,FALSE)</f>
        <v>22700</v>
      </c>
      <c r="O236" s="7">
        <f>VLOOKUP($A236,Data!$A$9:$U$405,O$2,FALSE)</f>
        <v>12.9</v>
      </c>
      <c r="P236" s="7" t="str">
        <f>VLOOKUP($A236,Data!$A$9:$U$405,P$2,FALSE)</f>
        <v>*</v>
      </c>
      <c r="Q236" s="7">
        <f>VLOOKUP($A236,Data!$A$9:$U$405,Q$2,FALSE)</f>
        <v>3200</v>
      </c>
      <c r="R236" s="7">
        <f>VLOOKUP($A236,Data!$A$9:$U$405,R$2,FALSE)</f>
        <v>21700</v>
      </c>
      <c r="S236" s="7">
        <f>VLOOKUP($A236,Data!$A$9:$U$405,S$2,FALSE)</f>
        <v>14.6</v>
      </c>
      <c r="T236" s="7" t="str">
        <f>VLOOKUP($A236,Data!$A$9:$U$405,T$2,FALSE)</f>
        <v>*</v>
      </c>
      <c r="U236" s="7">
        <f>VLOOKUP($A236,Data!$A$9:$U$405,U$2,FALSE)</f>
        <v>2900</v>
      </c>
      <c r="V236" s="7">
        <f>VLOOKUP($A236,Data!$A$9:$U$405,V$2,FALSE)</f>
        <v>21800</v>
      </c>
      <c r="W236" s="7">
        <f>VLOOKUP($A236,Data!$A$9:$U$405,W$2,FALSE)</f>
        <v>13.1</v>
      </c>
      <c r="X236" s="7" t="str">
        <f>VLOOKUP($A236,Data!$A$9:$U$405,X$2,FALSE)</f>
        <v>*</v>
      </c>
      <c r="Y236" s="7">
        <f>VLOOKUP($A236,Data!$A$9:$Y$405,Y$2,FALSE)</f>
        <v>2900</v>
      </c>
      <c r="Z236" s="7">
        <f>VLOOKUP($A236,Data!$A$9:$Y$405,Z$2,FALSE)</f>
        <v>22200</v>
      </c>
      <c r="AA236" s="7">
        <f>VLOOKUP($A236,Data!$A$9:$Y$405,AA$2,FALSE)</f>
        <v>13.2</v>
      </c>
      <c r="AB236" s="7" t="str">
        <f>VLOOKUP($A236,Data!$A$9:$Y$405,AB$2,FALSE)</f>
        <v>*</v>
      </c>
      <c r="AS236" s="6" t="s">
        <v>70</v>
      </c>
      <c r="AT236" s="17">
        <v>20900</v>
      </c>
      <c r="AU236" s="17">
        <v>153000</v>
      </c>
      <c r="AV236" s="17">
        <v>13.7</v>
      </c>
      <c r="AW236" s="17">
        <v>2.5</v>
      </c>
      <c r="AX236" s="17">
        <v>18700</v>
      </c>
      <c r="AY236" s="17">
        <v>151400</v>
      </c>
      <c r="AZ236" s="17">
        <v>12.4</v>
      </c>
      <c r="BA236" s="17">
        <v>2.4</v>
      </c>
    </row>
    <row r="237" spans="1:53" x14ac:dyDescent="0.3">
      <c r="A237" s="10" t="s">
        <v>246</v>
      </c>
      <c r="B237" s="6" t="str">
        <f>IFERROR(VLOOKUP($A237,classifications!$A$3:$C$334,3,FALSE),VLOOKUP($A237,classifications!$I$2:$K$27,3,FALSE))</f>
        <v>Predominantly Rural</v>
      </c>
      <c r="C237" s="6" t="str">
        <f>VLOOKUP($A237,classifications!$A$3:$D$334,4,FALSE)</f>
        <v>lower tier</v>
      </c>
      <c r="D237" s="6" t="str">
        <f>VLOOKUP($A237,class!$A$1:$B$455,2,FALSE)</f>
        <v>Shire District</v>
      </c>
      <c r="E237" s="7">
        <f>VLOOKUP($A237,Data!$A$9:$U$405,E$2,FALSE)</f>
        <v>4100</v>
      </c>
      <c r="F237" s="7">
        <f>VLOOKUP($A237,Data!$A$9:$U$405,F$2,FALSE)</f>
        <v>24600</v>
      </c>
      <c r="G237" s="7">
        <f>VLOOKUP($A237,Data!$A$9:$U$405,G$2,FALSE)</f>
        <v>16.5</v>
      </c>
      <c r="H237" s="7">
        <f>VLOOKUP($A237,Data!$A$9:$U$405,H$2,FALSE)</f>
        <v>9.1999999999999993</v>
      </c>
      <c r="I237" s="7">
        <f>VLOOKUP($A237,Data!$A$9:$U$405,I$2,FALSE)</f>
        <v>3200</v>
      </c>
      <c r="J237" s="7">
        <f>VLOOKUP($A237,Data!$A$9:$U$405,J$2,FALSE)</f>
        <v>24600</v>
      </c>
      <c r="K237" s="7">
        <f>VLOOKUP($A237,Data!$A$9:$U$405,K$2,FALSE)</f>
        <v>13</v>
      </c>
      <c r="L237" s="7" t="str">
        <f>VLOOKUP($A237,Data!$A$9:$U$405,L$2,FALSE)</f>
        <v>*</v>
      </c>
      <c r="M237" s="7">
        <f>VLOOKUP($A237,Data!$A$9:$U$405,M$2,FALSE)</f>
        <v>4600</v>
      </c>
      <c r="N237" s="7">
        <f>VLOOKUP($A237,Data!$A$9:$U$405,N$2,FALSE)</f>
        <v>25000</v>
      </c>
      <c r="O237" s="7">
        <f>VLOOKUP($A237,Data!$A$9:$U$405,O$2,FALSE)</f>
        <v>18.2</v>
      </c>
      <c r="P237" s="7">
        <f>VLOOKUP($A237,Data!$A$9:$U$405,P$2,FALSE)</f>
        <v>8.6</v>
      </c>
      <c r="Q237" s="7">
        <f>VLOOKUP($A237,Data!$A$9:$U$405,Q$2,FALSE)</f>
        <v>3200</v>
      </c>
      <c r="R237" s="7">
        <f>VLOOKUP($A237,Data!$A$9:$U$405,R$2,FALSE)</f>
        <v>24200</v>
      </c>
      <c r="S237" s="7">
        <f>VLOOKUP($A237,Data!$A$9:$U$405,S$2,FALSE)</f>
        <v>13</v>
      </c>
      <c r="T237" s="7">
        <f>VLOOKUP($A237,Data!$A$9:$U$405,T$2,FALSE)</f>
        <v>7.2</v>
      </c>
      <c r="U237" s="7">
        <f>VLOOKUP($A237,Data!$A$9:$U$405,U$2,FALSE)</f>
        <v>3500</v>
      </c>
      <c r="V237" s="7">
        <f>VLOOKUP($A237,Data!$A$9:$U$405,V$2,FALSE)</f>
        <v>26000</v>
      </c>
      <c r="W237" s="7">
        <f>VLOOKUP($A237,Data!$A$9:$U$405,W$2,FALSE)</f>
        <v>13.3</v>
      </c>
      <c r="X237" s="7">
        <f>VLOOKUP($A237,Data!$A$9:$U$405,X$2,FALSE)</f>
        <v>7.5</v>
      </c>
      <c r="Y237" s="7">
        <f>VLOOKUP($A237,Data!$A$9:$Y$405,Y$2,FALSE)</f>
        <v>3000</v>
      </c>
      <c r="Z237" s="7">
        <f>VLOOKUP($A237,Data!$A$9:$Y$405,Z$2,FALSE)</f>
        <v>25300</v>
      </c>
      <c r="AA237" s="7">
        <f>VLOOKUP($A237,Data!$A$9:$Y$405,AA$2,FALSE)</f>
        <v>11.7</v>
      </c>
      <c r="AB237" s="7" t="str">
        <f>VLOOKUP($A237,Data!$A$9:$Y$405,AB$2,FALSE)</f>
        <v>*</v>
      </c>
      <c r="AS237" s="6" t="s">
        <v>71</v>
      </c>
      <c r="AT237" s="17">
        <v>19000</v>
      </c>
      <c r="AU237" s="17">
        <v>112800</v>
      </c>
      <c r="AV237" s="17">
        <v>16.8</v>
      </c>
      <c r="AW237" s="17">
        <v>2.9</v>
      </c>
      <c r="AX237" s="17">
        <v>17700</v>
      </c>
      <c r="AY237" s="17">
        <v>114700</v>
      </c>
      <c r="AZ237" s="17">
        <v>15.4</v>
      </c>
      <c r="BA237" s="17">
        <v>2.8</v>
      </c>
    </row>
    <row r="238" spans="1:53" x14ac:dyDescent="0.3">
      <c r="A238" s="10" t="s">
        <v>247</v>
      </c>
      <c r="B238" s="6" t="str">
        <f>IFERROR(VLOOKUP($A238,classifications!$A$3:$C$334,3,FALSE),VLOOKUP($A238,classifications!$I$2:$K$27,3,FALSE))</f>
        <v>Urban with Significant Rural</v>
      </c>
      <c r="C238" s="6" t="str">
        <f>VLOOKUP($A238,classifications!$A$3:$D$334,4,FALSE)</f>
        <v>lower tier</v>
      </c>
      <c r="D238" s="6" t="str">
        <f>VLOOKUP($A238,class!$A$1:$B$455,2,FALSE)</f>
        <v>Shire District</v>
      </c>
      <c r="E238" s="7">
        <f>VLOOKUP($A238,Data!$A$9:$U$405,E$2,FALSE)</f>
        <v>9100</v>
      </c>
      <c r="F238" s="7">
        <f>VLOOKUP($A238,Data!$A$9:$U$405,F$2,FALSE)</f>
        <v>42300</v>
      </c>
      <c r="G238" s="7">
        <f>VLOOKUP($A238,Data!$A$9:$U$405,G$2,FALSE)</f>
        <v>21.4</v>
      </c>
      <c r="H238" s="7">
        <f>VLOOKUP($A238,Data!$A$9:$U$405,H$2,FALSE)</f>
        <v>7.9</v>
      </c>
      <c r="I238" s="7">
        <f>VLOOKUP($A238,Data!$A$9:$U$405,I$2,FALSE)</f>
        <v>5200</v>
      </c>
      <c r="J238" s="7">
        <f>VLOOKUP($A238,Data!$A$9:$U$405,J$2,FALSE)</f>
        <v>48300</v>
      </c>
      <c r="K238" s="7">
        <f>VLOOKUP($A238,Data!$A$9:$U$405,K$2,FALSE)</f>
        <v>10.8</v>
      </c>
      <c r="L238" s="7">
        <f>VLOOKUP($A238,Data!$A$9:$U$405,L$2,FALSE)</f>
        <v>5.4</v>
      </c>
      <c r="M238" s="7">
        <f>VLOOKUP($A238,Data!$A$9:$U$405,M$2,FALSE)</f>
        <v>6200</v>
      </c>
      <c r="N238" s="7">
        <f>VLOOKUP($A238,Data!$A$9:$U$405,N$2,FALSE)</f>
        <v>51100</v>
      </c>
      <c r="O238" s="7">
        <f>VLOOKUP($A238,Data!$A$9:$U$405,O$2,FALSE)</f>
        <v>12.1</v>
      </c>
      <c r="P238" s="7">
        <f>VLOOKUP($A238,Data!$A$9:$U$405,P$2,FALSE)</f>
        <v>5.7</v>
      </c>
      <c r="Q238" s="7">
        <f>VLOOKUP($A238,Data!$A$9:$U$405,Q$2,FALSE)</f>
        <v>6100</v>
      </c>
      <c r="R238" s="7">
        <f>VLOOKUP($A238,Data!$A$9:$U$405,R$2,FALSE)</f>
        <v>48400</v>
      </c>
      <c r="S238" s="7">
        <f>VLOOKUP($A238,Data!$A$9:$U$405,S$2,FALSE)</f>
        <v>12.5</v>
      </c>
      <c r="T238" s="7">
        <f>VLOOKUP($A238,Data!$A$9:$U$405,T$2,FALSE)</f>
        <v>5.6</v>
      </c>
      <c r="U238" s="7">
        <f>VLOOKUP($A238,Data!$A$9:$U$405,U$2,FALSE)</f>
        <v>9100</v>
      </c>
      <c r="V238" s="7">
        <f>VLOOKUP($A238,Data!$A$9:$U$405,V$2,FALSE)</f>
        <v>46600</v>
      </c>
      <c r="W238" s="7">
        <f>VLOOKUP($A238,Data!$A$9:$U$405,W$2,FALSE)</f>
        <v>19.5</v>
      </c>
      <c r="X238" s="7">
        <f>VLOOKUP($A238,Data!$A$9:$U$405,X$2,FALSE)</f>
        <v>6.8</v>
      </c>
      <c r="Y238" s="7">
        <f>VLOOKUP($A238,Data!$A$9:$Y$405,Y$2,FALSE)</f>
        <v>10000</v>
      </c>
      <c r="Z238" s="7">
        <f>VLOOKUP($A238,Data!$A$9:$Y$405,Z$2,FALSE)</f>
        <v>47300</v>
      </c>
      <c r="AA238" s="7">
        <f>VLOOKUP($A238,Data!$A$9:$Y$405,AA$2,FALSE)</f>
        <v>21.2</v>
      </c>
      <c r="AB238" s="7">
        <f>VLOOKUP($A238,Data!$A$9:$Y$405,AB$2,FALSE)</f>
        <v>7.6</v>
      </c>
      <c r="AS238" s="6" t="s">
        <v>72</v>
      </c>
      <c r="AT238" s="17">
        <v>15800</v>
      </c>
      <c r="AU238" s="17">
        <v>153900</v>
      </c>
      <c r="AV238" s="17">
        <v>10.3</v>
      </c>
      <c r="AW238" s="17">
        <v>2.4</v>
      </c>
      <c r="AX238" s="17">
        <v>14900</v>
      </c>
      <c r="AY238" s="17">
        <v>152200</v>
      </c>
      <c r="AZ238" s="17">
        <v>9.8000000000000007</v>
      </c>
      <c r="BA238" s="17">
        <v>2.4</v>
      </c>
    </row>
    <row r="239" spans="1:53" x14ac:dyDescent="0.3">
      <c r="A239" s="10" t="s">
        <v>248</v>
      </c>
      <c r="B239" s="6" t="str">
        <f>IFERROR(VLOOKUP($A239,classifications!$A$3:$C$334,3,FALSE),VLOOKUP($A239,classifications!$I$2:$K$27,3,FALSE))</f>
        <v>Predominantly Rural</v>
      </c>
      <c r="C239" s="6" t="str">
        <f>VLOOKUP($A239,classifications!$A$3:$D$334,4,FALSE)</f>
        <v>lower tier</v>
      </c>
      <c r="D239" s="6" t="str">
        <f>VLOOKUP($A239,class!$A$1:$B$455,2,FALSE)</f>
        <v>Shire District</v>
      </c>
      <c r="E239" s="7">
        <f>VLOOKUP($A239,Data!$A$9:$U$405,E$2,FALSE)</f>
        <v>4800</v>
      </c>
      <c r="F239" s="7">
        <f>VLOOKUP($A239,Data!$A$9:$U$405,F$2,FALSE)</f>
        <v>41600</v>
      </c>
      <c r="G239" s="7">
        <f>VLOOKUP($A239,Data!$A$9:$U$405,G$2,FALSE)</f>
        <v>11.6</v>
      </c>
      <c r="H239" s="7">
        <f>VLOOKUP($A239,Data!$A$9:$U$405,H$2,FALSE)</f>
        <v>5.5</v>
      </c>
      <c r="I239" s="7">
        <f>VLOOKUP($A239,Data!$A$9:$U$405,I$2,FALSE)</f>
        <v>4000</v>
      </c>
      <c r="J239" s="7">
        <f>VLOOKUP($A239,Data!$A$9:$U$405,J$2,FALSE)</f>
        <v>42200</v>
      </c>
      <c r="K239" s="7">
        <f>VLOOKUP($A239,Data!$A$9:$U$405,K$2,FALSE)</f>
        <v>9.6</v>
      </c>
      <c r="L239" s="7">
        <f>VLOOKUP($A239,Data!$A$9:$U$405,L$2,FALSE)</f>
        <v>5.6</v>
      </c>
      <c r="M239" s="7">
        <f>VLOOKUP($A239,Data!$A$9:$U$405,M$2,FALSE)</f>
        <v>5200</v>
      </c>
      <c r="N239" s="7">
        <f>VLOOKUP($A239,Data!$A$9:$U$405,N$2,FALSE)</f>
        <v>42400</v>
      </c>
      <c r="O239" s="7">
        <f>VLOOKUP($A239,Data!$A$9:$U$405,O$2,FALSE)</f>
        <v>12.2</v>
      </c>
      <c r="P239" s="7">
        <f>VLOOKUP($A239,Data!$A$9:$U$405,P$2,FALSE)</f>
        <v>6.8</v>
      </c>
      <c r="Q239" s="7">
        <f>VLOOKUP($A239,Data!$A$9:$U$405,Q$2,FALSE)</f>
        <v>5600</v>
      </c>
      <c r="R239" s="7">
        <f>VLOOKUP($A239,Data!$A$9:$U$405,R$2,FALSE)</f>
        <v>42100</v>
      </c>
      <c r="S239" s="7">
        <f>VLOOKUP($A239,Data!$A$9:$U$405,S$2,FALSE)</f>
        <v>13.3</v>
      </c>
      <c r="T239" s="7">
        <f>VLOOKUP($A239,Data!$A$9:$U$405,T$2,FALSE)</f>
        <v>6.1</v>
      </c>
      <c r="U239" s="7">
        <f>VLOOKUP($A239,Data!$A$9:$U$405,U$2,FALSE)</f>
        <v>5400</v>
      </c>
      <c r="V239" s="7">
        <f>VLOOKUP($A239,Data!$A$9:$U$405,V$2,FALSE)</f>
        <v>41600</v>
      </c>
      <c r="W239" s="7">
        <f>VLOOKUP($A239,Data!$A$9:$U$405,W$2,FALSE)</f>
        <v>12.9</v>
      </c>
      <c r="X239" s="7">
        <f>VLOOKUP($A239,Data!$A$9:$U$405,X$2,FALSE)</f>
        <v>6.3</v>
      </c>
      <c r="Y239" s="7">
        <f>VLOOKUP($A239,Data!$A$9:$Y$405,Y$2,FALSE)</f>
        <v>4100</v>
      </c>
      <c r="Z239" s="7">
        <f>VLOOKUP($A239,Data!$A$9:$Y$405,Z$2,FALSE)</f>
        <v>40200</v>
      </c>
      <c r="AA239" s="7">
        <f>VLOOKUP($A239,Data!$A$9:$Y$405,AA$2,FALSE)</f>
        <v>10.1</v>
      </c>
      <c r="AB239" s="7">
        <f>VLOOKUP($A239,Data!$A$9:$Y$405,AB$2,FALSE)</f>
        <v>5.8</v>
      </c>
      <c r="AS239" s="6" t="s">
        <v>73</v>
      </c>
      <c r="AT239" s="17">
        <v>17100</v>
      </c>
      <c r="AU239" s="17">
        <v>125500</v>
      </c>
      <c r="AV239" s="17">
        <v>13.6</v>
      </c>
      <c r="AW239" s="17">
        <v>2.7</v>
      </c>
      <c r="AX239" s="17">
        <v>18300</v>
      </c>
      <c r="AY239" s="17">
        <v>128100</v>
      </c>
      <c r="AZ239" s="17">
        <v>14.3</v>
      </c>
      <c r="BA239" s="17">
        <v>2.7</v>
      </c>
    </row>
    <row r="240" spans="1:53" x14ac:dyDescent="0.3">
      <c r="A240" s="10" t="s">
        <v>249</v>
      </c>
      <c r="B240" s="6" t="str">
        <f>IFERROR(VLOOKUP($A240,classifications!$A$3:$C$334,3,FALSE),VLOOKUP($A240,classifications!$I$2:$K$27,3,FALSE))</f>
        <v>Predominantly Urban</v>
      </c>
      <c r="C240" s="6" t="str">
        <f>VLOOKUP($A240,classifications!$A$3:$D$334,4,FALSE)</f>
        <v>lower tier</v>
      </c>
      <c r="D240" s="6" t="str">
        <f>VLOOKUP($A240,class!$A$1:$B$455,2,FALSE)</f>
        <v>Shire District</v>
      </c>
      <c r="E240" s="7">
        <f>VLOOKUP($A240,Data!$A$9:$U$405,E$2,FALSE)</f>
        <v>6900</v>
      </c>
      <c r="F240" s="7">
        <f>VLOOKUP($A240,Data!$A$9:$U$405,F$2,FALSE)</f>
        <v>57900</v>
      </c>
      <c r="G240" s="7">
        <f>VLOOKUP($A240,Data!$A$9:$U$405,G$2,FALSE)</f>
        <v>11.9</v>
      </c>
      <c r="H240" s="7">
        <f>VLOOKUP($A240,Data!$A$9:$U$405,H$2,FALSE)</f>
        <v>5.7</v>
      </c>
      <c r="I240" s="7">
        <f>VLOOKUP($A240,Data!$A$9:$U$405,I$2,FALSE)</f>
        <v>9500</v>
      </c>
      <c r="J240" s="7">
        <f>VLOOKUP($A240,Data!$A$9:$U$405,J$2,FALSE)</f>
        <v>60400</v>
      </c>
      <c r="K240" s="7">
        <f>VLOOKUP($A240,Data!$A$9:$U$405,K$2,FALSE)</f>
        <v>15.7</v>
      </c>
      <c r="L240" s="7">
        <f>VLOOKUP($A240,Data!$A$9:$U$405,L$2,FALSE)</f>
        <v>6.6</v>
      </c>
      <c r="M240" s="7">
        <f>VLOOKUP($A240,Data!$A$9:$U$405,M$2,FALSE)</f>
        <v>9900</v>
      </c>
      <c r="N240" s="7">
        <f>VLOOKUP($A240,Data!$A$9:$U$405,N$2,FALSE)</f>
        <v>63000</v>
      </c>
      <c r="O240" s="7">
        <f>VLOOKUP($A240,Data!$A$9:$U$405,O$2,FALSE)</f>
        <v>15.7</v>
      </c>
      <c r="P240" s="7">
        <f>VLOOKUP($A240,Data!$A$9:$U$405,P$2,FALSE)</f>
        <v>6</v>
      </c>
      <c r="Q240" s="7">
        <f>VLOOKUP($A240,Data!$A$9:$U$405,Q$2,FALSE)</f>
        <v>14600</v>
      </c>
      <c r="R240" s="7">
        <f>VLOOKUP($A240,Data!$A$9:$U$405,R$2,FALSE)</f>
        <v>65300</v>
      </c>
      <c r="S240" s="7">
        <f>VLOOKUP($A240,Data!$A$9:$U$405,S$2,FALSE)</f>
        <v>22.4</v>
      </c>
      <c r="T240" s="7">
        <f>VLOOKUP($A240,Data!$A$9:$U$405,T$2,FALSE)</f>
        <v>6</v>
      </c>
      <c r="U240" s="7">
        <f>VLOOKUP($A240,Data!$A$9:$U$405,U$2,FALSE)</f>
        <v>12200</v>
      </c>
      <c r="V240" s="7">
        <f>VLOOKUP($A240,Data!$A$9:$U$405,V$2,FALSE)</f>
        <v>61300</v>
      </c>
      <c r="W240" s="7">
        <f>VLOOKUP($A240,Data!$A$9:$U$405,W$2,FALSE)</f>
        <v>19.899999999999999</v>
      </c>
      <c r="X240" s="7">
        <f>VLOOKUP($A240,Data!$A$9:$U$405,X$2,FALSE)</f>
        <v>6.5</v>
      </c>
      <c r="Y240" s="7">
        <f>VLOOKUP($A240,Data!$A$9:$Y$405,Y$2,FALSE)</f>
        <v>10100</v>
      </c>
      <c r="Z240" s="7">
        <f>VLOOKUP($A240,Data!$A$9:$Y$405,Z$2,FALSE)</f>
        <v>61700</v>
      </c>
      <c r="AA240" s="7">
        <f>VLOOKUP($A240,Data!$A$9:$Y$405,AA$2,FALSE)</f>
        <v>16.3</v>
      </c>
      <c r="AB240" s="7">
        <f>VLOOKUP($A240,Data!$A$9:$Y$405,AB$2,FALSE)</f>
        <v>6.5</v>
      </c>
      <c r="AS240" s="6" t="s">
        <v>74</v>
      </c>
      <c r="AT240" s="17">
        <v>2600</v>
      </c>
      <c r="AU240" s="17">
        <v>15700</v>
      </c>
      <c r="AV240" s="17">
        <v>16.8</v>
      </c>
      <c r="AW240" s="17">
        <v>5.2</v>
      </c>
      <c r="AX240" s="17">
        <v>2700</v>
      </c>
      <c r="AY240" s="17">
        <v>15700</v>
      </c>
      <c r="AZ240" s="17">
        <v>17.600000000000001</v>
      </c>
      <c r="BA240" s="17">
        <v>5.5</v>
      </c>
    </row>
    <row r="241" spans="1:53" x14ac:dyDescent="0.3">
      <c r="A241" s="10" t="s">
        <v>250</v>
      </c>
      <c r="B241" s="6" t="str">
        <f>IFERROR(VLOOKUP($A241,classifications!$A$3:$C$334,3,FALSE),VLOOKUP($A241,classifications!$I$2:$K$27,3,FALSE))</f>
        <v>Urban with Significant Rural</v>
      </c>
      <c r="C241" s="6" t="str">
        <f>VLOOKUP($A241,classifications!$A$3:$D$334,4,FALSE)</f>
        <v>lower tier</v>
      </c>
      <c r="D241" s="6" t="str">
        <f>VLOOKUP($A241,class!$A$1:$B$455,2,FALSE)</f>
        <v>Shire District</v>
      </c>
      <c r="E241" s="7">
        <f>VLOOKUP($A241,Data!$A$9:$U$405,E$2,FALSE)</f>
        <v>1500</v>
      </c>
      <c r="F241" s="7">
        <f>VLOOKUP($A241,Data!$A$9:$U$405,F$2,FALSE)</f>
        <v>29700</v>
      </c>
      <c r="G241" s="7">
        <f>VLOOKUP($A241,Data!$A$9:$U$405,G$2,FALSE)</f>
        <v>5.0999999999999996</v>
      </c>
      <c r="H241" s="7" t="str">
        <f>VLOOKUP($A241,Data!$A$9:$U$405,H$2,FALSE)</f>
        <v>*</v>
      </c>
      <c r="I241" s="7">
        <f>VLOOKUP($A241,Data!$A$9:$U$405,I$2,FALSE)</f>
        <v>3700</v>
      </c>
      <c r="J241" s="7">
        <f>VLOOKUP($A241,Data!$A$9:$U$405,J$2,FALSE)</f>
        <v>34900</v>
      </c>
      <c r="K241" s="7">
        <f>VLOOKUP($A241,Data!$A$9:$U$405,K$2,FALSE)</f>
        <v>10.5</v>
      </c>
      <c r="L241" s="7" t="str">
        <f>VLOOKUP($A241,Data!$A$9:$U$405,L$2,FALSE)</f>
        <v>*</v>
      </c>
      <c r="M241" s="7">
        <f>VLOOKUP($A241,Data!$A$9:$U$405,M$2,FALSE)</f>
        <v>3300</v>
      </c>
      <c r="N241" s="7">
        <f>VLOOKUP($A241,Data!$A$9:$U$405,N$2,FALSE)</f>
        <v>37500</v>
      </c>
      <c r="O241" s="7">
        <f>VLOOKUP($A241,Data!$A$9:$U$405,O$2,FALSE)</f>
        <v>8.8000000000000007</v>
      </c>
      <c r="P241" s="7" t="str">
        <f>VLOOKUP($A241,Data!$A$9:$U$405,P$2,FALSE)</f>
        <v>*</v>
      </c>
      <c r="Q241" s="7">
        <f>VLOOKUP($A241,Data!$A$9:$U$405,Q$2,FALSE)</f>
        <v>5200</v>
      </c>
      <c r="R241" s="7">
        <f>VLOOKUP($A241,Data!$A$9:$U$405,R$2,FALSE)</f>
        <v>35900</v>
      </c>
      <c r="S241" s="7">
        <f>VLOOKUP($A241,Data!$A$9:$U$405,S$2,FALSE)</f>
        <v>14.5</v>
      </c>
      <c r="T241" s="7">
        <f>VLOOKUP($A241,Data!$A$9:$U$405,T$2,FALSE)</f>
        <v>7.4</v>
      </c>
      <c r="U241" s="7">
        <f>VLOOKUP($A241,Data!$A$9:$U$405,U$2,FALSE)</f>
        <v>4000</v>
      </c>
      <c r="V241" s="7">
        <f>VLOOKUP($A241,Data!$A$9:$U$405,V$2,FALSE)</f>
        <v>38300</v>
      </c>
      <c r="W241" s="7">
        <f>VLOOKUP($A241,Data!$A$9:$U$405,W$2,FALSE)</f>
        <v>10.5</v>
      </c>
      <c r="X241" s="7">
        <f>VLOOKUP($A241,Data!$A$9:$U$405,X$2,FALSE)</f>
        <v>6.1</v>
      </c>
      <c r="Y241" s="7">
        <f>VLOOKUP($A241,Data!$A$9:$Y$405,Y$2,FALSE)</f>
        <v>6800</v>
      </c>
      <c r="Z241" s="7">
        <f>VLOOKUP($A241,Data!$A$9:$Y$405,Z$2,FALSE)</f>
        <v>35300</v>
      </c>
      <c r="AA241" s="7">
        <f>VLOOKUP($A241,Data!$A$9:$Y$405,AA$2,FALSE)</f>
        <v>19.3</v>
      </c>
      <c r="AB241" s="7" t="str">
        <f>VLOOKUP($A241,Data!$A$9:$Y$405,AB$2,FALSE)</f>
        <v>*</v>
      </c>
      <c r="AS241" s="6" t="s">
        <v>75</v>
      </c>
      <c r="AT241" s="17">
        <v>51800</v>
      </c>
      <c r="AU241" s="17">
        <v>374400</v>
      </c>
      <c r="AV241" s="17">
        <v>13.8</v>
      </c>
      <c r="AW241" s="17">
        <v>2.2000000000000002</v>
      </c>
      <c r="AX241" s="17">
        <v>55200</v>
      </c>
      <c r="AY241" s="17">
        <v>378500</v>
      </c>
      <c r="AZ241" s="17">
        <v>14.6</v>
      </c>
      <c r="BA241" s="17">
        <v>2.2999999999999998</v>
      </c>
    </row>
    <row r="242" spans="1:53" x14ac:dyDescent="0.3">
      <c r="A242" s="10" t="s">
        <v>251</v>
      </c>
      <c r="B242" s="6" t="str">
        <f>IFERROR(VLOOKUP($A242,classifications!$A$3:$C$334,3,FALSE),VLOOKUP($A242,classifications!$I$2:$K$27,3,FALSE))</f>
        <v>Predominantly Urban</v>
      </c>
      <c r="C242" s="6" t="str">
        <f>VLOOKUP($A242,classifications!$A$3:$D$334,4,FALSE)</f>
        <v>lower tier</v>
      </c>
      <c r="D242" s="6" t="str">
        <f>VLOOKUP($A242,class!$A$1:$B$455,2,FALSE)</f>
        <v>Shire District</v>
      </c>
      <c r="E242" s="7">
        <f>VLOOKUP($A242,Data!$A$9:$U$405,E$2,FALSE)</f>
        <v>2000</v>
      </c>
      <c r="F242" s="7">
        <f>VLOOKUP($A242,Data!$A$9:$U$405,F$2,FALSE)</f>
        <v>46900</v>
      </c>
      <c r="G242" s="7">
        <f>VLOOKUP($A242,Data!$A$9:$U$405,G$2,FALSE)</f>
        <v>4.3</v>
      </c>
      <c r="H242" s="7" t="str">
        <f>VLOOKUP($A242,Data!$A$9:$U$405,H$2,FALSE)</f>
        <v>*</v>
      </c>
      <c r="I242" s="7">
        <f>VLOOKUP($A242,Data!$A$9:$U$405,I$2,FALSE)</f>
        <v>7000</v>
      </c>
      <c r="J242" s="7">
        <f>VLOOKUP($A242,Data!$A$9:$U$405,J$2,FALSE)</f>
        <v>46700</v>
      </c>
      <c r="K242" s="7">
        <f>VLOOKUP($A242,Data!$A$9:$U$405,K$2,FALSE)</f>
        <v>15</v>
      </c>
      <c r="L242" s="7">
        <f>VLOOKUP($A242,Data!$A$9:$U$405,L$2,FALSE)</f>
        <v>6.6</v>
      </c>
      <c r="M242" s="7">
        <f>VLOOKUP($A242,Data!$A$9:$U$405,M$2,FALSE)</f>
        <v>6500</v>
      </c>
      <c r="N242" s="7">
        <f>VLOOKUP($A242,Data!$A$9:$U$405,N$2,FALSE)</f>
        <v>45100</v>
      </c>
      <c r="O242" s="7">
        <f>VLOOKUP($A242,Data!$A$9:$U$405,O$2,FALSE)</f>
        <v>14.4</v>
      </c>
      <c r="P242" s="7">
        <f>VLOOKUP($A242,Data!$A$9:$U$405,P$2,FALSE)</f>
        <v>6.8</v>
      </c>
      <c r="Q242" s="7">
        <f>VLOOKUP($A242,Data!$A$9:$U$405,Q$2,FALSE)</f>
        <v>5900</v>
      </c>
      <c r="R242" s="7">
        <f>VLOOKUP($A242,Data!$A$9:$U$405,R$2,FALSE)</f>
        <v>44200</v>
      </c>
      <c r="S242" s="7">
        <f>VLOOKUP($A242,Data!$A$9:$U$405,S$2,FALSE)</f>
        <v>13.3</v>
      </c>
      <c r="T242" s="7">
        <f>VLOOKUP($A242,Data!$A$9:$U$405,T$2,FALSE)</f>
        <v>6.2</v>
      </c>
      <c r="U242" s="7">
        <f>VLOOKUP($A242,Data!$A$9:$U$405,U$2,FALSE)</f>
        <v>9500</v>
      </c>
      <c r="V242" s="7">
        <f>VLOOKUP($A242,Data!$A$9:$U$405,V$2,FALSE)</f>
        <v>46400</v>
      </c>
      <c r="W242" s="7">
        <f>VLOOKUP($A242,Data!$A$9:$U$405,W$2,FALSE)</f>
        <v>20.399999999999999</v>
      </c>
      <c r="X242" s="7">
        <f>VLOOKUP($A242,Data!$A$9:$U$405,X$2,FALSE)</f>
        <v>7.8</v>
      </c>
      <c r="Y242" s="7">
        <f>VLOOKUP($A242,Data!$A$9:$Y$405,Y$2,FALSE)</f>
        <v>4300</v>
      </c>
      <c r="Z242" s="7">
        <f>VLOOKUP($A242,Data!$A$9:$Y$405,Z$2,FALSE)</f>
        <v>42400</v>
      </c>
      <c r="AA242" s="7">
        <f>VLOOKUP($A242,Data!$A$9:$Y$405,AA$2,FALSE)</f>
        <v>10.1</v>
      </c>
      <c r="AB242" s="7" t="str">
        <f>VLOOKUP($A242,Data!$A$9:$Y$405,AB$2,FALSE)</f>
        <v>*</v>
      </c>
      <c r="AS242" s="6" t="s">
        <v>76</v>
      </c>
      <c r="AT242" s="17">
        <v>50400</v>
      </c>
      <c r="AU242" s="17">
        <v>320300</v>
      </c>
      <c r="AV242" s="17">
        <v>15.7</v>
      </c>
      <c r="AW242" s="17">
        <v>2.7</v>
      </c>
      <c r="AX242" s="17">
        <v>48200</v>
      </c>
      <c r="AY242" s="17">
        <v>319600</v>
      </c>
      <c r="AZ242" s="17">
        <v>15.1</v>
      </c>
      <c r="BA242" s="17">
        <v>2.7</v>
      </c>
    </row>
    <row r="243" spans="1:53" x14ac:dyDescent="0.3">
      <c r="A243" s="10" t="s">
        <v>252</v>
      </c>
      <c r="B243" s="6" t="str">
        <f>IFERROR(VLOOKUP($A243,classifications!$A$3:$C$334,3,FALSE),VLOOKUP($A243,classifications!$I$2:$K$27,3,FALSE))</f>
        <v>Predominantly Rural</v>
      </c>
      <c r="C243" s="6" t="str">
        <f>VLOOKUP($A243,classifications!$A$3:$D$334,4,FALSE)</f>
        <v>lower tier</v>
      </c>
      <c r="D243" s="6" t="str">
        <f>VLOOKUP($A243,class!$A$1:$B$455,2,FALSE)</f>
        <v>Shire District</v>
      </c>
      <c r="E243" s="7">
        <f>VLOOKUP($A243,Data!$A$9:$U$405,E$2,FALSE)</f>
        <v>4000</v>
      </c>
      <c r="F243" s="7">
        <f>VLOOKUP($A243,Data!$A$9:$U$405,F$2,FALSE)</f>
        <v>31100</v>
      </c>
      <c r="G243" s="7">
        <f>VLOOKUP($A243,Data!$A$9:$U$405,G$2,FALSE)</f>
        <v>12.8</v>
      </c>
      <c r="H243" s="7">
        <f>VLOOKUP($A243,Data!$A$9:$U$405,H$2,FALSE)</f>
        <v>7.5</v>
      </c>
      <c r="I243" s="7">
        <f>VLOOKUP($A243,Data!$A$9:$U$405,I$2,FALSE)</f>
        <v>3200</v>
      </c>
      <c r="J243" s="7">
        <f>VLOOKUP($A243,Data!$A$9:$U$405,J$2,FALSE)</f>
        <v>35600</v>
      </c>
      <c r="K243" s="7">
        <f>VLOOKUP($A243,Data!$A$9:$U$405,K$2,FALSE)</f>
        <v>9</v>
      </c>
      <c r="L243" s="7" t="str">
        <f>VLOOKUP($A243,Data!$A$9:$U$405,L$2,FALSE)</f>
        <v>*</v>
      </c>
      <c r="M243" s="7">
        <f>VLOOKUP($A243,Data!$A$9:$U$405,M$2,FALSE)</f>
        <v>3100</v>
      </c>
      <c r="N243" s="7">
        <f>VLOOKUP($A243,Data!$A$9:$U$405,N$2,FALSE)</f>
        <v>34200</v>
      </c>
      <c r="O243" s="7">
        <f>VLOOKUP($A243,Data!$A$9:$U$405,O$2,FALSE)</f>
        <v>9.1999999999999993</v>
      </c>
      <c r="P243" s="7" t="str">
        <f>VLOOKUP($A243,Data!$A$9:$U$405,P$2,FALSE)</f>
        <v>*</v>
      </c>
      <c r="Q243" s="7">
        <f>VLOOKUP($A243,Data!$A$9:$U$405,Q$2,FALSE)</f>
        <v>5400</v>
      </c>
      <c r="R243" s="7">
        <f>VLOOKUP($A243,Data!$A$9:$U$405,R$2,FALSE)</f>
        <v>32200</v>
      </c>
      <c r="S243" s="7">
        <f>VLOOKUP($A243,Data!$A$9:$U$405,S$2,FALSE)</f>
        <v>16.899999999999999</v>
      </c>
      <c r="T243" s="7">
        <f>VLOOKUP($A243,Data!$A$9:$U$405,T$2,FALSE)</f>
        <v>8</v>
      </c>
      <c r="U243" s="7">
        <f>VLOOKUP($A243,Data!$A$9:$U$405,U$2,FALSE)</f>
        <v>4800</v>
      </c>
      <c r="V243" s="7">
        <f>VLOOKUP($A243,Data!$A$9:$U$405,V$2,FALSE)</f>
        <v>33800</v>
      </c>
      <c r="W243" s="7">
        <f>VLOOKUP($A243,Data!$A$9:$U$405,W$2,FALSE)</f>
        <v>14.1</v>
      </c>
      <c r="X243" s="7">
        <f>VLOOKUP($A243,Data!$A$9:$U$405,X$2,FALSE)</f>
        <v>6.8</v>
      </c>
      <c r="Y243" s="7">
        <f>VLOOKUP($A243,Data!$A$9:$Y$405,Y$2,FALSE)</f>
        <v>2400</v>
      </c>
      <c r="Z243" s="7">
        <f>VLOOKUP($A243,Data!$A$9:$Y$405,Z$2,FALSE)</f>
        <v>30500</v>
      </c>
      <c r="AA243" s="7">
        <f>VLOOKUP($A243,Data!$A$9:$Y$405,AA$2,FALSE)</f>
        <v>7.9</v>
      </c>
      <c r="AB243" s="7" t="str">
        <f>VLOOKUP($A243,Data!$A$9:$Y$405,AB$2,FALSE)</f>
        <v>*</v>
      </c>
      <c r="AS243" s="6" t="s">
        <v>77</v>
      </c>
      <c r="AT243" s="17">
        <v>43600</v>
      </c>
      <c r="AU243" s="17">
        <v>329100</v>
      </c>
      <c r="AV243" s="17">
        <v>13.2</v>
      </c>
      <c r="AW243" s="17">
        <v>2.4</v>
      </c>
      <c r="AX243" s="17">
        <v>42000</v>
      </c>
      <c r="AY243" s="17">
        <v>332600</v>
      </c>
      <c r="AZ243" s="17">
        <v>12.6</v>
      </c>
      <c r="BA243" s="17">
        <v>2.2999999999999998</v>
      </c>
    </row>
    <row r="244" spans="1:53" x14ac:dyDescent="0.3">
      <c r="A244" s="10" t="s">
        <v>253</v>
      </c>
      <c r="B244" s="6" t="str">
        <f>IFERROR(VLOOKUP($A244,classifications!$A$3:$C$334,3,FALSE),VLOOKUP($A244,classifications!$I$2:$K$27,3,FALSE))</f>
        <v>Predominantly Urban</v>
      </c>
      <c r="C244" s="6" t="str">
        <f>VLOOKUP($A244,classifications!$A$3:$D$334,4,FALSE)</f>
        <v>lower tier</v>
      </c>
      <c r="D244" s="6" t="str">
        <f>VLOOKUP($A244,class!$A$1:$B$455,2,FALSE)</f>
        <v>Shire District</v>
      </c>
      <c r="E244" s="7">
        <f>VLOOKUP($A244,Data!$A$9:$U$405,E$2,FALSE)</f>
        <v>4300</v>
      </c>
      <c r="F244" s="7">
        <f>VLOOKUP($A244,Data!$A$9:$U$405,F$2,FALSE)</f>
        <v>52100</v>
      </c>
      <c r="G244" s="7">
        <f>VLOOKUP($A244,Data!$A$9:$U$405,G$2,FALSE)</f>
        <v>8.3000000000000007</v>
      </c>
      <c r="H244" s="7" t="str">
        <f>VLOOKUP($A244,Data!$A$9:$U$405,H$2,FALSE)</f>
        <v>*</v>
      </c>
      <c r="I244" s="7">
        <f>VLOOKUP($A244,Data!$A$9:$U$405,I$2,FALSE)</f>
        <v>6100</v>
      </c>
      <c r="J244" s="7">
        <f>VLOOKUP($A244,Data!$A$9:$U$405,J$2,FALSE)</f>
        <v>59400</v>
      </c>
      <c r="K244" s="7">
        <f>VLOOKUP($A244,Data!$A$9:$U$405,K$2,FALSE)</f>
        <v>10.3</v>
      </c>
      <c r="L244" s="7">
        <f>VLOOKUP($A244,Data!$A$9:$U$405,L$2,FALSE)</f>
        <v>5.9</v>
      </c>
      <c r="M244" s="7">
        <f>VLOOKUP($A244,Data!$A$9:$U$405,M$2,FALSE)</f>
        <v>10700</v>
      </c>
      <c r="N244" s="7">
        <f>VLOOKUP($A244,Data!$A$9:$U$405,N$2,FALSE)</f>
        <v>62900</v>
      </c>
      <c r="O244" s="7">
        <f>VLOOKUP($A244,Data!$A$9:$U$405,O$2,FALSE)</f>
        <v>16.899999999999999</v>
      </c>
      <c r="P244" s="7">
        <f>VLOOKUP($A244,Data!$A$9:$U$405,P$2,FALSE)</f>
        <v>6.6</v>
      </c>
      <c r="Q244" s="7">
        <f>VLOOKUP($A244,Data!$A$9:$U$405,Q$2,FALSE)</f>
        <v>8000</v>
      </c>
      <c r="R244" s="7">
        <f>VLOOKUP($A244,Data!$A$9:$U$405,R$2,FALSE)</f>
        <v>58700</v>
      </c>
      <c r="S244" s="7">
        <f>VLOOKUP($A244,Data!$A$9:$U$405,S$2,FALSE)</f>
        <v>13.6</v>
      </c>
      <c r="T244" s="7">
        <f>VLOOKUP($A244,Data!$A$9:$U$405,T$2,FALSE)</f>
        <v>6.2</v>
      </c>
      <c r="U244" s="7">
        <f>VLOOKUP($A244,Data!$A$9:$U$405,U$2,FALSE)</f>
        <v>8700</v>
      </c>
      <c r="V244" s="7">
        <f>VLOOKUP($A244,Data!$A$9:$U$405,V$2,FALSE)</f>
        <v>55300</v>
      </c>
      <c r="W244" s="7">
        <f>VLOOKUP($A244,Data!$A$9:$U$405,W$2,FALSE)</f>
        <v>15.8</v>
      </c>
      <c r="X244" s="7">
        <f>VLOOKUP($A244,Data!$A$9:$U$405,X$2,FALSE)</f>
        <v>5.8</v>
      </c>
      <c r="Y244" s="7">
        <f>VLOOKUP($A244,Data!$A$9:$Y$405,Y$2,FALSE)</f>
        <v>11300</v>
      </c>
      <c r="Z244" s="7">
        <f>VLOOKUP($A244,Data!$A$9:$Y$405,Z$2,FALSE)</f>
        <v>58900</v>
      </c>
      <c r="AA244" s="7">
        <f>VLOOKUP($A244,Data!$A$9:$Y$405,AA$2,FALSE)</f>
        <v>19.2</v>
      </c>
      <c r="AB244" s="7">
        <f>VLOOKUP($A244,Data!$A$9:$Y$405,AB$2,FALSE)</f>
        <v>6.8</v>
      </c>
      <c r="AS244" s="6" t="s">
        <v>78</v>
      </c>
      <c r="AT244" s="17">
        <v>43800</v>
      </c>
      <c r="AU244" s="17">
        <v>345200</v>
      </c>
      <c r="AV244" s="17">
        <v>12.7</v>
      </c>
      <c r="AW244" s="17">
        <v>2.4</v>
      </c>
      <c r="AX244" s="17">
        <v>44200</v>
      </c>
      <c r="AY244" s="17">
        <v>345100</v>
      </c>
      <c r="AZ244" s="17">
        <v>12.8</v>
      </c>
      <c r="BA244" s="17">
        <v>2.4</v>
      </c>
    </row>
    <row r="245" spans="1:53" x14ac:dyDescent="0.3">
      <c r="A245" s="10" t="s">
        <v>254</v>
      </c>
      <c r="B245" s="6" t="str">
        <f>IFERROR(VLOOKUP($A245,classifications!$A$3:$C$334,3,FALSE),VLOOKUP($A245,classifications!$I$2:$K$27,3,FALSE))</f>
        <v>Predominantly Rural</v>
      </c>
      <c r="C245" s="6" t="str">
        <f>VLOOKUP($A245,classifications!$A$3:$D$334,4,FALSE)</f>
        <v>lower tier</v>
      </c>
      <c r="D245" s="6" t="str">
        <f>VLOOKUP($A245,class!$A$1:$B$455,2,FALSE)</f>
        <v>Shire District</v>
      </c>
      <c r="E245" s="7">
        <f>VLOOKUP($A245,Data!$A$9:$U$405,E$2,FALSE)</f>
        <v>7700</v>
      </c>
      <c r="F245" s="7">
        <f>VLOOKUP($A245,Data!$A$9:$U$405,F$2,FALSE)</f>
        <v>43400</v>
      </c>
      <c r="G245" s="7">
        <f>VLOOKUP($A245,Data!$A$9:$U$405,G$2,FALSE)</f>
        <v>17.8</v>
      </c>
      <c r="H245" s="7">
        <f>VLOOKUP($A245,Data!$A$9:$U$405,H$2,FALSE)</f>
        <v>7.4</v>
      </c>
      <c r="I245" s="7">
        <f>VLOOKUP($A245,Data!$A$9:$U$405,I$2,FALSE)</f>
        <v>4900</v>
      </c>
      <c r="J245" s="7">
        <f>VLOOKUP($A245,Data!$A$9:$U$405,J$2,FALSE)</f>
        <v>45200</v>
      </c>
      <c r="K245" s="7">
        <f>VLOOKUP($A245,Data!$A$9:$U$405,K$2,FALSE)</f>
        <v>10.8</v>
      </c>
      <c r="L245" s="7">
        <f>VLOOKUP($A245,Data!$A$9:$U$405,L$2,FALSE)</f>
        <v>5.7</v>
      </c>
      <c r="M245" s="7">
        <f>VLOOKUP($A245,Data!$A$9:$U$405,M$2,FALSE)</f>
        <v>5400</v>
      </c>
      <c r="N245" s="7">
        <f>VLOOKUP($A245,Data!$A$9:$U$405,N$2,FALSE)</f>
        <v>42800</v>
      </c>
      <c r="O245" s="7">
        <f>VLOOKUP($A245,Data!$A$9:$U$405,O$2,FALSE)</f>
        <v>12.7</v>
      </c>
      <c r="P245" s="7">
        <f>VLOOKUP($A245,Data!$A$9:$U$405,P$2,FALSE)</f>
        <v>6.5</v>
      </c>
      <c r="Q245" s="7">
        <f>VLOOKUP($A245,Data!$A$9:$U$405,Q$2,FALSE)</f>
        <v>3200</v>
      </c>
      <c r="R245" s="7">
        <f>VLOOKUP($A245,Data!$A$9:$U$405,R$2,FALSE)</f>
        <v>48800</v>
      </c>
      <c r="S245" s="7">
        <f>VLOOKUP($A245,Data!$A$9:$U$405,S$2,FALSE)</f>
        <v>6.6</v>
      </c>
      <c r="T245" s="7" t="str">
        <f>VLOOKUP($A245,Data!$A$9:$U$405,T$2,FALSE)</f>
        <v>*</v>
      </c>
      <c r="U245" s="7">
        <f>VLOOKUP($A245,Data!$A$9:$U$405,U$2,FALSE)</f>
        <v>4000</v>
      </c>
      <c r="V245" s="7">
        <f>VLOOKUP($A245,Data!$A$9:$U$405,V$2,FALSE)</f>
        <v>41300</v>
      </c>
      <c r="W245" s="7">
        <f>VLOOKUP($A245,Data!$A$9:$U$405,W$2,FALSE)</f>
        <v>9.6999999999999993</v>
      </c>
      <c r="X245" s="7" t="str">
        <f>VLOOKUP($A245,Data!$A$9:$U$405,X$2,FALSE)</f>
        <v>*</v>
      </c>
      <c r="Y245" s="7">
        <f>VLOOKUP($A245,Data!$A$9:$Y$405,Y$2,FALSE)</f>
        <v>3400</v>
      </c>
      <c r="Z245" s="7">
        <f>VLOOKUP($A245,Data!$A$9:$Y$405,Z$2,FALSE)</f>
        <v>40300</v>
      </c>
      <c r="AA245" s="7">
        <f>VLOOKUP($A245,Data!$A$9:$Y$405,AA$2,FALSE)</f>
        <v>8.4</v>
      </c>
      <c r="AB245" s="7" t="str">
        <f>VLOOKUP($A245,Data!$A$9:$Y$405,AB$2,FALSE)</f>
        <v>*</v>
      </c>
      <c r="AS245" s="6" t="s">
        <v>79</v>
      </c>
      <c r="AT245" s="17">
        <v>47500</v>
      </c>
      <c r="AU245" s="17">
        <v>374400</v>
      </c>
      <c r="AV245" s="17">
        <v>12.7</v>
      </c>
      <c r="AW245" s="17">
        <v>2.2999999999999998</v>
      </c>
      <c r="AX245" s="17">
        <v>46700</v>
      </c>
      <c r="AY245" s="17">
        <v>381100</v>
      </c>
      <c r="AZ245" s="17">
        <v>12.3</v>
      </c>
      <c r="BA245" s="17">
        <v>2.2000000000000002</v>
      </c>
    </row>
    <row r="246" spans="1:53" x14ac:dyDescent="0.3">
      <c r="A246" s="10" t="s">
        <v>255</v>
      </c>
      <c r="B246" s="6" t="str">
        <f>IFERROR(VLOOKUP($A246,classifications!$A$3:$C$334,3,FALSE),VLOOKUP($A246,classifications!$I$2:$K$27,3,FALSE))</f>
        <v>Predominantly Urban</v>
      </c>
      <c r="C246" s="6" t="str">
        <f>VLOOKUP($A246,classifications!$A$3:$D$334,4,FALSE)</f>
        <v>lower tier</v>
      </c>
      <c r="D246" s="6" t="str">
        <f>VLOOKUP($A246,class!$A$1:$B$455,2,FALSE)</f>
        <v>Shire District</v>
      </c>
      <c r="E246" s="7">
        <f>VLOOKUP($A246,Data!$A$9:$U$405,E$2,FALSE)</f>
        <v>2200</v>
      </c>
      <c r="F246" s="7">
        <f>VLOOKUP($A246,Data!$A$9:$U$405,F$2,FALSE)</f>
        <v>46500</v>
      </c>
      <c r="G246" s="7">
        <f>VLOOKUP($A246,Data!$A$9:$U$405,G$2,FALSE)</f>
        <v>4.8</v>
      </c>
      <c r="H246" s="7" t="str">
        <f>VLOOKUP($A246,Data!$A$9:$U$405,H$2,FALSE)</f>
        <v>*</v>
      </c>
      <c r="I246" s="7">
        <f>VLOOKUP($A246,Data!$A$9:$U$405,I$2,FALSE)</f>
        <v>6600</v>
      </c>
      <c r="J246" s="7">
        <f>VLOOKUP($A246,Data!$A$9:$U$405,J$2,FALSE)</f>
        <v>46500</v>
      </c>
      <c r="K246" s="7">
        <f>VLOOKUP($A246,Data!$A$9:$U$405,K$2,FALSE)</f>
        <v>14.2</v>
      </c>
      <c r="L246" s="7">
        <f>VLOOKUP($A246,Data!$A$9:$U$405,L$2,FALSE)</f>
        <v>7.2</v>
      </c>
      <c r="M246" s="7">
        <f>VLOOKUP($A246,Data!$A$9:$U$405,M$2,FALSE)</f>
        <v>5400</v>
      </c>
      <c r="N246" s="7">
        <f>VLOOKUP($A246,Data!$A$9:$U$405,N$2,FALSE)</f>
        <v>46900</v>
      </c>
      <c r="O246" s="7">
        <f>VLOOKUP($A246,Data!$A$9:$U$405,O$2,FALSE)</f>
        <v>11.4</v>
      </c>
      <c r="P246" s="7">
        <f>VLOOKUP($A246,Data!$A$9:$U$405,P$2,FALSE)</f>
        <v>6.4</v>
      </c>
      <c r="Q246" s="7">
        <f>VLOOKUP($A246,Data!$A$9:$U$405,Q$2,FALSE)</f>
        <v>4700</v>
      </c>
      <c r="R246" s="7">
        <f>VLOOKUP($A246,Data!$A$9:$U$405,R$2,FALSE)</f>
        <v>44900</v>
      </c>
      <c r="S246" s="7">
        <f>VLOOKUP($A246,Data!$A$9:$U$405,S$2,FALSE)</f>
        <v>10.5</v>
      </c>
      <c r="T246" s="7">
        <f>VLOOKUP($A246,Data!$A$9:$U$405,T$2,FALSE)</f>
        <v>5.9</v>
      </c>
      <c r="U246" s="7">
        <f>VLOOKUP($A246,Data!$A$9:$U$405,U$2,FALSE)</f>
        <v>7400</v>
      </c>
      <c r="V246" s="7">
        <f>VLOOKUP($A246,Data!$A$9:$U$405,V$2,FALSE)</f>
        <v>46400</v>
      </c>
      <c r="W246" s="7">
        <f>VLOOKUP($A246,Data!$A$9:$U$405,W$2,FALSE)</f>
        <v>16</v>
      </c>
      <c r="X246" s="7">
        <f>VLOOKUP($A246,Data!$A$9:$U$405,X$2,FALSE)</f>
        <v>6.9</v>
      </c>
      <c r="Y246" s="7">
        <f>VLOOKUP($A246,Data!$A$9:$Y$405,Y$2,FALSE)</f>
        <v>6700</v>
      </c>
      <c r="Z246" s="7">
        <f>VLOOKUP($A246,Data!$A$9:$Y$405,Z$2,FALSE)</f>
        <v>45300</v>
      </c>
      <c r="AA246" s="7">
        <f>VLOOKUP($A246,Data!$A$9:$Y$405,AA$2,FALSE)</f>
        <v>14.8</v>
      </c>
      <c r="AB246" s="7">
        <f>VLOOKUP($A246,Data!$A$9:$Y$405,AB$2,FALSE)</f>
        <v>7.5</v>
      </c>
      <c r="AS246" s="10" t="s">
        <v>436</v>
      </c>
      <c r="AT246" s="17">
        <v>7300</v>
      </c>
      <c r="AU246" s="17">
        <v>86800</v>
      </c>
      <c r="AV246" s="17">
        <v>8.4</v>
      </c>
      <c r="AW246" s="17">
        <v>2.2000000000000002</v>
      </c>
      <c r="AX246" s="17">
        <v>6700</v>
      </c>
      <c r="AY246" s="17">
        <v>87800</v>
      </c>
      <c r="AZ246" s="17">
        <v>7.6</v>
      </c>
      <c r="BA246" s="17">
        <v>2</v>
      </c>
    </row>
    <row r="247" spans="1:53" x14ac:dyDescent="0.3">
      <c r="A247" s="10" t="s">
        <v>256</v>
      </c>
      <c r="B247" s="6" t="str">
        <f>IFERROR(VLOOKUP($A247,classifications!$A$3:$C$334,3,FALSE),VLOOKUP($A247,classifications!$I$2:$K$27,3,FALSE))</f>
        <v>Urban with Significant Rural</v>
      </c>
      <c r="C247" s="6" t="str">
        <f>VLOOKUP($A247,classifications!$A$3:$D$334,4,FALSE)</f>
        <v>lower tier</v>
      </c>
      <c r="D247" s="6" t="str">
        <f>VLOOKUP($A247,class!$A$1:$B$455,2,FALSE)</f>
        <v>Shire District</v>
      </c>
      <c r="E247" s="7">
        <f>VLOOKUP($A247,Data!$A$9:$U$405,E$2,FALSE)</f>
        <v>6100</v>
      </c>
      <c r="F247" s="7">
        <f>VLOOKUP($A247,Data!$A$9:$U$405,F$2,FALSE)</f>
        <v>49600</v>
      </c>
      <c r="G247" s="7">
        <f>VLOOKUP($A247,Data!$A$9:$U$405,G$2,FALSE)</f>
        <v>12.4</v>
      </c>
      <c r="H247" s="7">
        <f>VLOOKUP($A247,Data!$A$9:$U$405,H$2,FALSE)</f>
        <v>5.7</v>
      </c>
      <c r="I247" s="7">
        <f>VLOOKUP($A247,Data!$A$9:$U$405,I$2,FALSE)</f>
        <v>4200</v>
      </c>
      <c r="J247" s="7">
        <f>VLOOKUP($A247,Data!$A$9:$U$405,J$2,FALSE)</f>
        <v>45600</v>
      </c>
      <c r="K247" s="7">
        <f>VLOOKUP($A247,Data!$A$9:$U$405,K$2,FALSE)</f>
        <v>9.3000000000000007</v>
      </c>
      <c r="L247" s="7">
        <f>VLOOKUP($A247,Data!$A$9:$U$405,L$2,FALSE)</f>
        <v>5.4</v>
      </c>
      <c r="M247" s="7">
        <f>VLOOKUP($A247,Data!$A$9:$U$405,M$2,FALSE)</f>
        <v>6700</v>
      </c>
      <c r="N247" s="7">
        <f>VLOOKUP($A247,Data!$A$9:$U$405,N$2,FALSE)</f>
        <v>50500</v>
      </c>
      <c r="O247" s="7">
        <f>VLOOKUP($A247,Data!$A$9:$U$405,O$2,FALSE)</f>
        <v>13.3</v>
      </c>
      <c r="P247" s="7">
        <f>VLOOKUP($A247,Data!$A$9:$U$405,P$2,FALSE)</f>
        <v>6</v>
      </c>
      <c r="Q247" s="7">
        <f>VLOOKUP($A247,Data!$A$9:$U$405,Q$2,FALSE)</f>
        <v>8400</v>
      </c>
      <c r="R247" s="7">
        <f>VLOOKUP($A247,Data!$A$9:$U$405,R$2,FALSE)</f>
        <v>50900</v>
      </c>
      <c r="S247" s="7">
        <f>VLOOKUP($A247,Data!$A$9:$U$405,S$2,FALSE)</f>
        <v>16.399999999999999</v>
      </c>
      <c r="T247" s="7">
        <f>VLOOKUP($A247,Data!$A$9:$U$405,T$2,FALSE)</f>
        <v>6.7</v>
      </c>
      <c r="U247" s="7">
        <f>VLOOKUP($A247,Data!$A$9:$U$405,U$2,FALSE)</f>
        <v>6600</v>
      </c>
      <c r="V247" s="7">
        <f>VLOOKUP($A247,Data!$A$9:$U$405,V$2,FALSE)</f>
        <v>52400</v>
      </c>
      <c r="W247" s="7">
        <f>VLOOKUP($A247,Data!$A$9:$U$405,W$2,FALSE)</f>
        <v>12.5</v>
      </c>
      <c r="X247" s="7">
        <f>VLOOKUP($A247,Data!$A$9:$U$405,X$2,FALSE)</f>
        <v>5.8</v>
      </c>
      <c r="Y247" s="7">
        <f>VLOOKUP($A247,Data!$A$9:$Y$405,Y$2,FALSE)</f>
        <v>13700</v>
      </c>
      <c r="Z247" s="7">
        <f>VLOOKUP($A247,Data!$A$9:$Y$405,Z$2,FALSE)</f>
        <v>56700</v>
      </c>
      <c r="AA247" s="7">
        <f>VLOOKUP($A247,Data!$A$9:$Y$405,AA$2,FALSE)</f>
        <v>24.2</v>
      </c>
      <c r="AB247" s="7">
        <f>VLOOKUP($A247,Data!$A$9:$Y$405,AB$2,FALSE)</f>
        <v>7.7</v>
      </c>
      <c r="AS247" s="6" t="s">
        <v>80</v>
      </c>
      <c r="AT247" s="17">
        <v>14400</v>
      </c>
      <c r="AU247" s="17">
        <v>140900</v>
      </c>
      <c r="AV247" s="17">
        <v>10.199999999999999</v>
      </c>
      <c r="AW247" s="17">
        <v>2.4</v>
      </c>
      <c r="AX247" s="17">
        <v>14900</v>
      </c>
      <c r="AY247" s="17">
        <v>140500</v>
      </c>
      <c r="AZ247" s="17">
        <v>10.6</v>
      </c>
      <c r="BA247" s="17">
        <v>2.4</v>
      </c>
    </row>
    <row r="248" spans="1:53" x14ac:dyDescent="0.3">
      <c r="A248" s="10" t="s">
        <v>257</v>
      </c>
      <c r="B248" s="6" t="str">
        <f>IFERROR(VLOOKUP($A248,classifications!$A$3:$C$334,3,FALSE),VLOOKUP($A248,classifications!$I$2:$K$27,3,FALSE))</f>
        <v>Predominantly Urban</v>
      </c>
      <c r="C248" s="6" t="str">
        <f>VLOOKUP($A248,classifications!$A$3:$D$334,4,FALSE)</f>
        <v>lower tier</v>
      </c>
      <c r="D248" s="6" t="str">
        <f>VLOOKUP($A248,class!$A$1:$B$455,2,FALSE)</f>
        <v>Shire District</v>
      </c>
      <c r="E248" s="7">
        <f>VLOOKUP($A248,Data!$A$9:$U$405,E$2,FALSE)</f>
        <v>6100</v>
      </c>
      <c r="F248" s="7">
        <f>VLOOKUP($A248,Data!$A$9:$U$405,F$2,FALSE)</f>
        <v>46200</v>
      </c>
      <c r="G248" s="7">
        <f>VLOOKUP($A248,Data!$A$9:$U$405,G$2,FALSE)</f>
        <v>13.3</v>
      </c>
      <c r="H248" s="7">
        <f>VLOOKUP($A248,Data!$A$9:$U$405,H$2,FALSE)</f>
        <v>6</v>
      </c>
      <c r="I248" s="7">
        <f>VLOOKUP($A248,Data!$A$9:$U$405,I$2,FALSE)</f>
        <v>8000</v>
      </c>
      <c r="J248" s="7">
        <f>VLOOKUP($A248,Data!$A$9:$U$405,J$2,FALSE)</f>
        <v>48700</v>
      </c>
      <c r="K248" s="7">
        <f>VLOOKUP($A248,Data!$A$9:$U$405,K$2,FALSE)</f>
        <v>16.3</v>
      </c>
      <c r="L248" s="7">
        <f>VLOOKUP($A248,Data!$A$9:$U$405,L$2,FALSE)</f>
        <v>6.5</v>
      </c>
      <c r="M248" s="7">
        <f>VLOOKUP($A248,Data!$A$9:$U$405,M$2,FALSE)</f>
        <v>7700</v>
      </c>
      <c r="N248" s="7">
        <f>VLOOKUP($A248,Data!$A$9:$U$405,N$2,FALSE)</f>
        <v>51100</v>
      </c>
      <c r="O248" s="7">
        <f>VLOOKUP($A248,Data!$A$9:$U$405,O$2,FALSE)</f>
        <v>15</v>
      </c>
      <c r="P248" s="7">
        <f>VLOOKUP($A248,Data!$A$9:$U$405,P$2,FALSE)</f>
        <v>6.6</v>
      </c>
      <c r="Q248" s="7">
        <f>VLOOKUP($A248,Data!$A$9:$U$405,Q$2,FALSE)</f>
        <v>6900</v>
      </c>
      <c r="R248" s="7">
        <f>VLOOKUP($A248,Data!$A$9:$U$405,R$2,FALSE)</f>
        <v>46300</v>
      </c>
      <c r="S248" s="7">
        <f>VLOOKUP($A248,Data!$A$9:$U$405,S$2,FALSE)</f>
        <v>14.9</v>
      </c>
      <c r="T248" s="7">
        <f>VLOOKUP($A248,Data!$A$9:$U$405,T$2,FALSE)</f>
        <v>7</v>
      </c>
      <c r="U248" s="7">
        <f>VLOOKUP($A248,Data!$A$9:$U$405,U$2,FALSE)</f>
        <v>9500</v>
      </c>
      <c r="V248" s="7">
        <f>VLOOKUP($A248,Data!$A$9:$U$405,V$2,FALSE)</f>
        <v>46100</v>
      </c>
      <c r="W248" s="7">
        <f>VLOOKUP($A248,Data!$A$9:$U$405,W$2,FALSE)</f>
        <v>20.6</v>
      </c>
      <c r="X248" s="7">
        <f>VLOOKUP($A248,Data!$A$9:$U$405,X$2,FALSE)</f>
        <v>8.1</v>
      </c>
      <c r="Y248" s="7">
        <f>VLOOKUP($A248,Data!$A$9:$Y$405,Y$2,FALSE)</f>
        <v>9200</v>
      </c>
      <c r="Z248" s="7">
        <f>VLOOKUP($A248,Data!$A$9:$Y$405,Z$2,FALSE)</f>
        <v>46200</v>
      </c>
      <c r="AA248" s="7">
        <f>VLOOKUP($A248,Data!$A$9:$Y$405,AA$2,FALSE)</f>
        <v>19.899999999999999</v>
      </c>
      <c r="AB248" s="7">
        <f>VLOOKUP($A248,Data!$A$9:$Y$405,AB$2,FALSE)</f>
        <v>7.2</v>
      </c>
      <c r="AS248" s="6" t="s">
        <v>81</v>
      </c>
      <c r="AT248" s="17">
        <v>13100</v>
      </c>
      <c r="AU248" s="17">
        <v>110400</v>
      </c>
      <c r="AV248" s="17">
        <v>11.9</v>
      </c>
      <c r="AW248" s="17">
        <v>2.6</v>
      </c>
      <c r="AX248" s="17">
        <v>15900</v>
      </c>
      <c r="AY248" s="17">
        <v>112900</v>
      </c>
      <c r="AZ248" s="17">
        <v>14.1</v>
      </c>
      <c r="BA248" s="17">
        <v>2.6</v>
      </c>
    </row>
    <row r="249" spans="1:53" x14ac:dyDescent="0.3">
      <c r="A249" s="10" t="s">
        <v>258</v>
      </c>
      <c r="B249" s="6" t="str">
        <f>IFERROR(VLOOKUP($A249,classifications!$A$3:$C$334,3,FALSE),VLOOKUP($A249,classifications!$I$2:$K$27,3,FALSE))</f>
        <v>Predominantly Urban</v>
      </c>
      <c r="C249" s="6" t="str">
        <f>VLOOKUP($A249,classifications!$A$3:$D$334,4,FALSE)</f>
        <v>lower tier</v>
      </c>
      <c r="D249" s="6" t="str">
        <f>VLOOKUP($A249,class!$A$1:$B$455,2,FALSE)</f>
        <v>Shire District</v>
      </c>
      <c r="E249" s="7">
        <f>VLOOKUP($A249,Data!$A$9:$U$405,E$2,FALSE)</f>
        <v>14400</v>
      </c>
      <c r="F249" s="7">
        <f>VLOOKUP($A249,Data!$A$9:$U$405,F$2,FALSE)</f>
        <v>81700</v>
      </c>
      <c r="G249" s="7">
        <f>VLOOKUP($A249,Data!$A$9:$U$405,G$2,FALSE)</f>
        <v>17.600000000000001</v>
      </c>
      <c r="H249" s="7">
        <f>VLOOKUP($A249,Data!$A$9:$U$405,H$2,FALSE)</f>
        <v>5.3</v>
      </c>
      <c r="I249" s="7">
        <f>VLOOKUP($A249,Data!$A$9:$U$405,I$2,FALSE)</f>
        <v>19200</v>
      </c>
      <c r="J249" s="7">
        <f>VLOOKUP($A249,Data!$A$9:$U$405,J$2,FALSE)</f>
        <v>83200</v>
      </c>
      <c r="K249" s="7">
        <f>VLOOKUP($A249,Data!$A$9:$U$405,K$2,FALSE)</f>
        <v>23.1</v>
      </c>
      <c r="L249" s="7">
        <f>VLOOKUP($A249,Data!$A$9:$U$405,L$2,FALSE)</f>
        <v>5.9</v>
      </c>
      <c r="M249" s="7">
        <f>VLOOKUP($A249,Data!$A$9:$U$405,M$2,FALSE)</f>
        <v>13000</v>
      </c>
      <c r="N249" s="7">
        <f>VLOOKUP($A249,Data!$A$9:$U$405,N$2,FALSE)</f>
        <v>83700</v>
      </c>
      <c r="O249" s="7">
        <f>VLOOKUP($A249,Data!$A$9:$U$405,O$2,FALSE)</f>
        <v>15.6</v>
      </c>
      <c r="P249" s="7">
        <f>VLOOKUP($A249,Data!$A$9:$U$405,P$2,FALSE)</f>
        <v>4.9000000000000004</v>
      </c>
      <c r="Q249" s="7">
        <f>VLOOKUP($A249,Data!$A$9:$U$405,Q$2,FALSE)</f>
        <v>9100</v>
      </c>
      <c r="R249" s="7">
        <f>VLOOKUP($A249,Data!$A$9:$U$405,R$2,FALSE)</f>
        <v>81500</v>
      </c>
      <c r="S249" s="7">
        <f>VLOOKUP($A249,Data!$A$9:$U$405,S$2,FALSE)</f>
        <v>11.1</v>
      </c>
      <c r="T249" s="7">
        <f>VLOOKUP($A249,Data!$A$9:$U$405,T$2,FALSE)</f>
        <v>4.8</v>
      </c>
      <c r="U249" s="7">
        <f>VLOOKUP($A249,Data!$A$9:$U$405,U$2,FALSE)</f>
        <v>17600</v>
      </c>
      <c r="V249" s="7">
        <f>VLOOKUP($A249,Data!$A$9:$U$405,V$2,FALSE)</f>
        <v>89600</v>
      </c>
      <c r="W249" s="7">
        <f>VLOOKUP($A249,Data!$A$9:$U$405,W$2,FALSE)</f>
        <v>19.7</v>
      </c>
      <c r="X249" s="7">
        <f>VLOOKUP($A249,Data!$A$9:$U$405,X$2,FALSE)</f>
        <v>5.8</v>
      </c>
      <c r="Y249" s="7">
        <f>VLOOKUP($A249,Data!$A$9:$Y$405,Y$2,FALSE)</f>
        <v>15100</v>
      </c>
      <c r="Z249" s="7">
        <f>VLOOKUP($A249,Data!$A$9:$Y$405,Z$2,FALSE)</f>
        <v>94800</v>
      </c>
      <c r="AA249" s="7">
        <f>VLOOKUP($A249,Data!$A$9:$Y$405,AA$2,FALSE)</f>
        <v>16</v>
      </c>
      <c r="AB249" s="7">
        <f>VLOOKUP($A249,Data!$A$9:$Y$405,AB$2,FALSE)</f>
        <v>5.5</v>
      </c>
      <c r="AS249" s="6" t="s">
        <v>82</v>
      </c>
      <c r="AT249" s="17">
        <v>8600</v>
      </c>
      <c r="AU249" s="17">
        <v>77800</v>
      </c>
      <c r="AV249" s="17">
        <v>11.1</v>
      </c>
      <c r="AW249" s="17">
        <v>2.5</v>
      </c>
      <c r="AX249" s="17">
        <v>9900</v>
      </c>
      <c r="AY249" s="17">
        <v>77400</v>
      </c>
      <c r="AZ249" s="17">
        <v>12.8</v>
      </c>
      <c r="BA249" s="17">
        <v>2.7</v>
      </c>
    </row>
    <row r="250" spans="1:53" x14ac:dyDescent="0.3">
      <c r="A250" s="10" t="s">
        <v>259</v>
      </c>
      <c r="B250" s="6" t="str">
        <f>IFERROR(VLOOKUP($A250,classifications!$A$3:$C$334,3,FALSE),VLOOKUP($A250,classifications!$I$2:$K$27,3,FALSE))</f>
        <v>Predominantly Rural</v>
      </c>
      <c r="C250" s="6" t="str">
        <f>VLOOKUP($A250,classifications!$A$3:$D$334,4,FALSE)</f>
        <v>lower tier</v>
      </c>
      <c r="D250" s="6" t="str">
        <f>VLOOKUP($A250,class!$A$1:$B$455,2,FALSE)</f>
        <v>Shire District</v>
      </c>
      <c r="E250" s="7">
        <f>VLOOKUP($A250,Data!$A$9:$U$405,E$2,FALSE)</f>
        <v>5300</v>
      </c>
      <c r="F250" s="7">
        <f>VLOOKUP($A250,Data!$A$9:$U$405,F$2,FALSE)</f>
        <v>40900</v>
      </c>
      <c r="G250" s="7">
        <f>VLOOKUP($A250,Data!$A$9:$U$405,G$2,FALSE)</f>
        <v>13.1</v>
      </c>
      <c r="H250" s="7">
        <f>VLOOKUP($A250,Data!$A$9:$U$405,H$2,FALSE)</f>
        <v>6.1</v>
      </c>
      <c r="I250" s="7">
        <f>VLOOKUP($A250,Data!$A$9:$U$405,I$2,FALSE)</f>
        <v>7200</v>
      </c>
      <c r="J250" s="7">
        <f>VLOOKUP($A250,Data!$A$9:$U$405,J$2,FALSE)</f>
        <v>42200</v>
      </c>
      <c r="K250" s="7">
        <f>VLOOKUP($A250,Data!$A$9:$U$405,K$2,FALSE)</f>
        <v>17.100000000000001</v>
      </c>
      <c r="L250" s="7">
        <f>VLOOKUP($A250,Data!$A$9:$U$405,L$2,FALSE)</f>
        <v>6.9</v>
      </c>
      <c r="M250" s="7">
        <f>VLOOKUP($A250,Data!$A$9:$U$405,M$2,FALSE)</f>
        <v>8200</v>
      </c>
      <c r="N250" s="7">
        <f>VLOOKUP($A250,Data!$A$9:$U$405,N$2,FALSE)</f>
        <v>41800</v>
      </c>
      <c r="O250" s="7">
        <f>VLOOKUP($A250,Data!$A$9:$U$405,O$2,FALSE)</f>
        <v>19.7</v>
      </c>
      <c r="P250" s="7">
        <f>VLOOKUP($A250,Data!$A$9:$U$405,P$2,FALSE)</f>
        <v>7.7</v>
      </c>
      <c r="Q250" s="7">
        <f>VLOOKUP($A250,Data!$A$9:$U$405,Q$2,FALSE)</f>
        <v>6000</v>
      </c>
      <c r="R250" s="7">
        <f>VLOOKUP($A250,Data!$A$9:$U$405,R$2,FALSE)</f>
        <v>45600</v>
      </c>
      <c r="S250" s="7">
        <f>VLOOKUP($A250,Data!$A$9:$U$405,S$2,FALSE)</f>
        <v>13.2</v>
      </c>
      <c r="T250" s="7">
        <f>VLOOKUP($A250,Data!$A$9:$U$405,T$2,FALSE)</f>
        <v>7.3</v>
      </c>
      <c r="U250" s="7">
        <f>VLOOKUP($A250,Data!$A$9:$U$405,U$2,FALSE)</f>
        <v>8600</v>
      </c>
      <c r="V250" s="7">
        <f>VLOOKUP($A250,Data!$A$9:$U$405,V$2,FALSE)</f>
        <v>45600</v>
      </c>
      <c r="W250" s="7">
        <f>VLOOKUP($A250,Data!$A$9:$U$405,W$2,FALSE)</f>
        <v>18.899999999999999</v>
      </c>
      <c r="X250" s="7">
        <f>VLOOKUP($A250,Data!$A$9:$U$405,X$2,FALSE)</f>
        <v>8.1</v>
      </c>
      <c r="Y250" s="7">
        <f>VLOOKUP($A250,Data!$A$9:$Y$405,Y$2,FALSE)</f>
        <v>7500</v>
      </c>
      <c r="Z250" s="7">
        <f>VLOOKUP($A250,Data!$A$9:$Y$405,Z$2,FALSE)</f>
        <v>46300</v>
      </c>
      <c r="AA250" s="7">
        <f>VLOOKUP($A250,Data!$A$9:$Y$405,AA$2,FALSE)</f>
        <v>16.2</v>
      </c>
      <c r="AB250" s="7">
        <f>VLOOKUP($A250,Data!$A$9:$Y$405,AB$2,FALSE)</f>
        <v>7</v>
      </c>
      <c r="AS250" s="6" t="s">
        <v>83</v>
      </c>
      <c r="AT250" s="17">
        <v>56900</v>
      </c>
      <c r="AU250" s="17">
        <v>418200</v>
      </c>
      <c r="AV250" s="17">
        <v>13.6</v>
      </c>
      <c r="AW250" s="17">
        <v>2.2000000000000002</v>
      </c>
      <c r="AX250" s="17">
        <v>57700</v>
      </c>
      <c r="AY250" s="17">
        <v>419400</v>
      </c>
      <c r="AZ250" s="17">
        <v>13.8</v>
      </c>
      <c r="BA250" s="17">
        <v>2.2000000000000002</v>
      </c>
    </row>
    <row r="251" spans="1:53" x14ac:dyDescent="0.3">
      <c r="A251" s="10" t="s">
        <v>260</v>
      </c>
      <c r="B251" s="6" t="str">
        <f>IFERROR(VLOOKUP($A251,classifications!$A$3:$C$334,3,FALSE),VLOOKUP($A251,classifications!$I$2:$K$27,3,FALSE))</f>
        <v>Predominantly Rural</v>
      </c>
      <c r="C251" s="6" t="str">
        <f>VLOOKUP($A251,classifications!$A$3:$D$334,4,FALSE)</f>
        <v>lower tier</v>
      </c>
      <c r="D251" s="6" t="str">
        <f>VLOOKUP($A251,class!$A$1:$B$455,2,FALSE)</f>
        <v>Shire District</v>
      </c>
      <c r="E251" s="7">
        <f>VLOOKUP($A251,Data!$A$9:$U$405,E$2,FALSE)</f>
        <v>7300</v>
      </c>
      <c r="F251" s="7">
        <f>VLOOKUP($A251,Data!$A$9:$U$405,F$2,FALSE)</f>
        <v>51900</v>
      </c>
      <c r="G251" s="7">
        <f>VLOOKUP($A251,Data!$A$9:$U$405,G$2,FALSE)</f>
        <v>14</v>
      </c>
      <c r="H251" s="7">
        <f>VLOOKUP($A251,Data!$A$9:$U$405,H$2,FALSE)</f>
        <v>6.6</v>
      </c>
      <c r="I251" s="7">
        <f>VLOOKUP($A251,Data!$A$9:$U$405,I$2,FALSE)</f>
        <v>9100</v>
      </c>
      <c r="J251" s="7">
        <f>VLOOKUP($A251,Data!$A$9:$U$405,J$2,FALSE)</f>
        <v>53700</v>
      </c>
      <c r="K251" s="7">
        <f>VLOOKUP($A251,Data!$A$9:$U$405,K$2,FALSE)</f>
        <v>17</v>
      </c>
      <c r="L251" s="7">
        <f>VLOOKUP($A251,Data!$A$9:$U$405,L$2,FALSE)</f>
        <v>6.9</v>
      </c>
      <c r="M251" s="7">
        <f>VLOOKUP($A251,Data!$A$9:$U$405,M$2,FALSE)</f>
        <v>6800</v>
      </c>
      <c r="N251" s="7">
        <f>VLOOKUP($A251,Data!$A$9:$U$405,N$2,FALSE)</f>
        <v>53900</v>
      </c>
      <c r="O251" s="7">
        <f>VLOOKUP($A251,Data!$A$9:$U$405,O$2,FALSE)</f>
        <v>12.5</v>
      </c>
      <c r="P251" s="7">
        <f>VLOOKUP($A251,Data!$A$9:$U$405,P$2,FALSE)</f>
        <v>5.8</v>
      </c>
      <c r="Q251" s="7">
        <f>VLOOKUP($A251,Data!$A$9:$U$405,Q$2,FALSE)</f>
        <v>7700</v>
      </c>
      <c r="R251" s="7">
        <f>VLOOKUP($A251,Data!$A$9:$U$405,R$2,FALSE)</f>
        <v>50000</v>
      </c>
      <c r="S251" s="7">
        <f>VLOOKUP($A251,Data!$A$9:$U$405,S$2,FALSE)</f>
        <v>15.4</v>
      </c>
      <c r="T251" s="7">
        <f>VLOOKUP($A251,Data!$A$9:$U$405,T$2,FALSE)</f>
        <v>7</v>
      </c>
      <c r="U251" s="7">
        <f>VLOOKUP($A251,Data!$A$9:$U$405,U$2,FALSE)</f>
        <v>3500</v>
      </c>
      <c r="V251" s="7">
        <f>VLOOKUP($A251,Data!$A$9:$U$405,V$2,FALSE)</f>
        <v>55200</v>
      </c>
      <c r="W251" s="7">
        <f>VLOOKUP($A251,Data!$A$9:$U$405,W$2,FALSE)</f>
        <v>6.4</v>
      </c>
      <c r="X251" s="7" t="str">
        <f>VLOOKUP($A251,Data!$A$9:$U$405,X$2,FALSE)</f>
        <v>*</v>
      </c>
      <c r="Y251" s="7">
        <f>VLOOKUP($A251,Data!$A$9:$Y$405,Y$2,FALSE)</f>
        <v>9600</v>
      </c>
      <c r="Z251" s="7">
        <f>VLOOKUP($A251,Data!$A$9:$Y$405,Z$2,FALSE)</f>
        <v>57100</v>
      </c>
      <c r="AA251" s="7">
        <f>VLOOKUP($A251,Data!$A$9:$Y$405,AA$2,FALSE)</f>
        <v>16.899999999999999</v>
      </c>
      <c r="AB251" s="7">
        <f>VLOOKUP($A251,Data!$A$9:$Y$405,AB$2,FALSE)</f>
        <v>6.8</v>
      </c>
      <c r="AS251" s="6" t="s">
        <v>84</v>
      </c>
      <c r="AT251" s="17">
        <v>31400</v>
      </c>
      <c r="AU251" s="17">
        <v>266100</v>
      </c>
      <c r="AV251" s="17">
        <v>11.8</v>
      </c>
      <c r="AW251" s="17">
        <v>2.5</v>
      </c>
      <c r="AX251" s="17">
        <v>30100</v>
      </c>
      <c r="AY251" s="17">
        <v>272900</v>
      </c>
      <c r="AZ251" s="17">
        <v>11</v>
      </c>
      <c r="BA251" s="17">
        <v>2.4</v>
      </c>
    </row>
    <row r="252" spans="1:53" x14ac:dyDescent="0.3">
      <c r="A252" s="10" t="s">
        <v>261</v>
      </c>
      <c r="B252" s="6" t="str">
        <f>IFERROR(VLOOKUP($A252,classifications!$A$3:$C$334,3,FALSE),VLOOKUP($A252,classifications!$I$2:$K$27,3,FALSE))</f>
        <v>Predominantly Rural</v>
      </c>
      <c r="C252" s="6" t="str">
        <f>VLOOKUP($A252,classifications!$A$3:$D$334,4,FALSE)</f>
        <v>lower tier</v>
      </c>
      <c r="D252" s="6" t="str">
        <f>VLOOKUP($A252,class!$A$1:$B$455,2,FALSE)</f>
        <v>Shire District</v>
      </c>
      <c r="E252" s="7">
        <f>VLOOKUP($A252,Data!$A$9:$U$405,E$2,FALSE)</f>
        <v>4500</v>
      </c>
      <c r="F252" s="7">
        <f>VLOOKUP($A252,Data!$A$9:$U$405,F$2,FALSE)</f>
        <v>24900</v>
      </c>
      <c r="G252" s="7">
        <f>VLOOKUP($A252,Data!$A$9:$U$405,G$2,FALSE)</f>
        <v>18</v>
      </c>
      <c r="H252" s="7">
        <f>VLOOKUP($A252,Data!$A$9:$U$405,H$2,FALSE)</f>
        <v>8.6</v>
      </c>
      <c r="I252" s="7">
        <f>VLOOKUP($A252,Data!$A$9:$U$405,I$2,FALSE)</f>
        <v>3700</v>
      </c>
      <c r="J252" s="7">
        <f>VLOOKUP($A252,Data!$A$9:$U$405,J$2,FALSE)</f>
        <v>24300</v>
      </c>
      <c r="K252" s="7">
        <f>VLOOKUP($A252,Data!$A$9:$U$405,K$2,FALSE)</f>
        <v>15.3</v>
      </c>
      <c r="L252" s="7">
        <f>VLOOKUP($A252,Data!$A$9:$U$405,L$2,FALSE)</f>
        <v>8.1999999999999993</v>
      </c>
      <c r="M252" s="7">
        <f>VLOOKUP($A252,Data!$A$9:$U$405,M$2,FALSE)</f>
        <v>3000</v>
      </c>
      <c r="N252" s="7">
        <f>VLOOKUP($A252,Data!$A$9:$U$405,N$2,FALSE)</f>
        <v>24800</v>
      </c>
      <c r="O252" s="7">
        <f>VLOOKUP($A252,Data!$A$9:$U$405,O$2,FALSE)</f>
        <v>12.1</v>
      </c>
      <c r="P252" s="7" t="str">
        <f>VLOOKUP($A252,Data!$A$9:$U$405,P$2,FALSE)</f>
        <v>*</v>
      </c>
      <c r="Q252" s="7">
        <f>VLOOKUP($A252,Data!$A$9:$U$405,Q$2,FALSE)</f>
        <v>3400</v>
      </c>
      <c r="R252" s="7">
        <f>VLOOKUP($A252,Data!$A$9:$U$405,R$2,FALSE)</f>
        <v>22500</v>
      </c>
      <c r="S252" s="7">
        <f>VLOOKUP($A252,Data!$A$9:$U$405,S$2,FALSE)</f>
        <v>15.3</v>
      </c>
      <c r="T252" s="7">
        <f>VLOOKUP($A252,Data!$A$9:$U$405,T$2,FALSE)</f>
        <v>8.5</v>
      </c>
      <c r="U252" s="7">
        <f>VLOOKUP($A252,Data!$A$9:$U$405,U$2,FALSE)</f>
        <v>5000</v>
      </c>
      <c r="V252" s="7">
        <f>VLOOKUP($A252,Data!$A$9:$U$405,V$2,FALSE)</f>
        <v>25000</v>
      </c>
      <c r="W252" s="7">
        <f>VLOOKUP($A252,Data!$A$9:$U$405,W$2,FALSE)</f>
        <v>20</v>
      </c>
      <c r="X252" s="7">
        <f>VLOOKUP($A252,Data!$A$9:$U$405,X$2,FALSE)</f>
        <v>9.1999999999999993</v>
      </c>
      <c r="Y252" s="7">
        <f>VLOOKUP($A252,Data!$A$9:$Y$405,Y$2,FALSE)</f>
        <v>3500</v>
      </c>
      <c r="Z252" s="7">
        <f>VLOOKUP($A252,Data!$A$9:$Y$405,Z$2,FALSE)</f>
        <v>24500</v>
      </c>
      <c r="AA252" s="7">
        <f>VLOOKUP($A252,Data!$A$9:$Y$405,AA$2,FALSE)</f>
        <v>14.1</v>
      </c>
      <c r="AB252" s="7" t="str">
        <f>VLOOKUP($A252,Data!$A$9:$Y$405,AB$2,FALSE)</f>
        <v>*</v>
      </c>
      <c r="AS252" s="6" t="s">
        <v>85</v>
      </c>
      <c r="AT252" s="17">
        <v>40900</v>
      </c>
      <c r="AU252" s="17">
        <v>457400</v>
      </c>
      <c r="AV252" s="17">
        <v>9</v>
      </c>
      <c r="AW252" s="17">
        <v>1.8</v>
      </c>
      <c r="AX252" s="17">
        <v>46300</v>
      </c>
      <c r="AY252" s="17">
        <v>464000</v>
      </c>
      <c r="AZ252" s="17">
        <v>10</v>
      </c>
      <c r="BA252" s="17">
        <v>1.9</v>
      </c>
    </row>
    <row r="253" spans="1:53" x14ac:dyDescent="0.3">
      <c r="A253" s="10" t="s">
        <v>262</v>
      </c>
      <c r="B253" s="6" t="str">
        <f>IFERROR(VLOOKUP($A253,classifications!$A$3:$C$334,3,FALSE),VLOOKUP($A253,classifications!$I$2:$K$27,3,FALSE))</f>
        <v>Predominantly Rural</v>
      </c>
      <c r="C253" s="6" t="str">
        <f>VLOOKUP($A253,classifications!$A$3:$D$334,4,FALSE)</f>
        <v>lower tier</v>
      </c>
      <c r="D253" s="6" t="str">
        <f>VLOOKUP($A253,class!$A$1:$B$455,2,FALSE)</f>
        <v>Shire District</v>
      </c>
      <c r="E253" s="7">
        <f>VLOOKUP($A253,Data!$A$9:$U$405,E$2,FALSE)</f>
        <v>6100</v>
      </c>
      <c r="F253" s="7">
        <f>VLOOKUP($A253,Data!$A$9:$U$405,F$2,FALSE)</f>
        <v>44900</v>
      </c>
      <c r="G253" s="7">
        <f>VLOOKUP($A253,Data!$A$9:$U$405,G$2,FALSE)</f>
        <v>13.6</v>
      </c>
      <c r="H253" s="7">
        <f>VLOOKUP($A253,Data!$A$9:$U$405,H$2,FALSE)</f>
        <v>5.9</v>
      </c>
      <c r="I253" s="7">
        <f>VLOOKUP($A253,Data!$A$9:$U$405,I$2,FALSE)</f>
        <v>7100</v>
      </c>
      <c r="J253" s="7">
        <f>VLOOKUP($A253,Data!$A$9:$U$405,J$2,FALSE)</f>
        <v>49300</v>
      </c>
      <c r="K253" s="7">
        <f>VLOOKUP($A253,Data!$A$9:$U$405,K$2,FALSE)</f>
        <v>14.5</v>
      </c>
      <c r="L253" s="7">
        <f>VLOOKUP($A253,Data!$A$9:$U$405,L$2,FALSE)</f>
        <v>6</v>
      </c>
      <c r="M253" s="7">
        <f>VLOOKUP($A253,Data!$A$9:$U$405,M$2,FALSE)</f>
        <v>11300</v>
      </c>
      <c r="N253" s="7">
        <f>VLOOKUP($A253,Data!$A$9:$U$405,N$2,FALSE)</f>
        <v>45700</v>
      </c>
      <c r="O253" s="7">
        <f>VLOOKUP($A253,Data!$A$9:$U$405,O$2,FALSE)</f>
        <v>24.8</v>
      </c>
      <c r="P253" s="7">
        <f>VLOOKUP($A253,Data!$A$9:$U$405,P$2,FALSE)</f>
        <v>9.1</v>
      </c>
      <c r="Q253" s="7">
        <f>VLOOKUP($A253,Data!$A$9:$U$405,Q$2,FALSE)</f>
        <v>11200</v>
      </c>
      <c r="R253" s="7">
        <f>VLOOKUP($A253,Data!$A$9:$U$405,R$2,FALSE)</f>
        <v>51000</v>
      </c>
      <c r="S253" s="7">
        <f>VLOOKUP($A253,Data!$A$9:$U$405,S$2,FALSE)</f>
        <v>22</v>
      </c>
      <c r="T253" s="7">
        <f>VLOOKUP($A253,Data!$A$9:$U$405,T$2,FALSE)</f>
        <v>7.6</v>
      </c>
      <c r="U253" s="7">
        <f>VLOOKUP($A253,Data!$A$9:$U$405,U$2,FALSE)</f>
        <v>7000</v>
      </c>
      <c r="V253" s="7">
        <f>VLOOKUP($A253,Data!$A$9:$U$405,V$2,FALSE)</f>
        <v>47600</v>
      </c>
      <c r="W253" s="7">
        <f>VLOOKUP($A253,Data!$A$9:$U$405,W$2,FALSE)</f>
        <v>14.6</v>
      </c>
      <c r="X253" s="7">
        <f>VLOOKUP($A253,Data!$A$9:$U$405,X$2,FALSE)</f>
        <v>7.5</v>
      </c>
      <c r="Y253" s="7">
        <f>VLOOKUP($A253,Data!$A$9:$Y$405,Y$2,FALSE)</f>
        <v>8500</v>
      </c>
      <c r="Z253" s="7">
        <f>VLOOKUP($A253,Data!$A$9:$Y$405,Z$2,FALSE)</f>
        <v>46600</v>
      </c>
      <c r="AA253" s="7">
        <f>VLOOKUP($A253,Data!$A$9:$Y$405,AA$2,FALSE)</f>
        <v>18.3</v>
      </c>
      <c r="AB253" s="7">
        <f>VLOOKUP($A253,Data!$A$9:$Y$405,AB$2,FALSE)</f>
        <v>7.8</v>
      </c>
      <c r="AS253" s="6" t="s">
        <v>86</v>
      </c>
      <c r="AT253" s="17">
        <v>19200</v>
      </c>
      <c r="AU253" s="17">
        <v>162900</v>
      </c>
      <c r="AV253" s="17">
        <v>11.8</v>
      </c>
      <c r="AW253" s="17">
        <v>2.5</v>
      </c>
      <c r="AX253" s="17">
        <v>20500</v>
      </c>
      <c r="AY253" s="17">
        <v>163000</v>
      </c>
      <c r="AZ253" s="17">
        <v>12.6</v>
      </c>
      <c r="BA253" s="17">
        <v>2.6</v>
      </c>
    </row>
    <row r="254" spans="1:53" x14ac:dyDescent="0.3">
      <c r="A254" s="10" t="s">
        <v>263</v>
      </c>
      <c r="B254" s="6" t="str">
        <f>IFERROR(VLOOKUP($A254,classifications!$A$3:$C$334,3,FALSE),VLOOKUP($A254,classifications!$I$2:$K$27,3,FALSE))</f>
        <v>Predominantly Urban</v>
      </c>
      <c r="C254" s="6" t="str">
        <f>VLOOKUP($A254,classifications!$A$3:$D$334,4,FALSE)</f>
        <v>lower tier</v>
      </c>
      <c r="D254" s="6" t="str">
        <f>VLOOKUP($A254,class!$A$1:$B$455,2,FALSE)</f>
        <v>Shire District</v>
      </c>
      <c r="E254" s="7">
        <f>VLOOKUP($A254,Data!$A$9:$U$405,E$2,FALSE)</f>
        <v>3800</v>
      </c>
      <c r="F254" s="7">
        <f>VLOOKUP($A254,Data!$A$9:$U$405,F$2,FALSE)</f>
        <v>26600</v>
      </c>
      <c r="G254" s="7">
        <f>VLOOKUP($A254,Data!$A$9:$U$405,G$2,FALSE)</f>
        <v>14.1</v>
      </c>
      <c r="H254" s="7" t="str">
        <f>VLOOKUP($A254,Data!$A$9:$U$405,H$2,FALSE)</f>
        <v>*</v>
      </c>
      <c r="I254" s="7">
        <f>VLOOKUP($A254,Data!$A$9:$U$405,I$2,FALSE)</f>
        <v>3800</v>
      </c>
      <c r="J254" s="7">
        <f>VLOOKUP($A254,Data!$A$9:$U$405,J$2,FALSE)</f>
        <v>24900</v>
      </c>
      <c r="K254" s="7">
        <f>VLOOKUP($A254,Data!$A$9:$U$405,K$2,FALSE)</f>
        <v>15.2</v>
      </c>
      <c r="L254" s="7">
        <f>VLOOKUP($A254,Data!$A$9:$U$405,L$2,FALSE)</f>
        <v>8.8000000000000007</v>
      </c>
      <c r="M254" s="7">
        <f>VLOOKUP($A254,Data!$A$9:$U$405,M$2,FALSE)</f>
        <v>3900</v>
      </c>
      <c r="N254" s="7">
        <f>VLOOKUP($A254,Data!$A$9:$U$405,N$2,FALSE)</f>
        <v>25300</v>
      </c>
      <c r="O254" s="7">
        <f>VLOOKUP($A254,Data!$A$9:$U$405,O$2,FALSE)</f>
        <v>15.5</v>
      </c>
      <c r="P254" s="7">
        <f>VLOOKUP($A254,Data!$A$9:$U$405,P$2,FALSE)</f>
        <v>8.6999999999999993</v>
      </c>
      <c r="Q254" s="7">
        <f>VLOOKUP($A254,Data!$A$9:$U$405,Q$2,FALSE)</f>
        <v>4500</v>
      </c>
      <c r="R254" s="7">
        <f>VLOOKUP($A254,Data!$A$9:$U$405,R$2,FALSE)</f>
        <v>26300</v>
      </c>
      <c r="S254" s="7">
        <f>VLOOKUP($A254,Data!$A$9:$U$405,S$2,FALSE)</f>
        <v>17.2</v>
      </c>
      <c r="T254" s="7" t="str">
        <f>VLOOKUP($A254,Data!$A$9:$U$405,T$2,FALSE)</f>
        <v>*</v>
      </c>
      <c r="U254" s="7">
        <f>VLOOKUP($A254,Data!$A$9:$U$405,U$2,FALSE)</f>
        <v>3700</v>
      </c>
      <c r="V254" s="7">
        <f>VLOOKUP($A254,Data!$A$9:$U$405,V$2,FALSE)</f>
        <v>25200</v>
      </c>
      <c r="W254" s="7">
        <f>VLOOKUP($A254,Data!$A$9:$U$405,W$2,FALSE)</f>
        <v>14.6</v>
      </c>
      <c r="X254" s="7" t="str">
        <f>VLOOKUP($A254,Data!$A$9:$U$405,X$2,FALSE)</f>
        <v>*</v>
      </c>
      <c r="Y254" s="7">
        <f>VLOOKUP($A254,Data!$A$9:$Y$405,Y$2,FALSE)</f>
        <v>1400</v>
      </c>
      <c r="Z254" s="7">
        <f>VLOOKUP($A254,Data!$A$9:$Y$405,Z$2,FALSE)</f>
        <v>25100</v>
      </c>
      <c r="AA254" s="7">
        <f>VLOOKUP($A254,Data!$A$9:$Y$405,AA$2,FALSE)</f>
        <v>5.4</v>
      </c>
      <c r="AB254" s="7" t="str">
        <f>VLOOKUP($A254,Data!$A$9:$Y$405,AB$2,FALSE)</f>
        <v>*</v>
      </c>
      <c r="AS254" s="6" t="s">
        <v>87</v>
      </c>
      <c r="AT254" s="17">
        <v>7900</v>
      </c>
      <c r="AU254" s="17">
        <v>136900</v>
      </c>
      <c r="AV254" s="17">
        <v>5.8</v>
      </c>
      <c r="AW254" s="17">
        <v>2</v>
      </c>
      <c r="AX254" s="17">
        <v>8000</v>
      </c>
      <c r="AY254" s="17">
        <v>133900</v>
      </c>
      <c r="AZ254" s="17">
        <v>6</v>
      </c>
      <c r="BA254" s="17">
        <v>2</v>
      </c>
    </row>
    <row r="255" spans="1:53" x14ac:dyDescent="0.3">
      <c r="A255" s="10" t="s">
        <v>264</v>
      </c>
      <c r="B255" s="6" t="str">
        <f>IFERROR(VLOOKUP($A255,classifications!$A$3:$C$334,3,FALSE),VLOOKUP($A255,classifications!$I$2:$K$27,3,FALSE))</f>
        <v>Urban with Significant Rural</v>
      </c>
      <c r="C255" s="6" t="str">
        <f>VLOOKUP($A255,classifications!$A$3:$D$334,4,FALSE)</f>
        <v>lower tier</v>
      </c>
      <c r="D255" s="6" t="str">
        <f>VLOOKUP($A255,class!$A$1:$B$455,2,FALSE)</f>
        <v>Shire District</v>
      </c>
      <c r="E255" s="7">
        <f>VLOOKUP($A255,Data!$A$9:$U$405,E$2,FALSE)</f>
        <v>2200</v>
      </c>
      <c r="F255" s="7">
        <f>VLOOKUP($A255,Data!$A$9:$U$405,F$2,FALSE)</f>
        <v>26100</v>
      </c>
      <c r="G255" s="7">
        <f>VLOOKUP($A255,Data!$A$9:$U$405,G$2,FALSE)</f>
        <v>8.1999999999999993</v>
      </c>
      <c r="H255" s="7" t="str">
        <f>VLOOKUP($A255,Data!$A$9:$U$405,H$2,FALSE)</f>
        <v>*</v>
      </c>
      <c r="I255" s="7">
        <f>VLOOKUP($A255,Data!$A$9:$U$405,I$2,FALSE)</f>
        <v>1200</v>
      </c>
      <c r="J255" s="7">
        <f>VLOOKUP($A255,Data!$A$9:$U$405,J$2,FALSE)</f>
        <v>27800</v>
      </c>
      <c r="K255" s="7">
        <f>VLOOKUP($A255,Data!$A$9:$U$405,K$2,FALSE)</f>
        <v>4.4000000000000004</v>
      </c>
      <c r="L255" s="7" t="str">
        <f>VLOOKUP($A255,Data!$A$9:$U$405,L$2,FALSE)</f>
        <v>*</v>
      </c>
      <c r="M255" s="7">
        <f>VLOOKUP($A255,Data!$A$9:$U$405,M$2,FALSE)</f>
        <v>900</v>
      </c>
      <c r="N255" s="7">
        <f>VLOOKUP($A255,Data!$A$9:$U$405,N$2,FALSE)</f>
        <v>30000</v>
      </c>
      <c r="O255" s="7">
        <f>VLOOKUP($A255,Data!$A$9:$U$405,O$2,FALSE)</f>
        <v>2.9</v>
      </c>
      <c r="P255" s="7" t="str">
        <f>VLOOKUP($A255,Data!$A$9:$U$405,P$2,FALSE)</f>
        <v>*</v>
      </c>
      <c r="Q255" s="7">
        <f>VLOOKUP($A255,Data!$A$9:$U$405,Q$2,FALSE)</f>
        <v>2300</v>
      </c>
      <c r="R255" s="7">
        <f>VLOOKUP($A255,Data!$A$9:$U$405,R$2,FALSE)</f>
        <v>32900</v>
      </c>
      <c r="S255" s="7">
        <f>VLOOKUP($A255,Data!$A$9:$U$405,S$2,FALSE)</f>
        <v>6.9</v>
      </c>
      <c r="T255" s="7" t="str">
        <f>VLOOKUP($A255,Data!$A$9:$U$405,T$2,FALSE)</f>
        <v>*</v>
      </c>
      <c r="U255" s="7">
        <f>VLOOKUP($A255,Data!$A$9:$U$405,U$2,FALSE)</f>
        <v>5800</v>
      </c>
      <c r="V255" s="7">
        <f>VLOOKUP($A255,Data!$A$9:$U$405,V$2,FALSE)</f>
        <v>31800</v>
      </c>
      <c r="W255" s="7">
        <f>VLOOKUP($A255,Data!$A$9:$U$405,W$2,FALSE)</f>
        <v>18.3</v>
      </c>
      <c r="X255" s="7" t="str">
        <f>VLOOKUP($A255,Data!$A$9:$U$405,X$2,FALSE)</f>
        <v>*</v>
      </c>
      <c r="Y255" s="7">
        <f>VLOOKUP($A255,Data!$A$9:$Y$405,Y$2,FALSE)</f>
        <v>4200</v>
      </c>
      <c r="Z255" s="7">
        <f>VLOOKUP($A255,Data!$A$9:$Y$405,Z$2,FALSE)</f>
        <v>33400</v>
      </c>
      <c r="AA255" s="7">
        <f>VLOOKUP($A255,Data!$A$9:$Y$405,AA$2,FALSE)</f>
        <v>12.7</v>
      </c>
      <c r="AB255" s="7" t="str">
        <f>VLOOKUP($A255,Data!$A$9:$Y$405,AB$2,FALSE)</f>
        <v>*</v>
      </c>
      <c r="AS255" s="6" t="s">
        <v>88</v>
      </c>
      <c r="AT255" s="17">
        <v>9800</v>
      </c>
      <c r="AU255" s="17">
        <v>129200</v>
      </c>
      <c r="AV255" s="17">
        <v>7.6</v>
      </c>
      <c r="AW255" s="17">
        <v>2.1</v>
      </c>
      <c r="AX255" s="17">
        <v>9400</v>
      </c>
      <c r="AY255" s="17">
        <v>129400</v>
      </c>
      <c r="AZ255" s="17">
        <v>7.3</v>
      </c>
      <c r="BA255" s="17">
        <v>2</v>
      </c>
    </row>
    <row r="256" spans="1:53" x14ac:dyDescent="0.3">
      <c r="A256" s="10" t="s">
        <v>265</v>
      </c>
      <c r="B256" s="6" t="str">
        <f>IFERROR(VLOOKUP($A256,classifications!$A$3:$C$334,3,FALSE),VLOOKUP($A256,classifications!$I$2:$K$27,3,FALSE))</f>
        <v>Predominantly Rural</v>
      </c>
      <c r="C256" s="6" t="str">
        <f>VLOOKUP($A256,classifications!$A$3:$D$334,4,FALSE)</f>
        <v>lower tier</v>
      </c>
      <c r="D256" s="6" t="str">
        <f>VLOOKUP($A256,class!$A$1:$B$455,2,FALSE)</f>
        <v>Shire District</v>
      </c>
      <c r="E256" s="7">
        <f>VLOOKUP($A256,Data!$A$9:$U$405,E$2,FALSE)</f>
        <v>5500</v>
      </c>
      <c r="F256" s="7">
        <f>VLOOKUP($A256,Data!$A$9:$U$405,F$2,FALSE)</f>
        <v>51200</v>
      </c>
      <c r="G256" s="7">
        <f>VLOOKUP($A256,Data!$A$9:$U$405,G$2,FALSE)</f>
        <v>10.7</v>
      </c>
      <c r="H256" s="7">
        <f>VLOOKUP($A256,Data!$A$9:$U$405,H$2,FALSE)</f>
        <v>4.5999999999999996</v>
      </c>
      <c r="I256" s="7">
        <f>VLOOKUP($A256,Data!$A$9:$U$405,I$2,FALSE)</f>
        <v>4200</v>
      </c>
      <c r="J256" s="7">
        <f>VLOOKUP($A256,Data!$A$9:$U$405,J$2,FALSE)</f>
        <v>49000</v>
      </c>
      <c r="K256" s="7">
        <f>VLOOKUP($A256,Data!$A$9:$U$405,K$2,FALSE)</f>
        <v>8.6</v>
      </c>
      <c r="L256" s="7">
        <f>VLOOKUP($A256,Data!$A$9:$U$405,L$2,FALSE)</f>
        <v>5</v>
      </c>
      <c r="M256" s="7">
        <f>VLOOKUP($A256,Data!$A$9:$U$405,M$2,FALSE)</f>
        <v>5000</v>
      </c>
      <c r="N256" s="7">
        <f>VLOOKUP($A256,Data!$A$9:$U$405,N$2,FALSE)</f>
        <v>53900</v>
      </c>
      <c r="O256" s="7">
        <f>VLOOKUP($A256,Data!$A$9:$U$405,O$2,FALSE)</f>
        <v>9.1999999999999993</v>
      </c>
      <c r="P256" s="7">
        <f>VLOOKUP($A256,Data!$A$9:$U$405,P$2,FALSE)</f>
        <v>4.8</v>
      </c>
      <c r="Q256" s="7">
        <f>VLOOKUP($A256,Data!$A$9:$U$405,Q$2,FALSE)</f>
        <v>7600</v>
      </c>
      <c r="R256" s="7">
        <f>VLOOKUP($A256,Data!$A$9:$U$405,R$2,FALSE)</f>
        <v>52900</v>
      </c>
      <c r="S256" s="7">
        <f>VLOOKUP($A256,Data!$A$9:$U$405,S$2,FALSE)</f>
        <v>14.4</v>
      </c>
      <c r="T256" s="7">
        <f>VLOOKUP($A256,Data!$A$9:$U$405,T$2,FALSE)</f>
        <v>6.4</v>
      </c>
      <c r="U256" s="7">
        <f>VLOOKUP($A256,Data!$A$9:$U$405,U$2,FALSE)</f>
        <v>4200</v>
      </c>
      <c r="V256" s="7">
        <f>VLOOKUP($A256,Data!$A$9:$U$405,V$2,FALSE)</f>
        <v>51000</v>
      </c>
      <c r="W256" s="7">
        <f>VLOOKUP($A256,Data!$A$9:$U$405,W$2,FALSE)</f>
        <v>8.3000000000000007</v>
      </c>
      <c r="X256" s="7" t="str">
        <f>VLOOKUP($A256,Data!$A$9:$U$405,X$2,FALSE)</f>
        <v>*</v>
      </c>
      <c r="Y256" s="7">
        <f>VLOOKUP($A256,Data!$A$9:$Y$405,Y$2,FALSE)</f>
        <v>5800</v>
      </c>
      <c r="Z256" s="7">
        <f>VLOOKUP($A256,Data!$A$9:$Y$405,Z$2,FALSE)</f>
        <v>49400</v>
      </c>
      <c r="AA256" s="7">
        <f>VLOOKUP($A256,Data!$A$9:$Y$405,AA$2,FALSE)</f>
        <v>11.8</v>
      </c>
      <c r="AB256" s="7">
        <f>VLOOKUP($A256,Data!$A$9:$Y$405,AB$2,FALSE)</f>
        <v>6.7</v>
      </c>
      <c r="AS256" s="6" t="s">
        <v>89</v>
      </c>
      <c r="AT256" s="17">
        <v>9400</v>
      </c>
      <c r="AU256" s="17">
        <v>97600</v>
      </c>
      <c r="AV256" s="17">
        <v>9.6</v>
      </c>
      <c r="AW256" s="17">
        <v>2.1</v>
      </c>
      <c r="AX256" s="17">
        <v>9300</v>
      </c>
      <c r="AY256" s="17">
        <v>96800</v>
      </c>
      <c r="AZ256" s="17">
        <v>9.6</v>
      </c>
      <c r="BA256" s="17">
        <v>2.1</v>
      </c>
    </row>
    <row r="257" spans="1:53" x14ac:dyDescent="0.3">
      <c r="A257" s="10" t="s">
        <v>266</v>
      </c>
      <c r="B257" s="6" t="str">
        <f>IFERROR(VLOOKUP($A257,classifications!$A$3:$C$334,3,FALSE),VLOOKUP($A257,classifications!$I$2:$K$27,3,FALSE))</f>
        <v>Predominantly Urban</v>
      </c>
      <c r="C257" s="6" t="str">
        <f>VLOOKUP($A257,classifications!$A$3:$D$334,4,FALSE)</f>
        <v>lower tier</v>
      </c>
      <c r="D257" s="6" t="str">
        <f>VLOOKUP($A257,class!$A$1:$B$455,2,FALSE)</f>
        <v>Shire District</v>
      </c>
      <c r="E257" s="7">
        <f>VLOOKUP($A257,Data!$A$9:$U$405,E$2,FALSE)</f>
        <v>4600</v>
      </c>
      <c r="F257" s="7">
        <f>VLOOKUP($A257,Data!$A$9:$U$405,F$2,FALSE)</f>
        <v>50000</v>
      </c>
      <c r="G257" s="7">
        <f>VLOOKUP($A257,Data!$A$9:$U$405,G$2,FALSE)</f>
        <v>9.1</v>
      </c>
      <c r="H257" s="7">
        <f>VLOOKUP($A257,Data!$A$9:$U$405,H$2,FALSE)</f>
        <v>5.3</v>
      </c>
      <c r="I257" s="7">
        <f>VLOOKUP($A257,Data!$A$9:$U$405,I$2,FALSE)</f>
        <v>8500</v>
      </c>
      <c r="J257" s="7">
        <f>VLOOKUP($A257,Data!$A$9:$U$405,J$2,FALSE)</f>
        <v>47300</v>
      </c>
      <c r="K257" s="7">
        <f>VLOOKUP($A257,Data!$A$9:$U$405,K$2,FALSE)</f>
        <v>17.899999999999999</v>
      </c>
      <c r="L257" s="7">
        <f>VLOOKUP($A257,Data!$A$9:$U$405,L$2,FALSE)</f>
        <v>8.3000000000000007</v>
      </c>
      <c r="M257" s="7">
        <f>VLOOKUP($A257,Data!$A$9:$U$405,M$2,FALSE)</f>
        <v>5200</v>
      </c>
      <c r="N257" s="7">
        <f>VLOOKUP($A257,Data!$A$9:$U$405,N$2,FALSE)</f>
        <v>44200</v>
      </c>
      <c r="O257" s="7">
        <f>VLOOKUP($A257,Data!$A$9:$U$405,O$2,FALSE)</f>
        <v>11.8</v>
      </c>
      <c r="P257" s="7">
        <f>VLOOKUP($A257,Data!$A$9:$U$405,P$2,FALSE)</f>
        <v>6.8</v>
      </c>
      <c r="Q257" s="7">
        <f>VLOOKUP($A257,Data!$A$9:$U$405,Q$2,FALSE)</f>
        <v>6400</v>
      </c>
      <c r="R257" s="7">
        <f>VLOOKUP($A257,Data!$A$9:$U$405,R$2,FALSE)</f>
        <v>45000</v>
      </c>
      <c r="S257" s="7">
        <f>VLOOKUP($A257,Data!$A$9:$U$405,S$2,FALSE)</f>
        <v>14.2</v>
      </c>
      <c r="T257" s="7">
        <f>VLOOKUP($A257,Data!$A$9:$U$405,T$2,FALSE)</f>
        <v>7</v>
      </c>
      <c r="U257" s="7">
        <f>VLOOKUP($A257,Data!$A$9:$U$405,U$2,FALSE)</f>
        <v>7300</v>
      </c>
      <c r="V257" s="7">
        <f>VLOOKUP($A257,Data!$A$9:$U$405,V$2,FALSE)</f>
        <v>43900</v>
      </c>
      <c r="W257" s="7">
        <f>VLOOKUP($A257,Data!$A$9:$U$405,W$2,FALSE)</f>
        <v>16.600000000000001</v>
      </c>
      <c r="X257" s="7">
        <f>VLOOKUP($A257,Data!$A$9:$U$405,X$2,FALSE)</f>
        <v>7</v>
      </c>
      <c r="Y257" s="7">
        <f>VLOOKUP($A257,Data!$A$9:$Y$405,Y$2,FALSE)</f>
        <v>7700</v>
      </c>
      <c r="Z257" s="7">
        <f>VLOOKUP($A257,Data!$A$9:$Y$405,Z$2,FALSE)</f>
        <v>44600</v>
      </c>
      <c r="AA257" s="7">
        <f>VLOOKUP($A257,Data!$A$9:$Y$405,AA$2,FALSE)</f>
        <v>17.2</v>
      </c>
      <c r="AB257" s="7">
        <f>VLOOKUP($A257,Data!$A$9:$Y$405,AB$2,FALSE)</f>
        <v>7.4</v>
      </c>
      <c r="AS257" s="6" t="s">
        <v>90</v>
      </c>
      <c r="AT257" s="17">
        <v>13100</v>
      </c>
      <c r="AU257" s="17">
        <v>119100</v>
      </c>
      <c r="AV257" s="17">
        <v>11</v>
      </c>
      <c r="AW257" s="17">
        <v>2.5</v>
      </c>
      <c r="AX257" s="17">
        <v>12800</v>
      </c>
      <c r="AY257" s="17">
        <v>117100</v>
      </c>
      <c r="AZ257" s="17">
        <v>10.9</v>
      </c>
      <c r="BA257" s="17">
        <v>2.6</v>
      </c>
    </row>
    <row r="258" spans="1:53" x14ac:dyDescent="0.3">
      <c r="A258" s="10" t="s">
        <v>267</v>
      </c>
      <c r="B258" s="6" t="str">
        <f>IFERROR(VLOOKUP($A258,classifications!$A$3:$C$334,3,FALSE),VLOOKUP($A258,classifications!$I$2:$K$27,3,FALSE))</f>
        <v>Predominantly Rural</v>
      </c>
      <c r="C258" s="6" t="str">
        <f>VLOOKUP($A258,classifications!$A$3:$D$334,4,FALSE)</f>
        <v>lower tier</v>
      </c>
      <c r="D258" s="6" t="str">
        <f>VLOOKUP($A258,class!$A$1:$B$455,2,FALSE)</f>
        <v>Shire District</v>
      </c>
      <c r="E258" s="7">
        <f>VLOOKUP($A258,Data!$A$9:$U$405,E$2,FALSE)</f>
        <v>9100</v>
      </c>
      <c r="F258" s="7">
        <f>VLOOKUP($A258,Data!$A$9:$U$405,F$2,FALSE)</f>
        <v>51600</v>
      </c>
      <c r="G258" s="7">
        <f>VLOOKUP($A258,Data!$A$9:$U$405,G$2,FALSE)</f>
        <v>17.600000000000001</v>
      </c>
      <c r="H258" s="7">
        <f>VLOOKUP($A258,Data!$A$9:$U$405,H$2,FALSE)</f>
        <v>6.4</v>
      </c>
      <c r="I258" s="7">
        <f>VLOOKUP($A258,Data!$A$9:$U$405,I$2,FALSE)</f>
        <v>7000</v>
      </c>
      <c r="J258" s="7">
        <f>VLOOKUP($A258,Data!$A$9:$U$405,J$2,FALSE)</f>
        <v>51000</v>
      </c>
      <c r="K258" s="7">
        <f>VLOOKUP($A258,Data!$A$9:$U$405,K$2,FALSE)</f>
        <v>13.8</v>
      </c>
      <c r="L258" s="7">
        <f>VLOOKUP($A258,Data!$A$9:$U$405,L$2,FALSE)</f>
        <v>6.5</v>
      </c>
      <c r="M258" s="7">
        <f>VLOOKUP($A258,Data!$A$9:$U$405,M$2,FALSE)</f>
        <v>11600</v>
      </c>
      <c r="N258" s="7">
        <f>VLOOKUP($A258,Data!$A$9:$U$405,N$2,FALSE)</f>
        <v>50600</v>
      </c>
      <c r="O258" s="7">
        <f>VLOOKUP($A258,Data!$A$9:$U$405,O$2,FALSE)</f>
        <v>22.9</v>
      </c>
      <c r="P258" s="7">
        <f>VLOOKUP($A258,Data!$A$9:$U$405,P$2,FALSE)</f>
        <v>7.5</v>
      </c>
      <c r="Q258" s="7">
        <f>VLOOKUP($A258,Data!$A$9:$U$405,Q$2,FALSE)</f>
        <v>5700</v>
      </c>
      <c r="R258" s="7">
        <f>VLOOKUP($A258,Data!$A$9:$U$405,R$2,FALSE)</f>
        <v>53000</v>
      </c>
      <c r="S258" s="7">
        <f>VLOOKUP($A258,Data!$A$9:$U$405,S$2,FALSE)</f>
        <v>10.7</v>
      </c>
      <c r="T258" s="7">
        <f>VLOOKUP($A258,Data!$A$9:$U$405,T$2,FALSE)</f>
        <v>5.8</v>
      </c>
      <c r="U258" s="7">
        <f>VLOOKUP($A258,Data!$A$9:$U$405,U$2,FALSE)</f>
        <v>7400</v>
      </c>
      <c r="V258" s="7">
        <f>VLOOKUP($A258,Data!$A$9:$U$405,V$2,FALSE)</f>
        <v>55300</v>
      </c>
      <c r="W258" s="7">
        <f>VLOOKUP($A258,Data!$A$9:$U$405,W$2,FALSE)</f>
        <v>13.4</v>
      </c>
      <c r="X258" s="7">
        <f>VLOOKUP($A258,Data!$A$9:$U$405,X$2,FALSE)</f>
        <v>6</v>
      </c>
      <c r="Y258" s="7">
        <f>VLOOKUP($A258,Data!$A$9:$Y$405,Y$2,FALSE)</f>
        <v>8600</v>
      </c>
      <c r="Z258" s="7">
        <f>VLOOKUP($A258,Data!$A$9:$Y$405,Z$2,FALSE)</f>
        <v>54700</v>
      </c>
      <c r="AA258" s="7">
        <f>VLOOKUP($A258,Data!$A$9:$Y$405,AA$2,FALSE)</f>
        <v>15.7</v>
      </c>
      <c r="AB258" s="7">
        <f>VLOOKUP($A258,Data!$A$9:$Y$405,AB$2,FALSE)</f>
        <v>6.3</v>
      </c>
      <c r="AS258" s="6" t="s">
        <v>91</v>
      </c>
      <c r="AT258" s="17">
        <v>11000</v>
      </c>
      <c r="AU258" s="17">
        <v>104700</v>
      </c>
      <c r="AV258" s="17">
        <v>10.5</v>
      </c>
      <c r="AW258" s="17">
        <v>2.4</v>
      </c>
      <c r="AX258" s="17">
        <v>9500</v>
      </c>
      <c r="AY258" s="17">
        <v>103900</v>
      </c>
      <c r="AZ258" s="17">
        <v>9.1999999999999993</v>
      </c>
      <c r="BA258" s="17">
        <v>2.2999999999999998</v>
      </c>
    </row>
    <row r="259" spans="1:53" x14ac:dyDescent="0.3">
      <c r="A259" s="10" t="s">
        <v>268</v>
      </c>
      <c r="B259" s="6" t="str">
        <f>IFERROR(VLOOKUP($A259,classifications!$A$3:$C$334,3,FALSE),VLOOKUP($A259,classifications!$I$2:$K$27,3,FALSE))</f>
        <v>Predominantly Rural</v>
      </c>
      <c r="C259" s="6" t="str">
        <f>VLOOKUP($A259,classifications!$A$3:$D$334,4,FALSE)</f>
        <v>lower tier</v>
      </c>
      <c r="D259" s="6" t="str">
        <f>VLOOKUP($A259,class!$A$1:$B$455,2,FALSE)</f>
        <v>Shire District</v>
      </c>
      <c r="E259" s="7">
        <f>VLOOKUP($A259,Data!$A$9:$U$405,E$2,FALSE)</f>
        <v>7900</v>
      </c>
      <c r="F259" s="7">
        <f>VLOOKUP($A259,Data!$A$9:$U$405,F$2,FALSE)</f>
        <v>39200</v>
      </c>
      <c r="G259" s="7">
        <f>VLOOKUP($A259,Data!$A$9:$U$405,G$2,FALSE)</f>
        <v>20.100000000000001</v>
      </c>
      <c r="H259" s="7">
        <f>VLOOKUP($A259,Data!$A$9:$U$405,H$2,FALSE)</f>
        <v>7.7</v>
      </c>
      <c r="I259" s="7">
        <f>VLOOKUP($A259,Data!$A$9:$U$405,I$2,FALSE)</f>
        <v>5000</v>
      </c>
      <c r="J259" s="7">
        <f>VLOOKUP($A259,Data!$A$9:$U$405,J$2,FALSE)</f>
        <v>39300</v>
      </c>
      <c r="K259" s="7">
        <f>VLOOKUP($A259,Data!$A$9:$U$405,K$2,FALSE)</f>
        <v>12.7</v>
      </c>
      <c r="L259" s="7">
        <f>VLOOKUP($A259,Data!$A$9:$U$405,L$2,FALSE)</f>
        <v>6.8</v>
      </c>
      <c r="M259" s="7">
        <f>VLOOKUP($A259,Data!$A$9:$U$405,M$2,FALSE)</f>
        <v>8500</v>
      </c>
      <c r="N259" s="7">
        <f>VLOOKUP($A259,Data!$A$9:$U$405,N$2,FALSE)</f>
        <v>41500</v>
      </c>
      <c r="O259" s="7">
        <f>VLOOKUP($A259,Data!$A$9:$U$405,O$2,FALSE)</f>
        <v>20.5</v>
      </c>
      <c r="P259" s="7">
        <f>VLOOKUP($A259,Data!$A$9:$U$405,P$2,FALSE)</f>
        <v>8</v>
      </c>
      <c r="Q259" s="7">
        <f>VLOOKUP($A259,Data!$A$9:$U$405,Q$2,FALSE)</f>
        <v>6300</v>
      </c>
      <c r="R259" s="7">
        <f>VLOOKUP($A259,Data!$A$9:$U$405,R$2,FALSE)</f>
        <v>40600</v>
      </c>
      <c r="S259" s="7">
        <f>VLOOKUP($A259,Data!$A$9:$U$405,S$2,FALSE)</f>
        <v>15.4</v>
      </c>
      <c r="T259" s="7">
        <f>VLOOKUP($A259,Data!$A$9:$U$405,T$2,FALSE)</f>
        <v>7</v>
      </c>
      <c r="U259" s="7">
        <f>VLOOKUP($A259,Data!$A$9:$U$405,U$2,FALSE)</f>
        <v>6200</v>
      </c>
      <c r="V259" s="7">
        <f>VLOOKUP($A259,Data!$A$9:$U$405,V$2,FALSE)</f>
        <v>43200</v>
      </c>
      <c r="W259" s="7">
        <f>VLOOKUP($A259,Data!$A$9:$U$405,W$2,FALSE)</f>
        <v>14.3</v>
      </c>
      <c r="X259" s="7">
        <f>VLOOKUP($A259,Data!$A$9:$U$405,X$2,FALSE)</f>
        <v>6.9</v>
      </c>
      <c r="Y259" s="7">
        <f>VLOOKUP($A259,Data!$A$9:$Y$405,Y$2,FALSE)</f>
        <v>9200</v>
      </c>
      <c r="Z259" s="7">
        <f>VLOOKUP($A259,Data!$A$9:$Y$405,Z$2,FALSE)</f>
        <v>42800</v>
      </c>
      <c r="AA259" s="7">
        <f>VLOOKUP($A259,Data!$A$9:$Y$405,AA$2,FALSE)</f>
        <v>21.5</v>
      </c>
      <c r="AB259" s="7">
        <f>VLOOKUP($A259,Data!$A$9:$Y$405,AB$2,FALSE)</f>
        <v>8.6999999999999993</v>
      </c>
      <c r="AS259" s="6" t="s">
        <v>92</v>
      </c>
      <c r="AT259" s="17">
        <v>22200</v>
      </c>
      <c r="AU259" s="17">
        <v>266800</v>
      </c>
      <c r="AV259" s="17">
        <v>8.3000000000000007</v>
      </c>
      <c r="AW259" s="17">
        <v>2</v>
      </c>
      <c r="AX259" s="17">
        <v>24300</v>
      </c>
      <c r="AY259" s="17">
        <v>269900</v>
      </c>
      <c r="AZ259" s="17">
        <v>9</v>
      </c>
      <c r="BA259" s="17">
        <v>2</v>
      </c>
    </row>
    <row r="260" spans="1:53" x14ac:dyDescent="0.3">
      <c r="A260" s="10" t="s">
        <v>269</v>
      </c>
      <c r="B260" s="6" t="str">
        <f>IFERROR(VLOOKUP($A260,classifications!$A$3:$C$334,3,FALSE),VLOOKUP($A260,classifications!$I$2:$K$27,3,FALSE))</f>
        <v>Predominantly Rural</v>
      </c>
      <c r="C260" s="6" t="str">
        <f>VLOOKUP($A260,classifications!$A$3:$D$334,4,FALSE)</f>
        <v>lower tier</v>
      </c>
      <c r="D260" s="6" t="str">
        <f>VLOOKUP($A260,class!$A$1:$B$455,2,FALSE)</f>
        <v>Shire District</v>
      </c>
      <c r="E260" s="7">
        <f>VLOOKUP($A260,Data!$A$9:$U$405,E$2,FALSE)</f>
        <v>8100</v>
      </c>
      <c r="F260" s="7">
        <f>VLOOKUP($A260,Data!$A$9:$U$405,F$2,FALSE)</f>
        <v>63100</v>
      </c>
      <c r="G260" s="7">
        <f>VLOOKUP($A260,Data!$A$9:$U$405,G$2,FALSE)</f>
        <v>12.9</v>
      </c>
      <c r="H260" s="7">
        <f>VLOOKUP($A260,Data!$A$9:$U$405,H$2,FALSE)</f>
        <v>4.9000000000000004</v>
      </c>
      <c r="I260" s="7">
        <f>VLOOKUP($A260,Data!$A$9:$U$405,I$2,FALSE)</f>
        <v>12200</v>
      </c>
      <c r="J260" s="7">
        <f>VLOOKUP($A260,Data!$A$9:$U$405,J$2,FALSE)</f>
        <v>63900</v>
      </c>
      <c r="K260" s="7">
        <f>VLOOKUP($A260,Data!$A$9:$U$405,K$2,FALSE)</f>
        <v>19</v>
      </c>
      <c r="L260" s="7">
        <f>VLOOKUP($A260,Data!$A$9:$U$405,L$2,FALSE)</f>
        <v>6.1</v>
      </c>
      <c r="M260" s="7">
        <f>VLOOKUP($A260,Data!$A$9:$U$405,M$2,FALSE)</f>
        <v>9600</v>
      </c>
      <c r="N260" s="7">
        <f>VLOOKUP($A260,Data!$A$9:$U$405,N$2,FALSE)</f>
        <v>66600</v>
      </c>
      <c r="O260" s="7">
        <f>VLOOKUP($A260,Data!$A$9:$U$405,O$2,FALSE)</f>
        <v>14.4</v>
      </c>
      <c r="P260" s="7">
        <f>VLOOKUP($A260,Data!$A$9:$U$405,P$2,FALSE)</f>
        <v>5.4</v>
      </c>
      <c r="Q260" s="7">
        <f>VLOOKUP($A260,Data!$A$9:$U$405,Q$2,FALSE)</f>
        <v>10400</v>
      </c>
      <c r="R260" s="7">
        <f>VLOOKUP($A260,Data!$A$9:$U$405,R$2,FALSE)</f>
        <v>70200</v>
      </c>
      <c r="S260" s="7">
        <f>VLOOKUP($A260,Data!$A$9:$U$405,S$2,FALSE)</f>
        <v>14.9</v>
      </c>
      <c r="T260" s="7">
        <f>VLOOKUP($A260,Data!$A$9:$U$405,T$2,FALSE)</f>
        <v>5</v>
      </c>
      <c r="U260" s="7">
        <f>VLOOKUP($A260,Data!$A$9:$U$405,U$2,FALSE)</f>
        <v>12000</v>
      </c>
      <c r="V260" s="7">
        <f>VLOOKUP($A260,Data!$A$9:$U$405,V$2,FALSE)</f>
        <v>66500</v>
      </c>
      <c r="W260" s="7">
        <f>VLOOKUP($A260,Data!$A$9:$U$405,W$2,FALSE)</f>
        <v>18.100000000000001</v>
      </c>
      <c r="X260" s="7">
        <f>VLOOKUP($A260,Data!$A$9:$U$405,X$2,FALSE)</f>
        <v>6.4</v>
      </c>
      <c r="Y260" s="7">
        <f>VLOOKUP($A260,Data!$A$9:$Y$405,Y$2,FALSE)</f>
        <v>6800</v>
      </c>
      <c r="Z260" s="7">
        <f>VLOOKUP($A260,Data!$A$9:$Y$405,Z$2,FALSE)</f>
        <v>64700</v>
      </c>
      <c r="AA260" s="7">
        <f>VLOOKUP($A260,Data!$A$9:$Y$405,AA$2,FALSE)</f>
        <v>10.5</v>
      </c>
      <c r="AB260" s="7">
        <f>VLOOKUP($A260,Data!$A$9:$Y$405,AB$2,FALSE)</f>
        <v>5.5</v>
      </c>
      <c r="AS260" s="6" t="s">
        <v>93</v>
      </c>
      <c r="AT260" s="17">
        <v>13300</v>
      </c>
      <c r="AU260" s="17">
        <v>85500</v>
      </c>
      <c r="AV260" s="17">
        <v>15.5</v>
      </c>
      <c r="AW260" s="17">
        <v>4.9000000000000004</v>
      </c>
      <c r="AX260" s="17">
        <v>15100</v>
      </c>
      <c r="AY260" s="17">
        <v>85000</v>
      </c>
      <c r="AZ260" s="17">
        <v>17.7</v>
      </c>
      <c r="BA260" s="17">
        <v>5.2</v>
      </c>
    </row>
    <row r="261" spans="1:53" x14ac:dyDescent="0.3">
      <c r="A261" s="10" t="s">
        <v>270</v>
      </c>
      <c r="B261" s="6" t="str">
        <f>IFERROR(VLOOKUP($A261,classifications!$A$3:$C$334,3,FALSE),VLOOKUP($A261,classifications!$I$2:$K$27,3,FALSE))</f>
        <v>Predominantly Rural</v>
      </c>
      <c r="C261" s="6" t="str">
        <f>VLOOKUP($A261,classifications!$A$3:$D$334,4,FALSE)</f>
        <v>lower tier</v>
      </c>
      <c r="D261" s="6" t="str">
        <f>VLOOKUP($A261,class!$A$1:$B$455,2,FALSE)</f>
        <v>Shire District</v>
      </c>
      <c r="E261" s="7">
        <f>VLOOKUP($A261,Data!$A$9:$U$405,E$2,FALSE)</f>
        <v>3000</v>
      </c>
      <c r="F261" s="7">
        <f>VLOOKUP($A261,Data!$A$9:$U$405,F$2,FALSE)</f>
        <v>42400</v>
      </c>
      <c r="G261" s="7">
        <f>VLOOKUP($A261,Data!$A$9:$U$405,G$2,FALSE)</f>
        <v>7.2</v>
      </c>
      <c r="H261" s="7" t="str">
        <f>VLOOKUP($A261,Data!$A$9:$U$405,H$2,FALSE)</f>
        <v>*</v>
      </c>
      <c r="I261" s="7">
        <f>VLOOKUP($A261,Data!$A$9:$U$405,I$2,FALSE)</f>
        <v>4100</v>
      </c>
      <c r="J261" s="7">
        <f>VLOOKUP($A261,Data!$A$9:$U$405,J$2,FALSE)</f>
        <v>40600</v>
      </c>
      <c r="K261" s="7">
        <f>VLOOKUP($A261,Data!$A$9:$U$405,K$2,FALSE)</f>
        <v>10.199999999999999</v>
      </c>
      <c r="L261" s="7">
        <f>VLOOKUP($A261,Data!$A$9:$U$405,L$2,FALSE)</f>
        <v>5.3</v>
      </c>
      <c r="M261" s="7">
        <f>VLOOKUP($A261,Data!$A$9:$U$405,M$2,FALSE)</f>
        <v>6700</v>
      </c>
      <c r="N261" s="7">
        <f>VLOOKUP($A261,Data!$A$9:$U$405,N$2,FALSE)</f>
        <v>39200</v>
      </c>
      <c r="O261" s="7">
        <f>VLOOKUP($A261,Data!$A$9:$U$405,O$2,FALSE)</f>
        <v>17</v>
      </c>
      <c r="P261" s="7">
        <f>VLOOKUP($A261,Data!$A$9:$U$405,P$2,FALSE)</f>
        <v>8.1999999999999993</v>
      </c>
      <c r="Q261" s="7">
        <f>VLOOKUP($A261,Data!$A$9:$U$405,Q$2,FALSE)</f>
        <v>3600</v>
      </c>
      <c r="R261" s="7">
        <f>VLOOKUP($A261,Data!$A$9:$U$405,R$2,FALSE)</f>
        <v>40100</v>
      </c>
      <c r="S261" s="7">
        <f>VLOOKUP($A261,Data!$A$9:$U$405,S$2,FALSE)</f>
        <v>9.1</v>
      </c>
      <c r="T261" s="7" t="str">
        <f>VLOOKUP($A261,Data!$A$9:$U$405,T$2,FALSE)</f>
        <v>*</v>
      </c>
      <c r="U261" s="7">
        <f>VLOOKUP($A261,Data!$A$9:$U$405,U$2,FALSE)</f>
        <v>6600</v>
      </c>
      <c r="V261" s="7">
        <f>VLOOKUP($A261,Data!$A$9:$U$405,V$2,FALSE)</f>
        <v>43200</v>
      </c>
      <c r="W261" s="7">
        <f>VLOOKUP($A261,Data!$A$9:$U$405,W$2,FALSE)</f>
        <v>15.3</v>
      </c>
      <c r="X261" s="7">
        <f>VLOOKUP($A261,Data!$A$9:$U$405,X$2,FALSE)</f>
        <v>7</v>
      </c>
      <c r="Y261" s="7">
        <f>VLOOKUP($A261,Data!$A$9:$Y$405,Y$2,FALSE)</f>
        <v>3400</v>
      </c>
      <c r="Z261" s="7">
        <f>VLOOKUP($A261,Data!$A$9:$Y$405,Z$2,FALSE)</f>
        <v>39900</v>
      </c>
      <c r="AA261" s="7">
        <f>VLOOKUP($A261,Data!$A$9:$Y$405,AA$2,FALSE)</f>
        <v>8.6</v>
      </c>
      <c r="AB261" s="7" t="str">
        <f>VLOOKUP($A261,Data!$A$9:$Y$405,AB$2,FALSE)</f>
        <v>*</v>
      </c>
      <c r="AS261" s="6" t="s">
        <v>94</v>
      </c>
      <c r="AT261" s="17">
        <v>13900</v>
      </c>
      <c r="AU261" s="17">
        <v>144500</v>
      </c>
      <c r="AV261" s="17">
        <v>9.6</v>
      </c>
      <c r="AW261" s="17">
        <v>2.7</v>
      </c>
      <c r="AX261" s="17">
        <v>18400</v>
      </c>
      <c r="AY261" s="17">
        <v>144900</v>
      </c>
      <c r="AZ261" s="17">
        <v>12.7</v>
      </c>
      <c r="BA261" s="17">
        <v>3.1</v>
      </c>
    </row>
    <row r="262" spans="1:53" x14ac:dyDescent="0.3">
      <c r="A262" s="10" t="s">
        <v>271</v>
      </c>
      <c r="B262" s="6" t="str">
        <f>IFERROR(VLOOKUP($A262,classifications!$A$3:$C$334,3,FALSE),VLOOKUP($A262,classifications!$I$2:$K$27,3,FALSE))</f>
        <v>Predominantly Urban</v>
      </c>
      <c r="C262" s="6" t="str">
        <f>VLOOKUP($A262,classifications!$A$3:$D$334,4,FALSE)</f>
        <v>lower tier</v>
      </c>
      <c r="D262" s="6" t="str">
        <f>VLOOKUP($A262,class!$A$1:$B$455,2,FALSE)</f>
        <v>Shire District</v>
      </c>
      <c r="E262" s="7">
        <f>VLOOKUP($A262,Data!$A$9:$U$405,E$2,FALSE)</f>
        <v>4200</v>
      </c>
      <c r="F262" s="7">
        <f>VLOOKUP($A262,Data!$A$9:$U$405,F$2,FALSE)</f>
        <v>31900</v>
      </c>
      <c r="G262" s="7">
        <f>VLOOKUP($A262,Data!$A$9:$U$405,G$2,FALSE)</f>
        <v>13.2</v>
      </c>
      <c r="H262" s="7">
        <f>VLOOKUP($A262,Data!$A$9:$U$405,H$2,FALSE)</f>
        <v>7.1</v>
      </c>
      <c r="I262" s="7">
        <f>VLOOKUP($A262,Data!$A$9:$U$405,I$2,FALSE)</f>
        <v>5800</v>
      </c>
      <c r="J262" s="7">
        <f>VLOOKUP($A262,Data!$A$9:$U$405,J$2,FALSE)</f>
        <v>29700</v>
      </c>
      <c r="K262" s="7">
        <f>VLOOKUP($A262,Data!$A$9:$U$405,K$2,FALSE)</f>
        <v>19.5</v>
      </c>
      <c r="L262" s="7">
        <f>VLOOKUP($A262,Data!$A$9:$U$405,L$2,FALSE)</f>
        <v>9.3000000000000007</v>
      </c>
      <c r="M262" s="7">
        <f>VLOOKUP($A262,Data!$A$9:$U$405,M$2,FALSE)</f>
        <v>4500</v>
      </c>
      <c r="N262" s="7">
        <f>VLOOKUP($A262,Data!$A$9:$U$405,N$2,FALSE)</f>
        <v>34800</v>
      </c>
      <c r="O262" s="7">
        <f>VLOOKUP($A262,Data!$A$9:$U$405,O$2,FALSE)</f>
        <v>13</v>
      </c>
      <c r="P262" s="7" t="str">
        <f>VLOOKUP($A262,Data!$A$9:$U$405,P$2,FALSE)</f>
        <v>*</v>
      </c>
      <c r="Q262" s="7">
        <f>VLOOKUP($A262,Data!$A$9:$U$405,Q$2,FALSE)</f>
        <v>5300</v>
      </c>
      <c r="R262" s="7">
        <f>VLOOKUP($A262,Data!$A$9:$U$405,R$2,FALSE)</f>
        <v>33600</v>
      </c>
      <c r="S262" s="7">
        <f>VLOOKUP($A262,Data!$A$9:$U$405,S$2,FALSE)</f>
        <v>15.8</v>
      </c>
      <c r="T262" s="7">
        <f>VLOOKUP($A262,Data!$A$9:$U$405,T$2,FALSE)</f>
        <v>9.1999999999999993</v>
      </c>
      <c r="U262" s="7">
        <f>VLOOKUP($A262,Data!$A$9:$U$405,U$2,FALSE)</f>
        <v>7100</v>
      </c>
      <c r="V262" s="7">
        <f>VLOOKUP($A262,Data!$A$9:$U$405,V$2,FALSE)</f>
        <v>34800</v>
      </c>
      <c r="W262" s="7">
        <f>VLOOKUP($A262,Data!$A$9:$U$405,W$2,FALSE)</f>
        <v>20.3</v>
      </c>
      <c r="X262" s="7">
        <f>VLOOKUP($A262,Data!$A$9:$U$405,X$2,FALSE)</f>
        <v>9.6</v>
      </c>
      <c r="Y262" s="7">
        <f>VLOOKUP($A262,Data!$A$9:$Y$405,Y$2,FALSE)</f>
        <v>8300</v>
      </c>
      <c r="Z262" s="7">
        <f>VLOOKUP($A262,Data!$A$9:$Y$405,Z$2,FALSE)</f>
        <v>39000</v>
      </c>
      <c r="AA262" s="7">
        <f>VLOOKUP($A262,Data!$A$9:$Y$405,AA$2,FALSE)</f>
        <v>21.2</v>
      </c>
      <c r="AB262" s="7">
        <f>VLOOKUP($A262,Data!$A$9:$Y$405,AB$2,FALSE)</f>
        <v>9.4</v>
      </c>
      <c r="AS262" s="6" t="s">
        <v>95</v>
      </c>
      <c r="AT262" s="17">
        <v>7600</v>
      </c>
      <c r="AU262" s="17">
        <v>101200</v>
      </c>
      <c r="AV262" s="17">
        <v>7.5</v>
      </c>
      <c r="AW262" s="17">
        <v>1.8</v>
      </c>
      <c r="AX262" s="17">
        <v>6700</v>
      </c>
      <c r="AY262" s="17">
        <v>98400</v>
      </c>
      <c r="AZ262" s="17">
        <v>6.8</v>
      </c>
      <c r="BA262" s="17">
        <v>1.7</v>
      </c>
    </row>
    <row r="263" spans="1:53" x14ac:dyDescent="0.3">
      <c r="A263" s="10" t="s">
        <v>272</v>
      </c>
      <c r="B263" s="6" t="str">
        <f>IFERROR(VLOOKUP($A263,classifications!$A$3:$C$334,3,FALSE),VLOOKUP($A263,classifications!$I$2:$K$27,3,FALSE))</f>
        <v>Predominantly Rural</v>
      </c>
      <c r="C263" s="6" t="str">
        <f>VLOOKUP($A263,classifications!$A$3:$D$334,4,FALSE)</f>
        <v>lower tier</v>
      </c>
      <c r="D263" s="6" t="str">
        <f>VLOOKUP($A263,class!$A$1:$B$455,2,FALSE)</f>
        <v>Shire District</v>
      </c>
      <c r="E263" s="7">
        <f>VLOOKUP($A263,Data!$A$9:$U$405,E$2,FALSE)</f>
        <v>6600</v>
      </c>
      <c r="F263" s="7">
        <f>VLOOKUP($A263,Data!$A$9:$U$405,F$2,FALSE)</f>
        <v>37400</v>
      </c>
      <c r="G263" s="7">
        <f>VLOOKUP($A263,Data!$A$9:$U$405,G$2,FALSE)</f>
        <v>17.600000000000001</v>
      </c>
      <c r="H263" s="7">
        <f>VLOOKUP($A263,Data!$A$9:$U$405,H$2,FALSE)</f>
        <v>9.6999999999999993</v>
      </c>
      <c r="I263" s="7">
        <f>VLOOKUP($A263,Data!$A$9:$U$405,I$2,FALSE)</f>
        <v>4400</v>
      </c>
      <c r="J263" s="7">
        <f>VLOOKUP($A263,Data!$A$9:$U$405,J$2,FALSE)</f>
        <v>38700</v>
      </c>
      <c r="K263" s="7">
        <f>VLOOKUP($A263,Data!$A$9:$U$405,K$2,FALSE)</f>
        <v>11.4</v>
      </c>
      <c r="L263" s="7">
        <f>VLOOKUP($A263,Data!$A$9:$U$405,L$2,FALSE)</f>
        <v>6.7</v>
      </c>
      <c r="M263" s="7">
        <f>VLOOKUP($A263,Data!$A$9:$U$405,M$2,FALSE)</f>
        <v>4300</v>
      </c>
      <c r="N263" s="7">
        <f>VLOOKUP($A263,Data!$A$9:$U$405,N$2,FALSE)</f>
        <v>40000</v>
      </c>
      <c r="O263" s="7">
        <f>VLOOKUP($A263,Data!$A$9:$U$405,O$2,FALSE)</f>
        <v>10.8</v>
      </c>
      <c r="P263" s="7">
        <f>VLOOKUP($A263,Data!$A$9:$U$405,P$2,FALSE)</f>
        <v>5.7</v>
      </c>
      <c r="Q263" s="7">
        <f>VLOOKUP($A263,Data!$A$9:$U$405,Q$2,FALSE)</f>
        <v>5000</v>
      </c>
      <c r="R263" s="7">
        <f>VLOOKUP($A263,Data!$A$9:$U$405,R$2,FALSE)</f>
        <v>34800</v>
      </c>
      <c r="S263" s="7">
        <f>VLOOKUP($A263,Data!$A$9:$U$405,S$2,FALSE)</f>
        <v>14.2</v>
      </c>
      <c r="T263" s="7">
        <f>VLOOKUP($A263,Data!$A$9:$U$405,T$2,FALSE)</f>
        <v>7.7</v>
      </c>
      <c r="U263" s="7">
        <f>VLOOKUP($A263,Data!$A$9:$U$405,U$2,FALSE)</f>
        <v>1500</v>
      </c>
      <c r="V263" s="7">
        <f>VLOOKUP($A263,Data!$A$9:$U$405,V$2,FALSE)</f>
        <v>44200</v>
      </c>
      <c r="W263" s="7">
        <f>VLOOKUP($A263,Data!$A$9:$U$405,W$2,FALSE)</f>
        <v>3.3</v>
      </c>
      <c r="X263" s="7" t="str">
        <f>VLOOKUP($A263,Data!$A$9:$U$405,X$2,FALSE)</f>
        <v>*</v>
      </c>
      <c r="Y263" s="7">
        <f>VLOOKUP($A263,Data!$A$9:$Y$405,Y$2,FALSE)</f>
        <v>7700</v>
      </c>
      <c r="Z263" s="7">
        <f>VLOOKUP($A263,Data!$A$9:$Y$405,Z$2,FALSE)</f>
        <v>40200</v>
      </c>
      <c r="AA263" s="7">
        <f>VLOOKUP($A263,Data!$A$9:$Y$405,AA$2,FALSE)</f>
        <v>19.2</v>
      </c>
      <c r="AB263" s="7">
        <f>VLOOKUP($A263,Data!$A$9:$Y$405,AB$2,FALSE)</f>
        <v>8</v>
      </c>
      <c r="AS263" s="6" t="s">
        <v>96</v>
      </c>
      <c r="AT263" s="17">
        <v>10900</v>
      </c>
      <c r="AU263" s="17">
        <v>89100</v>
      </c>
      <c r="AV263" s="17">
        <v>12.3</v>
      </c>
      <c r="AW263" s="17">
        <v>2.6</v>
      </c>
      <c r="AX263" s="17">
        <v>10500</v>
      </c>
      <c r="AY263" s="17">
        <v>89000</v>
      </c>
      <c r="AZ263" s="17">
        <v>11.8</v>
      </c>
      <c r="BA263" s="17">
        <v>2.6</v>
      </c>
    </row>
    <row r="264" spans="1:53" x14ac:dyDescent="0.3">
      <c r="A264" s="10" t="s">
        <v>273</v>
      </c>
      <c r="B264" s="6" t="str">
        <f>IFERROR(VLOOKUP($A264,classifications!$A$3:$C$334,3,FALSE),VLOOKUP($A264,classifications!$I$2:$K$27,3,FALSE))</f>
        <v>Predominantly Rural</v>
      </c>
      <c r="C264" s="6" t="str">
        <f>VLOOKUP($A264,classifications!$A$3:$D$334,4,FALSE)</f>
        <v>lower tier</v>
      </c>
      <c r="D264" s="6" t="str">
        <f>VLOOKUP($A264,class!$A$1:$B$455,2,FALSE)</f>
        <v>Shire District</v>
      </c>
      <c r="E264" s="7">
        <f>VLOOKUP($A264,Data!$A$9:$U$405,E$2,FALSE)</f>
        <v>5500</v>
      </c>
      <c r="F264" s="7">
        <f>VLOOKUP($A264,Data!$A$9:$U$405,F$2,FALSE)</f>
        <v>44700</v>
      </c>
      <c r="G264" s="7">
        <f>VLOOKUP($A264,Data!$A$9:$U$405,G$2,FALSE)</f>
        <v>12.3</v>
      </c>
      <c r="H264" s="7">
        <f>VLOOKUP($A264,Data!$A$9:$U$405,H$2,FALSE)</f>
        <v>5.8</v>
      </c>
      <c r="I264" s="7">
        <f>VLOOKUP($A264,Data!$A$9:$U$405,I$2,FALSE)</f>
        <v>7500</v>
      </c>
      <c r="J264" s="7">
        <f>VLOOKUP($A264,Data!$A$9:$U$405,J$2,FALSE)</f>
        <v>42900</v>
      </c>
      <c r="K264" s="7">
        <f>VLOOKUP($A264,Data!$A$9:$U$405,K$2,FALSE)</f>
        <v>17.600000000000001</v>
      </c>
      <c r="L264" s="7">
        <f>VLOOKUP($A264,Data!$A$9:$U$405,L$2,FALSE)</f>
        <v>7</v>
      </c>
      <c r="M264" s="7">
        <f>VLOOKUP($A264,Data!$A$9:$U$405,M$2,FALSE)</f>
        <v>6000</v>
      </c>
      <c r="N264" s="7">
        <f>VLOOKUP($A264,Data!$A$9:$U$405,N$2,FALSE)</f>
        <v>42600</v>
      </c>
      <c r="O264" s="7">
        <f>VLOOKUP($A264,Data!$A$9:$U$405,O$2,FALSE)</f>
        <v>14.1</v>
      </c>
      <c r="P264" s="7">
        <f>VLOOKUP($A264,Data!$A$9:$U$405,P$2,FALSE)</f>
        <v>7.2</v>
      </c>
      <c r="Q264" s="7">
        <f>VLOOKUP($A264,Data!$A$9:$U$405,Q$2,FALSE)</f>
        <v>4800</v>
      </c>
      <c r="R264" s="7">
        <f>VLOOKUP($A264,Data!$A$9:$U$405,R$2,FALSE)</f>
        <v>45900</v>
      </c>
      <c r="S264" s="7">
        <f>VLOOKUP($A264,Data!$A$9:$U$405,S$2,FALSE)</f>
        <v>10.5</v>
      </c>
      <c r="T264" s="7">
        <f>VLOOKUP($A264,Data!$A$9:$U$405,T$2,FALSE)</f>
        <v>5.9</v>
      </c>
      <c r="U264" s="7">
        <f>VLOOKUP($A264,Data!$A$9:$U$405,U$2,FALSE)</f>
        <v>4600</v>
      </c>
      <c r="V264" s="7">
        <f>VLOOKUP($A264,Data!$A$9:$U$405,V$2,FALSE)</f>
        <v>46500</v>
      </c>
      <c r="W264" s="7">
        <f>VLOOKUP($A264,Data!$A$9:$U$405,W$2,FALSE)</f>
        <v>9.9</v>
      </c>
      <c r="X264" s="7" t="str">
        <f>VLOOKUP($A264,Data!$A$9:$U$405,X$2,FALSE)</f>
        <v>*</v>
      </c>
      <c r="Y264" s="7">
        <f>VLOOKUP($A264,Data!$A$9:$Y$405,Y$2,FALSE)</f>
        <v>6600</v>
      </c>
      <c r="Z264" s="7">
        <f>VLOOKUP($A264,Data!$A$9:$Y$405,Z$2,FALSE)</f>
        <v>48400</v>
      </c>
      <c r="AA264" s="7">
        <f>VLOOKUP($A264,Data!$A$9:$Y$405,AA$2,FALSE)</f>
        <v>13.6</v>
      </c>
      <c r="AB264" s="7">
        <f>VLOOKUP($A264,Data!$A$9:$Y$405,AB$2,FALSE)</f>
        <v>7.2</v>
      </c>
      <c r="AS264" s="10" t="s">
        <v>439</v>
      </c>
      <c r="AT264" s="17">
        <v>11600</v>
      </c>
      <c r="AU264" s="17">
        <v>85200</v>
      </c>
      <c r="AV264" s="17">
        <v>13.6</v>
      </c>
      <c r="AW264" s="17">
        <v>2.6</v>
      </c>
      <c r="AX264" s="17">
        <v>10300</v>
      </c>
      <c r="AY264" s="17">
        <v>87300</v>
      </c>
      <c r="AZ264" s="17">
        <v>11.8</v>
      </c>
      <c r="BA264" s="17">
        <v>2.2999999999999998</v>
      </c>
    </row>
    <row r="265" spans="1:53" x14ac:dyDescent="0.3">
      <c r="A265" s="10" t="s">
        <v>274</v>
      </c>
      <c r="B265" s="6" t="str">
        <f>IFERROR(VLOOKUP($A265,classifications!$A$3:$C$334,3,FALSE),VLOOKUP($A265,classifications!$I$2:$K$27,3,FALSE))</f>
        <v>Predominantly Urban</v>
      </c>
      <c r="C265" s="6" t="str">
        <f>VLOOKUP($A265,classifications!$A$3:$D$334,4,FALSE)</f>
        <v>lower tier</v>
      </c>
      <c r="D265" s="6" t="str">
        <f>VLOOKUP($A265,class!$A$1:$B$455,2,FALSE)</f>
        <v>Shire District</v>
      </c>
      <c r="E265" s="7">
        <f>VLOOKUP($A265,Data!$A$9:$U$405,E$2,FALSE)</f>
        <v>7100</v>
      </c>
      <c r="F265" s="7">
        <f>VLOOKUP($A265,Data!$A$9:$U$405,F$2,FALSE)</f>
        <v>44700</v>
      </c>
      <c r="G265" s="7">
        <f>VLOOKUP($A265,Data!$A$9:$U$405,G$2,FALSE)</f>
        <v>16</v>
      </c>
      <c r="H265" s="7">
        <f>VLOOKUP($A265,Data!$A$9:$U$405,H$2,FALSE)</f>
        <v>6.8</v>
      </c>
      <c r="I265" s="7">
        <f>VLOOKUP($A265,Data!$A$9:$U$405,I$2,FALSE)</f>
        <v>5300</v>
      </c>
      <c r="J265" s="7">
        <f>VLOOKUP($A265,Data!$A$9:$U$405,J$2,FALSE)</f>
        <v>48200</v>
      </c>
      <c r="K265" s="7">
        <f>VLOOKUP($A265,Data!$A$9:$U$405,K$2,FALSE)</f>
        <v>11.1</v>
      </c>
      <c r="L265" s="7">
        <f>VLOOKUP($A265,Data!$A$9:$U$405,L$2,FALSE)</f>
        <v>5.5</v>
      </c>
      <c r="M265" s="7">
        <f>VLOOKUP($A265,Data!$A$9:$U$405,M$2,FALSE)</f>
        <v>6800</v>
      </c>
      <c r="N265" s="7">
        <f>VLOOKUP($A265,Data!$A$9:$U$405,N$2,FALSE)</f>
        <v>47000</v>
      </c>
      <c r="O265" s="7">
        <f>VLOOKUP($A265,Data!$A$9:$U$405,O$2,FALSE)</f>
        <v>14.4</v>
      </c>
      <c r="P265" s="7">
        <f>VLOOKUP($A265,Data!$A$9:$U$405,P$2,FALSE)</f>
        <v>6.9</v>
      </c>
      <c r="Q265" s="7">
        <f>VLOOKUP($A265,Data!$A$9:$U$405,Q$2,FALSE)</f>
        <v>8700</v>
      </c>
      <c r="R265" s="7">
        <f>VLOOKUP($A265,Data!$A$9:$U$405,R$2,FALSE)</f>
        <v>45100</v>
      </c>
      <c r="S265" s="7">
        <f>VLOOKUP($A265,Data!$A$9:$U$405,S$2,FALSE)</f>
        <v>19.2</v>
      </c>
      <c r="T265" s="7">
        <f>VLOOKUP($A265,Data!$A$9:$U$405,T$2,FALSE)</f>
        <v>8.4</v>
      </c>
      <c r="U265" s="7">
        <f>VLOOKUP($A265,Data!$A$9:$U$405,U$2,FALSE)</f>
        <v>7100</v>
      </c>
      <c r="V265" s="7">
        <f>VLOOKUP($A265,Data!$A$9:$U$405,V$2,FALSE)</f>
        <v>44700</v>
      </c>
      <c r="W265" s="7">
        <f>VLOOKUP($A265,Data!$A$9:$U$405,W$2,FALSE)</f>
        <v>16</v>
      </c>
      <c r="X265" s="7">
        <f>VLOOKUP($A265,Data!$A$9:$U$405,X$2,FALSE)</f>
        <v>7.6</v>
      </c>
      <c r="Y265" s="7">
        <f>VLOOKUP($A265,Data!$A$9:$Y$405,Y$2,FALSE)</f>
        <v>8600</v>
      </c>
      <c r="Z265" s="7">
        <f>VLOOKUP($A265,Data!$A$9:$Y$405,Z$2,FALSE)</f>
        <v>50400</v>
      </c>
      <c r="AA265" s="7">
        <f>VLOOKUP($A265,Data!$A$9:$Y$405,AA$2,FALSE)</f>
        <v>17.2</v>
      </c>
      <c r="AB265" s="7">
        <f>VLOOKUP($A265,Data!$A$9:$Y$405,AB$2,FALSE)</f>
        <v>8.1999999999999993</v>
      </c>
      <c r="AS265" s="6" t="s">
        <v>97</v>
      </c>
      <c r="AT265" s="17">
        <v>8300</v>
      </c>
      <c r="AU265" s="17">
        <v>79800</v>
      </c>
      <c r="AV265" s="17">
        <v>10.4</v>
      </c>
      <c r="AW265" s="17">
        <v>2.5</v>
      </c>
      <c r="AX265" s="17">
        <v>8800</v>
      </c>
      <c r="AY265" s="17">
        <v>79500</v>
      </c>
      <c r="AZ265" s="17">
        <v>11.1</v>
      </c>
      <c r="BA265" s="17">
        <v>2.5</v>
      </c>
    </row>
    <row r="266" spans="1:53" x14ac:dyDescent="0.3">
      <c r="A266" s="10" t="s">
        <v>275</v>
      </c>
      <c r="B266" s="6" t="str">
        <f>IFERROR(VLOOKUP($A266,classifications!$A$3:$C$334,3,FALSE),VLOOKUP($A266,classifications!$I$2:$K$27,3,FALSE))</f>
        <v>Predominantly Urban</v>
      </c>
      <c r="C266" s="6" t="str">
        <f>VLOOKUP($A266,classifications!$A$3:$D$334,4,FALSE)</f>
        <v>lower tier</v>
      </c>
      <c r="D266" s="6" t="str">
        <f>VLOOKUP($A266,class!$A$1:$B$455,2,FALSE)</f>
        <v>Shire District</v>
      </c>
      <c r="E266" s="7">
        <f>VLOOKUP($A266,Data!$A$9:$U$405,E$2,FALSE)</f>
        <v>15400</v>
      </c>
      <c r="F266" s="7">
        <f>VLOOKUP($A266,Data!$A$9:$U$405,F$2,FALSE)</f>
        <v>108400</v>
      </c>
      <c r="G266" s="7">
        <f>VLOOKUP($A266,Data!$A$9:$U$405,G$2,FALSE)</f>
        <v>14.2</v>
      </c>
      <c r="H266" s="7">
        <f>VLOOKUP($A266,Data!$A$9:$U$405,H$2,FALSE)</f>
        <v>4.0999999999999996</v>
      </c>
      <c r="I266" s="7">
        <f>VLOOKUP($A266,Data!$A$9:$U$405,I$2,FALSE)</f>
        <v>9800</v>
      </c>
      <c r="J266" s="7">
        <f>VLOOKUP($A266,Data!$A$9:$U$405,J$2,FALSE)</f>
        <v>112200</v>
      </c>
      <c r="K266" s="7">
        <f>VLOOKUP($A266,Data!$A$9:$U$405,K$2,FALSE)</f>
        <v>8.6999999999999993</v>
      </c>
      <c r="L266" s="7">
        <f>VLOOKUP($A266,Data!$A$9:$U$405,L$2,FALSE)</f>
        <v>3.4</v>
      </c>
      <c r="M266" s="7">
        <f>VLOOKUP($A266,Data!$A$9:$U$405,M$2,FALSE)</f>
        <v>8400</v>
      </c>
      <c r="N266" s="7">
        <f>VLOOKUP($A266,Data!$A$9:$U$405,N$2,FALSE)</f>
        <v>108500</v>
      </c>
      <c r="O266" s="7">
        <f>VLOOKUP($A266,Data!$A$9:$U$405,O$2,FALSE)</f>
        <v>7.8</v>
      </c>
      <c r="P266" s="7">
        <f>VLOOKUP($A266,Data!$A$9:$U$405,P$2,FALSE)</f>
        <v>3.5</v>
      </c>
      <c r="Q266" s="7">
        <f>VLOOKUP($A266,Data!$A$9:$U$405,Q$2,FALSE)</f>
        <v>10400</v>
      </c>
      <c r="R266" s="7">
        <f>VLOOKUP($A266,Data!$A$9:$U$405,R$2,FALSE)</f>
        <v>106300</v>
      </c>
      <c r="S266" s="7">
        <f>VLOOKUP($A266,Data!$A$9:$U$405,S$2,FALSE)</f>
        <v>9.8000000000000007</v>
      </c>
      <c r="T266" s="7">
        <f>VLOOKUP($A266,Data!$A$9:$U$405,T$2,FALSE)</f>
        <v>3.8</v>
      </c>
      <c r="U266" s="7">
        <f>VLOOKUP($A266,Data!$A$9:$U$405,U$2,FALSE)</f>
        <v>15300</v>
      </c>
      <c r="V266" s="7">
        <f>VLOOKUP($A266,Data!$A$9:$U$405,V$2,FALSE)</f>
        <v>113600</v>
      </c>
      <c r="W266" s="7">
        <f>VLOOKUP($A266,Data!$A$9:$U$405,W$2,FALSE)</f>
        <v>13.5</v>
      </c>
      <c r="X266" s="7">
        <f>VLOOKUP($A266,Data!$A$9:$U$405,X$2,FALSE)</f>
        <v>4.4000000000000004</v>
      </c>
      <c r="Y266" s="7">
        <f>VLOOKUP($A266,Data!$A$9:$Y$405,Y$2,FALSE)</f>
        <v>16500</v>
      </c>
      <c r="Z266" s="7">
        <f>VLOOKUP($A266,Data!$A$9:$Y$405,Z$2,FALSE)</f>
        <v>108700</v>
      </c>
      <c r="AA266" s="7">
        <f>VLOOKUP($A266,Data!$A$9:$Y$405,AA$2,FALSE)</f>
        <v>15.2</v>
      </c>
      <c r="AB266" s="7">
        <f>VLOOKUP($A266,Data!$A$9:$Y$405,AB$2,FALSE)</f>
        <v>5.0999999999999996</v>
      </c>
      <c r="AS266" s="6" t="s">
        <v>98</v>
      </c>
      <c r="AT266" s="17">
        <v>37900</v>
      </c>
      <c r="AU266" s="17">
        <v>325800</v>
      </c>
      <c r="AV266" s="17">
        <v>11.6</v>
      </c>
      <c r="AW266" s="17">
        <v>2.2999999999999998</v>
      </c>
      <c r="AX266" s="17">
        <v>39100</v>
      </c>
      <c r="AY266" s="17">
        <v>329100</v>
      </c>
      <c r="AZ266" s="17">
        <v>11.9</v>
      </c>
      <c r="BA266" s="17">
        <v>2.2999999999999998</v>
      </c>
    </row>
    <row r="267" spans="1:53" x14ac:dyDescent="0.3">
      <c r="A267" s="10" t="s">
        <v>276</v>
      </c>
      <c r="B267" s="6" t="str">
        <f>IFERROR(VLOOKUP($A267,classifications!$A$3:$C$334,3,FALSE),VLOOKUP($A267,classifications!$I$2:$K$27,3,FALSE))</f>
        <v>Predominantly Rural</v>
      </c>
      <c r="C267" s="6" t="str">
        <f>VLOOKUP($A267,classifications!$A$3:$D$334,4,FALSE)</f>
        <v>lower tier</v>
      </c>
      <c r="D267" s="6" t="str">
        <f>VLOOKUP($A267,class!$A$1:$B$455,2,FALSE)</f>
        <v>Shire District</v>
      </c>
      <c r="E267" s="7">
        <f>VLOOKUP($A267,Data!$A$9:$U$405,E$2,FALSE)</f>
        <v>4000</v>
      </c>
      <c r="F267" s="7">
        <f>VLOOKUP($A267,Data!$A$9:$U$405,F$2,FALSE)</f>
        <v>44000</v>
      </c>
      <c r="G267" s="7">
        <f>VLOOKUP($A267,Data!$A$9:$U$405,G$2,FALSE)</f>
        <v>9</v>
      </c>
      <c r="H267" s="7">
        <f>VLOOKUP($A267,Data!$A$9:$U$405,H$2,FALSE)</f>
        <v>4.9000000000000004</v>
      </c>
      <c r="I267" s="7">
        <f>VLOOKUP($A267,Data!$A$9:$U$405,I$2,FALSE)</f>
        <v>4700</v>
      </c>
      <c r="J267" s="7">
        <f>VLOOKUP($A267,Data!$A$9:$U$405,J$2,FALSE)</f>
        <v>44300</v>
      </c>
      <c r="K267" s="7">
        <f>VLOOKUP($A267,Data!$A$9:$U$405,K$2,FALSE)</f>
        <v>10.7</v>
      </c>
      <c r="L267" s="7">
        <f>VLOOKUP($A267,Data!$A$9:$U$405,L$2,FALSE)</f>
        <v>5.2</v>
      </c>
      <c r="M267" s="7">
        <f>VLOOKUP($A267,Data!$A$9:$U$405,M$2,FALSE)</f>
        <v>5300</v>
      </c>
      <c r="N267" s="7">
        <f>VLOOKUP($A267,Data!$A$9:$U$405,N$2,FALSE)</f>
        <v>46100</v>
      </c>
      <c r="O267" s="7">
        <f>VLOOKUP($A267,Data!$A$9:$U$405,O$2,FALSE)</f>
        <v>11.5</v>
      </c>
      <c r="P267" s="7">
        <f>VLOOKUP($A267,Data!$A$9:$U$405,P$2,FALSE)</f>
        <v>6</v>
      </c>
      <c r="Q267" s="7">
        <f>VLOOKUP($A267,Data!$A$9:$U$405,Q$2,FALSE)</f>
        <v>3900</v>
      </c>
      <c r="R267" s="7">
        <f>VLOOKUP($A267,Data!$A$9:$U$405,R$2,FALSE)</f>
        <v>45500</v>
      </c>
      <c r="S267" s="7">
        <f>VLOOKUP($A267,Data!$A$9:$U$405,S$2,FALSE)</f>
        <v>8.5</v>
      </c>
      <c r="T267" s="7" t="str">
        <f>VLOOKUP($A267,Data!$A$9:$U$405,T$2,FALSE)</f>
        <v>*</v>
      </c>
      <c r="U267" s="7">
        <f>VLOOKUP($A267,Data!$A$9:$U$405,U$2,FALSE)</f>
        <v>3500</v>
      </c>
      <c r="V267" s="7">
        <f>VLOOKUP($A267,Data!$A$9:$U$405,V$2,FALSE)</f>
        <v>41500</v>
      </c>
      <c r="W267" s="7">
        <f>VLOOKUP($A267,Data!$A$9:$U$405,W$2,FALSE)</f>
        <v>8.5</v>
      </c>
      <c r="X267" s="7" t="str">
        <f>VLOOKUP($A267,Data!$A$9:$U$405,X$2,FALSE)</f>
        <v>*</v>
      </c>
      <c r="Y267" s="7">
        <f>VLOOKUP($A267,Data!$A$9:$Y$405,Y$2,FALSE)</f>
        <v>4900</v>
      </c>
      <c r="Z267" s="7">
        <f>VLOOKUP($A267,Data!$A$9:$Y$405,Z$2,FALSE)</f>
        <v>43300</v>
      </c>
      <c r="AA267" s="7">
        <f>VLOOKUP($A267,Data!$A$9:$Y$405,AA$2,FALSE)</f>
        <v>11.4</v>
      </c>
      <c r="AB267" s="7" t="str">
        <f>VLOOKUP($A267,Data!$A$9:$Y$405,AB$2,FALSE)</f>
        <v>*</v>
      </c>
      <c r="AS267" s="6" t="s">
        <v>99</v>
      </c>
      <c r="AT267" s="17">
        <v>81500</v>
      </c>
      <c r="AU267" s="17">
        <v>687700</v>
      </c>
      <c r="AV267" s="17">
        <v>11.9</v>
      </c>
      <c r="AW267" s="17">
        <v>1.7</v>
      </c>
      <c r="AX267" s="17">
        <v>76600</v>
      </c>
      <c r="AY267" s="17">
        <v>689200</v>
      </c>
      <c r="AZ267" s="17">
        <v>11.1</v>
      </c>
      <c r="BA267" s="17">
        <v>1.6</v>
      </c>
    </row>
    <row r="268" spans="1:53" x14ac:dyDescent="0.3">
      <c r="A268" s="10" t="s">
        <v>277</v>
      </c>
      <c r="B268" s="6" t="str">
        <f>IFERROR(VLOOKUP($A268,classifications!$A$3:$C$334,3,FALSE),VLOOKUP($A268,classifications!$I$2:$K$27,3,FALSE))</f>
        <v>Urban with Significant Rural</v>
      </c>
      <c r="C268" s="6" t="str">
        <f>VLOOKUP($A268,classifications!$A$3:$D$334,4,FALSE)</f>
        <v>lower tier</v>
      </c>
      <c r="D268" s="6" t="str">
        <f>VLOOKUP($A268,class!$A$1:$B$455,2,FALSE)</f>
        <v>Shire District</v>
      </c>
      <c r="E268" s="7">
        <f>VLOOKUP($A268,Data!$A$9:$U$405,E$2,FALSE)</f>
        <v>4800</v>
      </c>
      <c r="F268" s="7">
        <f>VLOOKUP($A268,Data!$A$9:$U$405,F$2,FALSE)</f>
        <v>36300</v>
      </c>
      <c r="G268" s="7">
        <f>VLOOKUP($A268,Data!$A$9:$U$405,G$2,FALSE)</f>
        <v>13.3</v>
      </c>
      <c r="H268" s="7">
        <f>VLOOKUP($A268,Data!$A$9:$U$405,H$2,FALSE)</f>
        <v>6.3</v>
      </c>
      <c r="I268" s="7">
        <f>VLOOKUP($A268,Data!$A$9:$U$405,I$2,FALSE)</f>
        <v>3400</v>
      </c>
      <c r="J268" s="7">
        <f>VLOOKUP($A268,Data!$A$9:$U$405,J$2,FALSE)</f>
        <v>36300</v>
      </c>
      <c r="K268" s="7">
        <f>VLOOKUP($A268,Data!$A$9:$U$405,K$2,FALSE)</f>
        <v>9.4</v>
      </c>
      <c r="L268" s="7">
        <f>VLOOKUP($A268,Data!$A$9:$U$405,L$2,FALSE)</f>
        <v>5.3</v>
      </c>
      <c r="M268" s="7">
        <f>VLOOKUP($A268,Data!$A$9:$U$405,M$2,FALSE)</f>
        <v>4400</v>
      </c>
      <c r="N268" s="7">
        <f>VLOOKUP($A268,Data!$A$9:$U$405,N$2,FALSE)</f>
        <v>35100</v>
      </c>
      <c r="O268" s="7">
        <f>VLOOKUP($A268,Data!$A$9:$U$405,O$2,FALSE)</f>
        <v>12.5</v>
      </c>
      <c r="P268" s="7">
        <f>VLOOKUP($A268,Data!$A$9:$U$405,P$2,FALSE)</f>
        <v>6.6</v>
      </c>
      <c r="Q268" s="7">
        <f>VLOOKUP($A268,Data!$A$9:$U$405,Q$2,FALSE)</f>
        <v>6600</v>
      </c>
      <c r="R268" s="7">
        <f>VLOOKUP($A268,Data!$A$9:$U$405,R$2,FALSE)</f>
        <v>37100</v>
      </c>
      <c r="S268" s="7">
        <f>VLOOKUP($A268,Data!$A$9:$U$405,S$2,FALSE)</f>
        <v>17.899999999999999</v>
      </c>
      <c r="T268" s="7">
        <f>VLOOKUP($A268,Data!$A$9:$U$405,T$2,FALSE)</f>
        <v>8</v>
      </c>
      <c r="U268" s="7">
        <f>VLOOKUP($A268,Data!$A$9:$U$405,U$2,FALSE)</f>
        <v>4800</v>
      </c>
      <c r="V268" s="7">
        <f>VLOOKUP($A268,Data!$A$9:$U$405,V$2,FALSE)</f>
        <v>34500</v>
      </c>
      <c r="W268" s="7">
        <f>VLOOKUP($A268,Data!$A$9:$U$405,W$2,FALSE)</f>
        <v>13.8</v>
      </c>
      <c r="X268" s="7">
        <f>VLOOKUP($A268,Data!$A$9:$U$405,X$2,FALSE)</f>
        <v>7.5</v>
      </c>
      <c r="Y268" s="7">
        <f>VLOOKUP($A268,Data!$A$9:$Y$405,Y$2,FALSE)</f>
        <v>2900</v>
      </c>
      <c r="Z268" s="7">
        <f>VLOOKUP($A268,Data!$A$9:$Y$405,Z$2,FALSE)</f>
        <v>40300</v>
      </c>
      <c r="AA268" s="7">
        <f>VLOOKUP($A268,Data!$A$9:$Y$405,AA$2,FALSE)</f>
        <v>7.2</v>
      </c>
      <c r="AB268" s="7" t="str">
        <f>VLOOKUP($A268,Data!$A$9:$Y$405,AB$2,FALSE)</f>
        <v>*</v>
      </c>
      <c r="AS268" s="6" t="s">
        <v>100</v>
      </c>
      <c r="AT268" s="17">
        <v>56700</v>
      </c>
      <c r="AU268" s="17">
        <v>586900</v>
      </c>
      <c r="AV268" s="17">
        <v>9.6999999999999993</v>
      </c>
      <c r="AW268" s="17">
        <v>1.7</v>
      </c>
      <c r="AX268" s="17">
        <v>55700</v>
      </c>
      <c r="AY268" s="17">
        <v>584100</v>
      </c>
      <c r="AZ268" s="17">
        <v>9.5</v>
      </c>
      <c r="BA268" s="17">
        <v>1.7</v>
      </c>
    </row>
    <row r="269" spans="1:53" x14ac:dyDescent="0.3">
      <c r="A269" s="10" t="s">
        <v>278</v>
      </c>
      <c r="B269" s="6" t="str">
        <f>IFERROR(VLOOKUP($A269,classifications!$A$3:$C$334,3,FALSE),VLOOKUP($A269,classifications!$I$2:$K$27,3,FALSE))</f>
        <v>Predominantly Urban</v>
      </c>
      <c r="C269" s="6" t="str">
        <f>VLOOKUP($A269,classifications!$A$3:$D$334,4,FALSE)</f>
        <v>lower tier</v>
      </c>
      <c r="D269" s="6" t="str">
        <f>VLOOKUP($A269,class!$A$1:$B$455,2,FALSE)</f>
        <v>Shire District</v>
      </c>
      <c r="E269" s="7">
        <f>VLOOKUP($A269,Data!$A$9:$U$405,E$2,FALSE)</f>
        <v>3600</v>
      </c>
      <c r="F269" s="7">
        <f>VLOOKUP($A269,Data!$A$9:$U$405,F$2,FALSE)</f>
        <v>55700</v>
      </c>
      <c r="G269" s="7">
        <f>VLOOKUP($A269,Data!$A$9:$U$405,G$2,FALSE)</f>
        <v>6.5</v>
      </c>
      <c r="H269" s="7" t="str">
        <f>VLOOKUP($A269,Data!$A$9:$U$405,H$2,FALSE)</f>
        <v>*</v>
      </c>
      <c r="I269" s="7">
        <f>VLOOKUP($A269,Data!$A$9:$U$405,I$2,FALSE)</f>
        <v>5200</v>
      </c>
      <c r="J269" s="7">
        <f>VLOOKUP($A269,Data!$A$9:$U$405,J$2,FALSE)</f>
        <v>55800</v>
      </c>
      <c r="K269" s="7">
        <f>VLOOKUP($A269,Data!$A$9:$U$405,K$2,FALSE)</f>
        <v>9.3000000000000007</v>
      </c>
      <c r="L269" s="7">
        <f>VLOOKUP($A269,Data!$A$9:$U$405,L$2,FALSE)</f>
        <v>5.2</v>
      </c>
      <c r="M269" s="7">
        <f>VLOOKUP($A269,Data!$A$9:$U$405,M$2,FALSE)</f>
        <v>5600</v>
      </c>
      <c r="N269" s="7">
        <f>VLOOKUP($A269,Data!$A$9:$U$405,N$2,FALSE)</f>
        <v>55000</v>
      </c>
      <c r="O269" s="7">
        <f>VLOOKUP($A269,Data!$A$9:$U$405,O$2,FALSE)</f>
        <v>10.1</v>
      </c>
      <c r="P269" s="7">
        <f>VLOOKUP($A269,Data!$A$9:$U$405,P$2,FALSE)</f>
        <v>5.3</v>
      </c>
      <c r="Q269" s="7">
        <f>VLOOKUP($A269,Data!$A$9:$U$405,Q$2,FALSE)</f>
        <v>2300</v>
      </c>
      <c r="R269" s="7">
        <f>VLOOKUP($A269,Data!$A$9:$U$405,R$2,FALSE)</f>
        <v>55900</v>
      </c>
      <c r="S269" s="7">
        <f>VLOOKUP($A269,Data!$A$9:$U$405,S$2,FALSE)</f>
        <v>4.2</v>
      </c>
      <c r="T269" s="7" t="str">
        <f>VLOOKUP($A269,Data!$A$9:$U$405,T$2,FALSE)</f>
        <v>*</v>
      </c>
      <c r="U269" s="7">
        <f>VLOOKUP($A269,Data!$A$9:$U$405,U$2,FALSE)</f>
        <v>5600</v>
      </c>
      <c r="V269" s="7">
        <f>VLOOKUP($A269,Data!$A$9:$U$405,V$2,FALSE)</f>
        <v>56700</v>
      </c>
      <c r="W269" s="7">
        <f>VLOOKUP($A269,Data!$A$9:$U$405,W$2,FALSE)</f>
        <v>9.8000000000000007</v>
      </c>
      <c r="X269" s="7">
        <f>VLOOKUP($A269,Data!$A$9:$U$405,X$2,FALSE)</f>
        <v>5.0999999999999996</v>
      </c>
      <c r="Y269" s="7">
        <f>VLOOKUP($A269,Data!$A$9:$Y$405,Y$2,FALSE)</f>
        <v>8200</v>
      </c>
      <c r="Z269" s="7">
        <f>VLOOKUP($A269,Data!$A$9:$Y$405,Z$2,FALSE)</f>
        <v>66100</v>
      </c>
      <c r="AA269" s="7">
        <f>VLOOKUP($A269,Data!$A$9:$Y$405,AA$2,FALSE)</f>
        <v>12.4</v>
      </c>
      <c r="AB269" s="7">
        <f>VLOOKUP($A269,Data!$A$9:$Y$405,AB$2,FALSE)</f>
        <v>5.7</v>
      </c>
      <c r="AS269" s="6" t="s">
        <v>101</v>
      </c>
      <c r="AT269" s="17">
        <v>35800</v>
      </c>
      <c r="AU269" s="17">
        <v>393200</v>
      </c>
      <c r="AV269" s="17">
        <v>9.1</v>
      </c>
      <c r="AW269" s="17">
        <v>2</v>
      </c>
      <c r="AX269" s="17">
        <v>36000</v>
      </c>
      <c r="AY269" s="17">
        <v>386000</v>
      </c>
      <c r="AZ269" s="17">
        <v>9.3000000000000007</v>
      </c>
      <c r="BA269" s="17">
        <v>2</v>
      </c>
    </row>
    <row r="270" spans="1:53" x14ac:dyDescent="0.3">
      <c r="A270" s="10" t="s">
        <v>279</v>
      </c>
      <c r="B270" s="6" t="str">
        <f>IFERROR(VLOOKUP($A270,classifications!$A$3:$C$334,3,FALSE),VLOOKUP($A270,classifications!$I$2:$K$27,3,FALSE))</f>
        <v>Predominantly Rural</v>
      </c>
      <c r="C270" s="6" t="str">
        <f>VLOOKUP($A270,classifications!$A$3:$D$334,4,FALSE)</f>
        <v>lower tier</v>
      </c>
      <c r="D270" s="6" t="str">
        <f>VLOOKUP($A270,class!$A$1:$B$455,2,FALSE)</f>
        <v>Shire District</v>
      </c>
      <c r="E270" s="7">
        <f>VLOOKUP($A270,Data!$A$9:$U$405,E$2,FALSE)</f>
        <v>4800</v>
      </c>
      <c r="F270" s="7">
        <f>VLOOKUP($A270,Data!$A$9:$U$405,F$2,FALSE)</f>
        <v>49800</v>
      </c>
      <c r="G270" s="7">
        <f>VLOOKUP($A270,Data!$A$9:$U$405,G$2,FALSE)</f>
        <v>9.6999999999999993</v>
      </c>
      <c r="H270" s="7" t="str">
        <f>VLOOKUP($A270,Data!$A$9:$U$405,H$2,FALSE)</f>
        <v>*</v>
      </c>
      <c r="I270" s="7">
        <f>VLOOKUP($A270,Data!$A$9:$U$405,I$2,FALSE)</f>
        <v>4600</v>
      </c>
      <c r="J270" s="7">
        <f>VLOOKUP($A270,Data!$A$9:$U$405,J$2,FALSE)</f>
        <v>44900</v>
      </c>
      <c r="K270" s="7">
        <f>VLOOKUP($A270,Data!$A$9:$U$405,K$2,FALSE)</f>
        <v>10.199999999999999</v>
      </c>
      <c r="L270" s="7" t="str">
        <f>VLOOKUP($A270,Data!$A$9:$U$405,L$2,FALSE)</f>
        <v>*</v>
      </c>
      <c r="M270" s="7">
        <f>VLOOKUP($A270,Data!$A$9:$U$405,M$2,FALSE)</f>
        <v>3100</v>
      </c>
      <c r="N270" s="7">
        <f>VLOOKUP($A270,Data!$A$9:$U$405,N$2,FALSE)</f>
        <v>47200</v>
      </c>
      <c r="O270" s="7">
        <f>VLOOKUP($A270,Data!$A$9:$U$405,O$2,FALSE)</f>
        <v>6.6</v>
      </c>
      <c r="P270" s="7" t="str">
        <f>VLOOKUP($A270,Data!$A$9:$U$405,P$2,FALSE)</f>
        <v>*</v>
      </c>
      <c r="Q270" s="7">
        <f>VLOOKUP($A270,Data!$A$9:$U$405,Q$2,FALSE)</f>
        <v>9300</v>
      </c>
      <c r="R270" s="7">
        <f>VLOOKUP($A270,Data!$A$9:$U$405,R$2,FALSE)</f>
        <v>53500</v>
      </c>
      <c r="S270" s="7">
        <f>VLOOKUP($A270,Data!$A$9:$U$405,S$2,FALSE)</f>
        <v>17.5</v>
      </c>
      <c r="T270" s="7">
        <f>VLOOKUP($A270,Data!$A$9:$U$405,T$2,FALSE)</f>
        <v>6.8</v>
      </c>
      <c r="U270" s="7">
        <f>VLOOKUP($A270,Data!$A$9:$U$405,U$2,FALSE)</f>
        <v>4300</v>
      </c>
      <c r="V270" s="7">
        <f>VLOOKUP($A270,Data!$A$9:$U$405,V$2,FALSE)</f>
        <v>50300</v>
      </c>
      <c r="W270" s="7">
        <f>VLOOKUP($A270,Data!$A$9:$U$405,W$2,FALSE)</f>
        <v>8.6</v>
      </c>
      <c r="X270" s="7">
        <f>VLOOKUP($A270,Data!$A$9:$U$405,X$2,FALSE)</f>
        <v>5.2</v>
      </c>
      <c r="Y270" s="7">
        <f>VLOOKUP($A270,Data!$A$9:$Y$405,Y$2,FALSE)</f>
        <v>7200</v>
      </c>
      <c r="Z270" s="7">
        <f>VLOOKUP($A270,Data!$A$9:$Y$405,Z$2,FALSE)</f>
        <v>55100</v>
      </c>
      <c r="AA270" s="7">
        <f>VLOOKUP($A270,Data!$A$9:$Y$405,AA$2,FALSE)</f>
        <v>13</v>
      </c>
      <c r="AB270" s="7">
        <f>VLOOKUP($A270,Data!$A$9:$Y$405,AB$2,FALSE)</f>
        <v>6.7</v>
      </c>
      <c r="AS270" s="6" t="s">
        <v>102</v>
      </c>
      <c r="AT270" s="17">
        <v>43200</v>
      </c>
      <c r="AU270" s="17">
        <v>332100</v>
      </c>
      <c r="AV270" s="17">
        <v>13</v>
      </c>
      <c r="AW270" s="17">
        <v>2.2000000000000002</v>
      </c>
      <c r="AX270" s="17">
        <v>50000</v>
      </c>
      <c r="AY270" s="17">
        <v>335600</v>
      </c>
      <c r="AZ270" s="17">
        <v>14.9</v>
      </c>
      <c r="BA270" s="17">
        <v>2.2999999999999998</v>
      </c>
    </row>
    <row r="271" spans="1:53" x14ac:dyDescent="0.3">
      <c r="A271" s="10" t="s">
        <v>280</v>
      </c>
      <c r="B271" s="6" t="str">
        <f>IFERROR(VLOOKUP($A271,classifications!$A$3:$C$334,3,FALSE),VLOOKUP($A271,classifications!$I$2:$K$27,3,FALSE))</f>
        <v>Predominantly Urban</v>
      </c>
      <c r="C271" s="6" t="str">
        <f>VLOOKUP($A271,classifications!$A$3:$D$334,4,FALSE)</f>
        <v>lower tier</v>
      </c>
      <c r="D271" s="6" t="str">
        <f>VLOOKUP($A271,class!$A$1:$B$455,2,FALSE)</f>
        <v>Shire District</v>
      </c>
      <c r="E271" s="7">
        <f>VLOOKUP($A271,Data!$A$9:$U$405,E$2,FALSE)</f>
        <v>10900</v>
      </c>
      <c r="F271" s="7">
        <f>VLOOKUP($A271,Data!$A$9:$U$405,F$2,FALSE)</f>
        <v>48300</v>
      </c>
      <c r="G271" s="7">
        <f>VLOOKUP($A271,Data!$A$9:$U$405,G$2,FALSE)</f>
        <v>22.6</v>
      </c>
      <c r="H271" s="7">
        <f>VLOOKUP($A271,Data!$A$9:$U$405,H$2,FALSE)</f>
        <v>8.3000000000000007</v>
      </c>
      <c r="I271" s="7">
        <f>VLOOKUP($A271,Data!$A$9:$U$405,I$2,FALSE)</f>
        <v>9100</v>
      </c>
      <c r="J271" s="7">
        <f>VLOOKUP($A271,Data!$A$9:$U$405,J$2,FALSE)</f>
        <v>51300</v>
      </c>
      <c r="K271" s="7">
        <f>VLOOKUP($A271,Data!$A$9:$U$405,K$2,FALSE)</f>
        <v>17.8</v>
      </c>
      <c r="L271" s="7">
        <f>VLOOKUP($A271,Data!$A$9:$U$405,L$2,FALSE)</f>
        <v>7.5</v>
      </c>
      <c r="M271" s="7">
        <f>VLOOKUP($A271,Data!$A$9:$U$405,M$2,FALSE)</f>
        <v>5400</v>
      </c>
      <c r="N271" s="7">
        <f>VLOOKUP($A271,Data!$A$9:$U$405,N$2,FALSE)</f>
        <v>57000</v>
      </c>
      <c r="O271" s="7">
        <f>VLOOKUP($A271,Data!$A$9:$U$405,O$2,FALSE)</f>
        <v>9.4</v>
      </c>
      <c r="P271" s="7" t="str">
        <f>VLOOKUP($A271,Data!$A$9:$U$405,P$2,FALSE)</f>
        <v>*</v>
      </c>
      <c r="Q271" s="7">
        <f>VLOOKUP($A271,Data!$A$9:$U$405,Q$2,FALSE)</f>
        <v>5400</v>
      </c>
      <c r="R271" s="7">
        <f>VLOOKUP($A271,Data!$A$9:$U$405,R$2,FALSE)</f>
        <v>54900</v>
      </c>
      <c r="S271" s="7">
        <f>VLOOKUP($A271,Data!$A$9:$U$405,S$2,FALSE)</f>
        <v>9.8000000000000007</v>
      </c>
      <c r="T271" s="7">
        <f>VLOOKUP($A271,Data!$A$9:$U$405,T$2,FALSE)</f>
        <v>5.2</v>
      </c>
      <c r="U271" s="7">
        <f>VLOOKUP($A271,Data!$A$9:$U$405,U$2,FALSE)</f>
        <v>8000</v>
      </c>
      <c r="V271" s="7">
        <f>VLOOKUP($A271,Data!$A$9:$U$405,V$2,FALSE)</f>
        <v>50700</v>
      </c>
      <c r="W271" s="7">
        <f>VLOOKUP($A271,Data!$A$9:$U$405,W$2,FALSE)</f>
        <v>15.7</v>
      </c>
      <c r="X271" s="7">
        <f>VLOOKUP($A271,Data!$A$9:$U$405,X$2,FALSE)</f>
        <v>6</v>
      </c>
      <c r="Y271" s="7">
        <f>VLOOKUP($A271,Data!$A$9:$Y$405,Y$2,FALSE)</f>
        <v>9500</v>
      </c>
      <c r="Z271" s="7">
        <f>VLOOKUP($A271,Data!$A$9:$Y$405,Z$2,FALSE)</f>
        <v>55100</v>
      </c>
      <c r="AA271" s="7">
        <f>VLOOKUP($A271,Data!$A$9:$Y$405,AA$2,FALSE)</f>
        <v>17.2</v>
      </c>
      <c r="AB271" s="7">
        <f>VLOOKUP($A271,Data!$A$9:$Y$405,AB$2,FALSE)</f>
        <v>6.4</v>
      </c>
      <c r="AS271" s="6" t="s">
        <v>103</v>
      </c>
      <c r="AT271" s="17">
        <v>10600</v>
      </c>
      <c r="AU271" s="17">
        <v>117100</v>
      </c>
      <c r="AV271" s="17">
        <v>9.1</v>
      </c>
      <c r="AW271" s="17">
        <v>3.2</v>
      </c>
      <c r="AX271" s="17">
        <v>11500</v>
      </c>
      <c r="AY271" s="17">
        <v>117900</v>
      </c>
      <c r="AZ271" s="17">
        <v>9.6999999999999993</v>
      </c>
      <c r="BA271" s="17">
        <v>3.4</v>
      </c>
    </row>
    <row r="272" spans="1:53" x14ac:dyDescent="0.3">
      <c r="A272" s="10" t="s">
        <v>281</v>
      </c>
      <c r="B272" s="6" t="str">
        <f>IFERROR(VLOOKUP($A272,classifications!$A$3:$C$334,3,FALSE),VLOOKUP($A272,classifications!$I$2:$K$27,3,FALSE))</f>
        <v>Predominantly Urban</v>
      </c>
      <c r="C272" s="6" t="str">
        <f>VLOOKUP($A272,classifications!$A$3:$D$334,4,FALSE)</f>
        <v>lower tier</v>
      </c>
      <c r="D272" s="6" t="str">
        <f>VLOOKUP($A272,class!$A$1:$B$455,2,FALSE)</f>
        <v>Shire District</v>
      </c>
      <c r="E272" s="7">
        <f>VLOOKUP($A272,Data!$A$9:$U$405,E$2,FALSE)</f>
        <v>6000</v>
      </c>
      <c r="F272" s="7">
        <f>VLOOKUP($A272,Data!$A$9:$U$405,F$2,FALSE)</f>
        <v>50800</v>
      </c>
      <c r="G272" s="7">
        <f>VLOOKUP($A272,Data!$A$9:$U$405,G$2,FALSE)</f>
        <v>11.9</v>
      </c>
      <c r="H272" s="7">
        <f>VLOOKUP($A272,Data!$A$9:$U$405,H$2,FALSE)</f>
        <v>5.8</v>
      </c>
      <c r="I272" s="7">
        <f>VLOOKUP($A272,Data!$A$9:$U$405,I$2,FALSE)</f>
        <v>7300</v>
      </c>
      <c r="J272" s="7">
        <f>VLOOKUP($A272,Data!$A$9:$U$405,J$2,FALSE)</f>
        <v>56100</v>
      </c>
      <c r="K272" s="7">
        <f>VLOOKUP($A272,Data!$A$9:$U$405,K$2,FALSE)</f>
        <v>13</v>
      </c>
      <c r="L272" s="7">
        <f>VLOOKUP($A272,Data!$A$9:$U$405,L$2,FALSE)</f>
        <v>6</v>
      </c>
      <c r="M272" s="7">
        <f>VLOOKUP($A272,Data!$A$9:$U$405,M$2,FALSE)</f>
        <v>4200</v>
      </c>
      <c r="N272" s="7">
        <f>VLOOKUP($A272,Data!$A$9:$U$405,N$2,FALSE)</f>
        <v>53500</v>
      </c>
      <c r="O272" s="7">
        <f>VLOOKUP($A272,Data!$A$9:$U$405,O$2,FALSE)</f>
        <v>7.9</v>
      </c>
      <c r="P272" s="7">
        <f>VLOOKUP($A272,Data!$A$9:$U$405,P$2,FALSE)</f>
        <v>4.8</v>
      </c>
      <c r="Q272" s="7">
        <f>VLOOKUP($A272,Data!$A$9:$U$405,Q$2,FALSE)</f>
        <v>6000</v>
      </c>
      <c r="R272" s="7">
        <f>VLOOKUP($A272,Data!$A$9:$U$405,R$2,FALSE)</f>
        <v>53600</v>
      </c>
      <c r="S272" s="7">
        <f>VLOOKUP($A272,Data!$A$9:$U$405,S$2,FALSE)</f>
        <v>11.1</v>
      </c>
      <c r="T272" s="7">
        <f>VLOOKUP($A272,Data!$A$9:$U$405,T$2,FALSE)</f>
        <v>5.9</v>
      </c>
      <c r="U272" s="7">
        <f>VLOOKUP($A272,Data!$A$9:$U$405,U$2,FALSE)</f>
        <v>4400</v>
      </c>
      <c r="V272" s="7">
        <f>VLOOKUP($A272,Data!$A$9:$U$405,V$2,FALSE)</f>
        <v>55100</v>
      </c>
      <c r="W272" s="7">
        <f>VLOOKUP($A272,Data!$A$9:$U$405,W$2,FALSE)</f>
        <v>8</v>
      </c>
      <c r="X272" s="7" t="str">
        <f>VLOOKUP($A272,Data!$A$9:$U$405,X$2,FALSE)</f>
        <v>*</v>
      </c>
      <c r="Y272" s="7">
        <f>VLOOKUP($A272,Data!$A$9:$Y$405,Y$2,FALSE)</f>
        <v>10600</v>
      </c>
      <c r="Z272" s="7">
        <f>VLOOKUP($A272,Data!$A$9:$Y$405,Z$2,FALSE)</f>
        <v>57500</v>
      </c>
      <c r="AA272" s="7">
        <f>VLOOKUP($A272,Data!$A$9:$Y$405,AA$2,FALSE)</f>
        <v>18.399999999999999</v>
      </c>
      <c r="AB272" s="7">
        <f>VLOOKUP($A272,Data!$A$9:$Y$405,AB$2,FALSE)</f>
        <v>6.4</v>
      </c>
      <c r="AS272" s="6" t="s">
        <v>104</v>
      </c>
      <c r="AT272" s="17" t="s">
        <v>13</v>
      </c>
      <c r="AU272" s="17">
        <v>7600</v>
      </c>
      <c r="AV272" s="17" t="s">
        <v>13</v>
      </c>
      <c r="AW272" s="17" t="s">
        <v>13</v>
      </c>
      <c r="AX272" s="17" t="s">
        <v>13</v>
      </c>
      <c r="AY272" s="17">
        <v>5600</v>
      </c>
      <c r="AZ272" s="17" t="s">
        <v>13</v>
      </c>
      <c r="BA272" s="17" t="s">
        <v>13</v>
      </c>
    </row>
    <row r="273" spans="1:53" x14ac:dyDescent="0.3">
      <c r="A273" s="10" t="s">
        <v>282</v>
      </c>
      <c r="B273" s="6" t="str">
        <f>IFERROR(VLOOKUP($A273,classifications!$A$3:$C$334,3,FALSE),VLOOKUP($A273,classifications!$I$2:$K$27,3,FALSE))</f>
        <v>Predominantly Urban</v>
      </c>
      <c r="C273" s="6" t="str">
        <f>VLOOKUP($A273,classifications!$A$3:$D$334,4,FALSE)</f>
        <v>lower tier</v>
      </c>
      <c r="D273" s="6" t="str">
        <f>VLOOKUP($A273,class!$A$1:$B$455,2,FALSE)</f>
        <v>Shire District</v>
      </c>
      <c r="E273" s="7">
        <f>VLOOKUP($A273,Data!$A$9:$U$405,E$2,FALSE)</f>
        <v>5900</v>
      </c>
      <c r="F273" s="7">
        <f>VLOOKUP($A273,Data!$A$9:$U$405,F$2,FALSE)</f>
        <v>51300</v>
      </c>
      <c r="G273" s="7">
        <f>VLOOKUP($A273,Data!$A$9:$U$405,G$2,FALSE)</f>
        <v>11.5</v>
      </c>
      <c r="H273" s="7">
        <f>VLOOKUP($A273,Data!$A$9:$U$405,H$2,FALSE)</f>
        <v>6.3</v>
      </c>
      <c r="I273" s="7">
        <f>VLOOKUP($A273,Data!$A$9:$U$405,I$2,FALSE)</f>
        <v>6300</v>
      </c>
      <c r="J273" s="7">
        <f>VLOOKUP($A273,Data!$A$9:$U$405,J$2,FALSE)</f>
        <v>51400</v>
      </c>
      <c r="K273" s="7">
        <f>VLOOKUP($A273,Data!$A$9:$U$405,K$2,FALSE)</f>
        <v>12.2</v>
      </c>
      <c r="L273" s="7">
        <f>VLOOKUP($A273,Data!$A$9:$U$405,L$2,FALSE)</f>
        <v>6.1</v>
      </c>
      <c r="M273" s="7">
        <f>VLOOKUP($A273,Data!$A$9:$U$405,M$2,FALSE)</f>
        <v>6300</v>
      </c>
      <c r="N273" s="7">
        <f>VLOOKUP($A273,Data!$A$9:$U$405,N$2,FALSE)</f>
        <v>50300</v>
      </c>
      <c r="O273" s="7">
        <f>VLOOKUP($A273,Data!$A$9:$U$405,O$2,FALSE)</f>
        <v>12.6</v>
      </c>
      <c r="P273" s="7">
        <f>VLOOKUP($A273,Data!$A$9:$U$405,P$2,FALSE)</f>
        <v>6</v>
      </c>
      <c r="Q273" s="7">
        <f>VLOOKUP($A273,Data!$A$9:$U$405,Q$2,FALSE)</f>
        <v>5100</v>
      </c>
      <c r="R273" s="7">
        <f>VLOOKUP($A273,Data!$A$9:$U$405,R$2,FALSE)</f>
        <v>48700</v>
      </c>
      <c r="S273" s="7">
        <f>VLOOKUP($A273,Data!$A$9:$U$405,S$2,FALSE)</f>
        <v>10.5</v>
      </c>
      <c r="T273" s="7" t="str">
        <f>VLOOKUP($A273,Data!$A$9:$U$405,T$2,FALSE)</f>
        <v>*</v>
      </c>
      <c r="U273" s="7">
        <f>VLOOKUP($A273,Data!$A$9:$U$405,U$2,FALSE)</f>
        <v>5800</v>
      </c>
      <c r="V273" s="7">
        <f>VLOOKUP($A273,Data!$A$9:$U$405,V$2,FALSE)</f>
        <v>47600</v>
      </c>
      <c r="W273" s="7">
        <f>VLOOKUP($A273,Data!$A$9:$U$405,W$2,FALSE)</f>
        <v>12.3</v>
      </c>
      <c r="X273" s="7">
        <f>VLOOKUP($A273,Data!$A$9:$U$405,X$2,FALSE)</f>
        <v>6.6</v>
      </c>
      <c r="Y273" s="7">
        <f>VLOOKUP($A273,Data!$A$9:$Y$405,Y$2,FALSE)</f>
        <v>10700</v>
      </c>
      <c r="Z273" s="7">
        <f>VLOOKUP($A273,Data!$A$9:$Y$405,Z$2,FALSE)</f>
        <v>50800</v>
      </c>
      <c r="AA273" s="7">
        <f>VLOOKUP($A273,Data!$A$9:$Y$405,AA$2,FALSE)</f>
        <v>21</v>
      </c>
      <c r="AB273" s="7">
        <f>VLOOKUP($A273,Data!$A$9:$Y$405,AB$2,FALSE)</f>
        <v>8.1999999999999993</v>
      </c>
      <c r="AS273" s="6" t="s">
        <v>105</v>
      </c>
      <c r="AT273" s="17">
        <v>10700</v>
      </c>
      <c r="AU273" s="17">
        <v>147700</v>
      </c>
      <c r="AV273" s="17">
        <v>7.3</v>
      </c>
      <c r="AW273" s="17">
        <v>2.7</v>
      </c>
      <c r="AX273" s="17">
        <v>10300</v>
      </c>
      <c r="AY273" s="17">
        <v>144400</v>
      </c>
      <c r="AZ273" s="17">
        <v>7.2</v>
      </c>
      <c r="BA273" s="17">
        <v>2.6</v>
      </c>
    </row>
    <row r="274" spans="1:53" x14ac:dyDescent="0.3">
      <c r="A274" s="10" t="s">
        <v>283</v>
      </c>
      <c r="B274" s="6" t="str">
        <f>IFERROR(VLOOKUP($A274,classifications!$A$3:$C$334,3,FALSE),VLOOKUP($A274,classifications!$I$2:$K$27,3,FALSE))</f>
        <v>Predominantly Rural</v>
      </c>
      <c r="C274" s="6" t="str">
        <f>VLOOKUP($A274,classifications!$A$3:$D$334,4,FALSE)</f>
        <v>lower tier</v>
      </c>
      <c r="D274" s="6" t="str">
        <f>VLOOKUP($A274,class!$A$1:$B$455,2,FALSE)</f>
        <v>Shire District</v>
      </c>
      <c r="E274" s="7">
        <f>VLOOKUP($A274,Data!$A$9:$U$405,E$2,FALSE)</f>
        <v>6000</v>
      </c>
      <c r="F274" s="7">
        <f>VLOOKUP($A274,Data!$A$9:$U$405,F$2,FALSE)</f>
        <v>48700</v>
      </c>
      <c r="G274" s="7">
        <f>VLOOKUP($A274,Data!$A$9:$U$405,G$2,FALSE)</f>
        <v>12.4</v>
      </c>
      <c r="H274" s="7">
        <f>VLOOKUP($A274,Data!$A$9:$U$405,H$2,FALSE)</f>
        <v>6.1</v>
      </c>
      <c r="I274" s="7">
        <f>VLOOKUP($A274,Data!$A$9:$U$405,I$2,FALSE)</f>
        <v>6700</v>
      </c>
      <c r="J274" s="7">
        <f>VLOOKUP($A274,Data!$A$9:$U$405,J$2,FALSE)</f>
        <v>48300</v>
      </c>
      <c r="K274" s="7">
        <f>VLOOKUP($A274,Data!$A$9:$U$405,K$2,FALSE)</f>
        <v>14</v>
      </c>
      <c r="L274" s="7">
        <f>VLOOKUP($A274,Data!$A$9:$U$405,L$2,FALSE)</f>
        <v>6.7</v>
      </c>
      <c r="M274" s="7">
        <f>VLOOKUP($A274,Data!$A$9:$U$405,M$2,FALSE)</f>
        <v>6400</v>
      </c>
      <c r="N274" s="7">
        <f>VLOOKUP($A274,Data!$A$9:$U$405,N$2,FALSE)</f>
        <v>57100</v>
      </c>
      <c r="O274" s="7">
        <f>VLOOKUP($A274,Data!$A$9:$U$405,O$2,FALSE)</f>
        <v>11.1</v>
      </c>
      <c r="P274" s="7">
        <f>VLOOKUP($A274,Data!$A$9:$U$405,P$2,FALSE)</f>
        <v>5.2</v>
      </c>
      <c r="Q274" s="7">
        <f>VLOOKUP($A274,Data!$A$9:$U$405,Q$2,FALSE)</f>
        <v>8300</v>
      </c>
      <c r="R274" s="7">
        <f>VLOOKUP($A274,Data!$A$9:$U$405,R$2,FALSE)</f>
        <v>59400</v>
      </c>
      <c r="S274" s="7">
        <f>VLOOKUP($A274,Data!$A$9:$U$405,S$2,FALSE)</f>
        <v>14</v>
      </c>
      <c r="T274" s="7">
        <f>VLOOKUP($A274,Data!$A$9:$U$405,T$2,FALSE)</f>
        <v>5.9</v>
      </c>
      <c r="U274" s="7">
        <f>VLOOKUP($A274,Data!$A$9:$U$405,U$2,FALSE)</f>
        <v>6600</v>
      </c>
      <c r="V274" s="7">
        <f>VLOOKUP($A274,Data!$A$9:$U$405,V$2,FALSE)</f>
        <v>50700</v>
      </c>
      <c r="W274" s="7">
        <f>VLOOKUP($A274,Data!$A$9:$U$405,W$2,FALSE)</f>
        <v>13</v>
      </c>
      <c r="X274" s="7">
        <f>VLOOKUP($A274,Data!$A$9:$U$405,X$2,FALSE)</f>
        <v>6.1</v>
      </c>
      <c r="Y274" s="7">
        <f>VLOOKUP($A274,Data!$A$9:$Y$405,Y$2,FALSE)</f>
        <v>8200</v>
      </c>
      <c r="Z274" s="7">
        <f>VLOOKUP($A274,Data!$A$9:$Y$405,Z$2,FALSE)</f>
        <v>55400</v>
      </c>
      <c r="AA274" s="7">
        <f>VLOOKUP($A274,Data!$A$9:$Y$405,AA$2,FALSE)</f>
        <v>14.9</v>
      </c>
      <c r="AB274" s="7">
        <f>VLOOKUP($A274,Data!$A$9:$Y$405,AB$2,FALSE)</f>
        <v>6.1</v>
      </c>
      <c r="AS274" s="6" t="s">
        <v>106</v>
      </c>
      <c r="AT274" s="17">
        <v>9500</v>
      </c>
      <c r="AU274" s="17">
        <v>99000</v>
      </c>
      <c r="AV274" s="17">
        <v>9.6</v>
      </c>
      <c r="AW274" s="17">
        <v>3.4</v>
      </c>
      <c r="AX274" s="17">
        <v>9500</v>
      </c>
      <c r="AY274" s="17">
        <v>100800</v>
      </c>
      <c r="AZ274" s="17">
        <v>9.5</v>
      </c>
      <c r="BA274" s="17">
        <v>3.4</v>
      </c>
    </row>
    <row r="275" spans="1:53" x14ac:dyDescent="0.3">
      <c r="A275" s="10" t="s">
        <v>284</v>
      </c>
      <c r="B275" s="6" t="str">
        <f>IFERROR(VLOOKUP($A275,classifications!$A$3:$C$334,3,FALSE),VLOOKUP($A275,classifications!$I$2:$K$27,3,FALSE))</f>
        <v>Predominantly Rural</v>
      </c>
      <c r="C275" s="6" t="str">
        <f>VLOOKUP($A275,classifications!$A$3:$D$334,4,FALSE)</f>
        <v>lower tier</v>
      </c>
      <c r="D275" s="6" t="str">
        <f>VLOOKUP($A275,class!$A$1:$B$455,2,FALSE)</f>
        <v>Shire District</v>
      </c>
      <c r="E275" s="7">
        <f>VLOOKUP($A275,Data!$A$9:$U$405,E$2,FALSE)</f>
        <v>10900</v>
      </c>
      <c r="F275" s="7">
        <f>VLOOKUP($A275,Data!$A$9:$U$405,F$2,FALSE)</f>
        <v>53000</v>
      </c>
      <c r="G275" s="7">
        <f>VLOOKUP($A275,Data!$A$9:$U$405,G$2,FALSE)</f>
        <v>20.6</v>
      </c>
      <c r="H275" s="7">
        <f>VLOOKUP($A275,Data!$A$9:$U$405,H$2,FALSE)</f>
        <v>6.9</v>
      </c>
      <c r="I275" s="7">
        <f>VLOOKUP($A275,Data!$A$9:$U$405,I$2,FALSE)</f>
        <v>8600</v>
      </c>
      <c r="J275" s="7">
        <f>VLOOKUP($A275,Data!$A$9:$U$405,J$2,FALSE)</f>
        <v>55500</v>
      </c>
      <c r="K275" s="7">
        <f>VLOOKUP($A275,Data!$A$9:$U$405,K$2,FALSE)</f>
        <v>15.4</v>
      </c>
      <c r="L275" s="7">
        <f>VLOOKUP($A275,Data!$A$9:$U$405,L$2,FALSE)</f>
        <v>6.6</v>
      </c>
      <c r="M275" s="7">
        <f>VLOOKUP($A275,Data!$A$9:$U$405,M$2,FALSE)</f>
        <v>7300</v>
      </c>
      <c r="N275" s="7">
        <f>VLOOKUP($A275,Data!$A$9:$U$405,N$2,FALSE)</f>
        <v>54100</v>
      </c>
      <c r="O275" s="7">
        <f>VLOOKUP($A275,Data!$A$9:$U$405,O$2,FALSE)</f>
        <v>13.4</v>
      </c>
      <c r="P275" s="7">
        <f>VLOOKUP($A275,Data!$A$9:$U$405,P$2,FALSE)</f>
        <v>6.2</v>
      </c>
      <c r="Q275" s="7">
        <f>VLOOKUP($A275,Data!$A$9:$U$405,Q$2,FALSE)</f>
        <v>10500</v>
      </c>
      <c r="R275" s="7">
        <f>VLOOKUP($A275,Data!$A$9:$U$405,R$2,FALSE)</f>
        <v>56600</v>
      </c>
      <c r="S275" s="7">
        <f>VLOOKUP($A275,Data!$A$9:$U$405,S$2,FALSE)</f>
        <v>18.600000000000001</v>
      </c>
      <c r="T275" s="7">
        <f>VLOOKUP($A275,Data!$A$9:$U$405,T$2,FALSE)</f>
        <v>7.1</v>
      </c>
      <c r="U275" s="7">
        <f>VLOOKUP($A275,Data!$A$9:$U$405,U$2,FALSE)</f>
        <v>7500</v>
      </c>
      <c r="V275" s="7">
        <f>VLOOKUP($A275,Data!$A$9:$U$405,V$2,FALSE)</f>
        <v>55800</v>
      </c>
      <c r="W275" s="7">
        <f>VLOOKUP($A275,Data!$A$9:$U$405,W$2,FALSE)</f>
        <v>13.5</v>
      </c>
      <c r="X275" s="7">
        <f>VLOOKUP($A275,Data!$A$9:$U$405,X$2,FALSE)</f>
        <v>5.9</v>
      </c>
      <c r="Y275" s="7">
        <f>VLOOKUP($A275,Data!$A$9:$Y$405,Y$2,FALSE)</f>
        <v>6000</v>
      </c>
      <c r="Z275" s="7">
        <f>VLOOKUP($A275,Data!$A$9:$Y$405,Z$2,FALSE)</f>
        <v>56000</v>
      </c>
      <c r="AA275" s="7">
        <f>VLOOKUP($A275,Data!$A$9:$Y$405,AA$2,FALSE)</f>
        <v>10.8</v>
      </c>
      <c r="AB275" s="7">
        <f>VLOOKUP($A275,Data!$A$9:$Y$405,AB$2,FALSE)</f>
        <v>5.2</v>
      </c>
      <c r="AS275" s="6" t="s">
        <v>107</v>
      </c>
      <c r="AT275" s="17">
        <v>13100</v>
      </c>
      <c r="AU275" s="17">
        <v>133300</v>
      </c>
      <c r="AV275" s="17">
        <v>9.8000000000000007</v>
      </c>
      <c r="AW275" s="17">
        <v>2.8</v>
      </c>
      <c r="AX275" s="17">
        <v>15200</v>
      </c>
      <c r="AY275" s="17">
        <v>138300</v>
      </c>
      <c r="AZ275" s="17">
        <v>11</v>
      </c>
      <c r="BA275" s="17">
        <v>2.9</v>
      </c>
    </row>
    <row r="276" spans="1:53" x14ac:dyDescent="0.3">
      <c r="A276" s="10" t="s">
        <v>285</v>
      </c>
      <c r="B276" s="6" t="str">
        <f>IFERROR(VLOOKUP($A276,classifications!$A$3:$C$334,3,FALSE),VLOOKUP($A276,classifications!$I$2:$K$27,3,FALSE))</f>
        <v>Urban with Significant Rural</v>
      </c>
      <c r="C276" s="6" t="str">
        <f>VLOOKUP($A276,classifications!$A$3:$D$334,4,FALSE)</f>
        <v>lower tier</v>
      </c>
      <c r="D276" s="6" t="str">
        <f>VLOOKUP($A276,class!$A$1:$B$455,2,FALSE)</f>
        <v>Shire District</v>
      </c>
      <c r="E276" s="7">
        <f>VLOOKUP($A276,Data!$A$9:$U$405,E$2,FALSE)</f>
        <v>4300</v>
      </c>
      <c r="F276" s="7">
        <f>VLOOKUP($A276,Data!$A$9:$U$405,F$2,FALSE)</f>
        <v>45400</v>
      </c>
      <c r="G276" s="7">
        <f>VLOOKUP($A276,Data!$A$9:$U$405,G$2,FALSE)</f>
        <v>9.5</v>
      </c>
      <c r="H276" s="7">
        <f>VLOOKUP($A276,Data!$A$9:$U$405,H$2,FALSE)</f>
        <v>5.7</v>
      </c>
      <c r="I276" s="7">
        <f>VLOOKUP($A276,Data!$A$9:$U$405,I$2,FALSE)</f>
        <v>4400</v>
      </c>
      <c r="J276" s="7">
        <f>VLOOKUP($A276,Data!$A$9:$U$405,J$2,FALSE)</f>
        <v>46700</v>
      </c>
      <c r="K276" s="7">
        <f>VLOOKUP($A276,Data!$A$9:$U$405,K$2,FALSE)</f>
        <v>9.3000000000000007</v>
      </c>
      <c r="L276" s="7" t="str">
        <f>VLOOKUP($A276,Data!$A$9:$U$405,L$2,FALSE)</f>
        <v>*</v>
      </c>
      <c r="M276" s="7">
        <f>VLOOKUP($A276,Data!$A$9:$U$405,M$2,FALSE)</f>
        <v>9900</v>
      </c>
      <c r="N276" s="7">
        <f>VLOOKUP($A276,Data!$A$9:$U$405,N$2,FALSE)</f>
        <v>48000</v>
      </c>
      <c r="O276" s="7">
        <f>VLOOKUP($A276,Data!$A$9:$U$405,O$2,FALSE)</f>
        <v>20.6</v>
      </c>
      <c r="P276" s="7">
        <f>VLOOKUP($A276,Data!$A$9:$U$405,P$2,FALSE)</f>
        <v>8.1</v>
      </c>
      <c r="Q276" s="7">
        <f>VLOOKUP($A276,Data!$A$9:$U$405,Q$2,FALSE)</f>
        <v>5900</v>
      </c>
      <c r="R276" s="7">
        <f>VLOOKUP($A276,Data!$A$9:$U$405,R$2,FALSE)</f>
        <v>48200</v>
      </c>
      <c r="S276" s="7">
        <f>VLOOKUP($A276,Data!$A$9:$U$405,S$2,FALSE)</f>
        <v>12.3</v>
      </c>
      <c r="T276" s="7">
        <f>VLOOKUP($A276,Data!$A$9:$U$405,T$2,FALSE)</f>
        <v>6.4</v>
      </c>
      <c r="U276" s="7">
        <f>VLOOKUP($A276,Data!$A$9:$U$405,U$2,FALSE)</f>
        <v>10100</v>
      </c>
      <c r="V276" s="7">
        <f>VLOOKUP($A276,Data!$A$9:$U$405,V$2,FALSE)</f>
        <v>47300</v>
      </c>
      <c r="W276" s="7">
        <f>VLOOKUP($A276,Data!$A$9:$U$405,W$2,FALSE)</f>
        <v>21.4</v>
      </c>
      <c r="X276" s="7">
        <f>VLOOKUP($A276,Data!$A$9:$U$405,X$2,FALSE)</f>
        <v>9</v>
      </c>
      <c r="Y276" s="7">
        <f>VLOOKUP($A276,Data!$A$9:$Y$405,Y$2,FALSE)</f>
        <v>7700</v>
      </c>
      <c r="Z276" s="7">
        <f>VLOOKUP($A276,Data!$A$9:$Y$405,Z$2,FALSE)</f>
        <v>54700</v>
      </c>
      <c r="AA276" s="7">
        <f>VLOOKUP($A276,Data!$A$9:$Y$405,AA$2,FALSE)</f>
        <v>14.1</v>
      </c>
      <c r="AB276" s="7">
        <f>VLOOKUP($A276,Data!$A$9:$Y$405,AB$2,FALSE)</f>
        <v>8</v>
      </c>
      <c r="AS276" s="6" t="s">
        <v>108</v>
      </c>
      <c r="AT276" s="17">
        <v>13200</v>
      </c>
      <c r="AU276" s="17">
        <v>135400</v>
      </c>
      <c r="AV276" s="17">
        <v>9.6999999999999993</v>
      </c>
      <c r="AW276" s="17">
        <v>3.1</v>
      </c>
      <c r="AX276" s="17">
        <v>14300</v>
      </c>
      <c r="AY276" s="17">
        <v>136400</v>
      </c>
      <c r="AZ276" s="17">
        <v>10.5</v>
      </c>
      <c r="BA276" s="17">
        <v>3.2</v>
      </c>
    </row>
    <row r="277" spans="1:53" x14ac:dyDescent="0.3">
      <c r="A277" s="10" t="s">
        <v>286</v>
      </c>
      <c r="B277" s="6" t="str">
        <f>IFERROR(VLOOKUP($A277,classifications!$A$3:$C$334,3,FALSE),VLOOKUP($A277,classifications!$I$2:$K$27,3,FALSE))</f>
        <v>Urban with Significant Rural</v>
      </c>
      <c r="C277" s="6" t="str">
        <f>VLOOKUP($A277,classifications!$A$3:$D$334,4,FALSE)</f>
        <v>lower tier</v>
      </c>
      <c r="D277" s="6" t="str">
        <f>VLOOKUP($A277,class!$A$1:$B$455,2,FALSE)</f>
        <v>Shire District</v>
      </c>
      <c r="E277" s="7">
        <f>VLOOKUP($A277,Data!$A$9:$U$405,E$2,FALSE)</f>
        <v>3500</v>
      </c>
      <c r="F277" s="7">
        <f>VLOOKUP($A277,Data!$A$9:$U$405,F$2,FALSE)</f>
        <v>54300</v>
      </c>
      <c r="G277" s="7">
        <f>VLOOKUP($A277,Data!$A$9:$U$405,G$2,FALSE)</f>
        <v>6.4</v>
      </c>
      <c r="H277" s="7" t="str">
        <f>VLOOKUP($A277,Data!$A$9:$U$405,H$2,FALSE)</f>
        <v>*</v>
      </c>
      <c r="I277" s="7">
        <f>VLOOKUP($A277,Data!$A$9:$U$405,I$2,FALSE)</f>
        <v>6400</v>
      </c>
      <c r="J277" s="7">
        <f>VLOOKUP($A277,Data!$A$9:$U$405,J$2,FALSE)</f>
        <v>57700</v>
      </c>
      <c r="K277" s="7">
        <f>VLOOKUP($A277,Data!$A$9:$U$405,K$2,FALSE)</f>
        <v>11.1</v>
      </c>
      <c r="L277" s="7">
        <f>VLOOKUP($A277,Data!$A$9:$U$405,L$2,FALSE)</f>
        <v>5.4</v>
      </c>
      <c r="M277" s="7">
        <f>VLOOKUP($A277,Data!$A$9:$U$405,M$2,FALSE)</f>
        <v>10800</v>
      </c>
      <c r="N277" s="7">
        <f>VLOOKUP($A277,Data!$A$9:$U$405,N$2,FALSE)</f>
        <v>55600</v>
      </c>
      <c r="O277" s="7">
        <f>VLOOKUP($A277,Data!$A$9:$U$405,O$2,FALSE)</f>
        <v>19.399999999999999</v>
      </c>
      <c r="P277" s="7">
        <f>VLOOKUP($A277,Data!$A$9:$U$405,P$2,FALSE)</f>
        <v>6.7</v>
      </c>
      <c r="Q277" s="7">
        <f>VLOOKUP($A277,Data!$A$9:$U$405,Q$2,FALSE)</f>
        <v>9200</v>
      </c>
      <c r="R277" s="7">
        <f>VLOOKUP($A277,Data!$A$9:$U$405,R$2,FALSE)</f>
        <v>59600</v>
      </c>
      <c r="S277" s="7">
        <f>VLOOKUP($A277,Data!$A$9:$U$405,S$2,FALSE)</f>
        <v>15.5</v>
      </c>
      <c r="T277" s="7">
        <f>VLOOKUP($A277,Data!$A$9:$U$405,T$2,FALSE)</f>
        <v>5.8</v>
      </c>
      <c r="U277" s="7">
        <f>VLOOKUP($A277,Data!$A$9:$U$405,U$2,FALSE)</f>
        <v>11200</v>
      </c>
      <c r="V277" s="7">
        <f>VLOOKUP($A277,Data!$A$9:$U$405,V$2,FALSE)</f>
        <v>62500</v>
      </c>
      <c r="W277" s="7">
        <f>VLOOKUP($A277,Data!$A$9:$U$405,W$2,FALSE)</f>
        <v>18</v>
      </c>
      <c r="X277" s="7">
        <f>VLOOKUP($A277,Data!$A$9:$U$405,X$2,FALSE)</f>
        <v>5.9</v>
      </c>
      <c r="Y277" s="7">
        <f>VLOOKUP($A277,Data!$A$9:$Y$405,Y$2,FALSE)</f>
        <v>13900</v>
      </c>
      <c r="Z277" s="7">
        <f>VLOOKUP($A277,Data!$A$9:$Y$405,Z$2,FALSE)</f>
        <v>60100</v>
      </c>
      <c r="AA277" s="7">
        <f>VLOOKUP($A277,Data!$A$9:$Y$405,AA$2,FALSE)</f>
        <v>23.2</v>
      </c>
      <c r="AB277" s="7">
        <f>VLOOKUP($A277,Data!$A$9:$Y$405,AB$2,FALSE)</f>
        <v>6.9</v>
      </c>
      <c r="AS277" s="6" t="s">
        <v>109</v>
      </c>
      <c r="AT277" s="17">
        <v>8000</v>
      </c>
      <c r="AU277" s="17">
        <v>72900</v>
      </c>
      <c r="AV277" s="17">
        <v>10.9</v>
      </c>
      <c r="AW277" s="17">
        <v>3.7</v>
      </c>
      <c r="AX277" s="17">
        <v>5500</v>
      </c>
      <c r="AY277" s="17">
        <v>69200</v>
      </c>
      <c r="AZ277" s="17">
        <v>7.9</v>
      </c>
      <c r="BA277" s="17">
        <v>3.3</v>
      </c>
    </row>
    <row r="278" spans="1:53" x14ac:dyDescent="0.3">
      <c r="A278" s="10" t="s">
        <v>287</v>
      </c>
      <c r="B278" s="6" t="str">
        <f>IFERROR(VLOOKUP($A278,classifications!$A$3:$C$334,3,FALSE),VLOOKUP($A278,classifications!$I$2:$K$27,3,FALSE))</f>
        <v>Urban with Significant Rural</v>
      </c>
      <c r="C278" s="6" t="str">
        <f>VLOOKUP($A278,classifications!$A$3:$D$334,4,FALSE)</f>
        <v>lower tier</v>
      </c>
      <c r="D278" s="6" t="str">
        <f>VLOOKUP($A278,class!$A$1:$B$455,2,FALSE)</f>
        <v>Shire District</v>
      </c>
      <c r="E278" s="7">
        <f>VLOOKUP($A278,Data!$A$9:$U$405,E$2,FALSE)</f>
        <v>6700</v>
      </c>
      <c r="F278" s="7">
        <f>VLOOKUP($A278,Data!$A$9:$U$405,F$2,FALSE)</f>
        <v>46400</v>
      </c>
      <c r="G278" s="7">
        <f>VLOOKUP($A278,Data!$A$9:$U$405,G$2,FALSE)</f>
        <v>14.4</v>
      </c>
      <c r="H278" s="7">
        <f>VLOOKUP($A278,Data!$A$9:$U$405,H$2,FALSE)</f>
        <v>6.7</v>
      </c>
      <c r="I278" s="7">
        <f>VLOOKUP($A278,Data!$A$9:$U$405,I$2,FALSE)</f>
        <v>5200</v>
      </c>
      <c r="J278" s="7">
        <f>VLOOKUP($A278,Data!$A$9:$U$405,J$2,FALSE)</f>
        <v>48400</v>
      </c>
      <c r="K278" s="7">
        <f>VLOOKUP($A278,Data!$A$9:$U$405,K$2,FALSE)</f>
        <v>10.8</v>
      </c>
      <c r="L278" s="7">
        <f>VLOOKUP($A278,Data!$A$9:$U$405,L$2,FALSE)</f>
        <v>6.3</v>
      </c>
      <c r="M278" s="7">
        <f>VLOOKUP($A278,Data!$A$9:$U$405,M$2,FALSE)</f>
        <v>3600</v>
      </c>
      <c r="N278" s="7">
        <f>VLOOKUP($A278,Data!$A$9:$U$405,N$2,FALSE)</f>
        <v>46600</v>
      </c>
      <c r="O278" s="7">
        <f>VLOOKUP($A278,Data!$A$9:$U$405,O$2,FALSE)</f>
        <v>7.6</v>
      </c>
      <c r="P278" s="7" t="str">
        <f>VLOOKUP($A278,Data!$A$9:$U$405,P$2,FALSE)</f>
        <v>*</v>
      </c>
      <c r="Q278" s="7">
        <f>VLOOKUP($A278,Data!$A$9:$U$405,Q$2,FALSE)</f>
        <v>5800</v>
      </c>
      <c r="R278" s="7">
        <f>VLOOKUP($A278,Data!$A$9:$U$405,R$2,FALSE)</f>
        <v>46900</v>
      </c>
      <c r="S278" s="7">
        <f>VLOOKUP($A278,Data!$A$9:$U$405,S$2,FALSE)</f>
        <v>12.3</v>
      </c>
      <c r="T278" s="7">
        <f>VLOOKUP($A278,Data!$A$9:$U$405,T$2,FALSE)</f>
        <v>6.6</v>
      </c>
      <c r="U278" s="7">
        <f>VLOOKUP($A278,Data!$A$9:$U$405,U$2,FALSE)</f>
        <v>8600</v>
      </c>
      <c r="V278" s="7">
        <f>VLOOKUP($A278,Data!$A$9:$U$405,V$2,FALSE)</f>
        <v>47800</v>
      </c>
      <c r="W278" s="7">
        <f>VLOOKUP($A278,Data!$A$9:$U$405,W$2,FALSE)</f>
        <v>17.899999999999999</v>
      </c>
      <c r="X278" s="7">
        <f>VLOOKUP($A278,Data!$A$9:$U$405,X$2,FALSE)</f>
        <v>7.9</v>
      </c>
      <c r="Y278" s="7">
        <f>VLOOKUP($A278,Data!$A$9:$Y$405,Y$2,FALSE)</f>
        <v>8800</v>
      </c>
      <c r="Z278" s="7">
        <f>VLOOKUP($A278,Data!$A$9:$Y$405,Z$2,FALSE)</f>
        <v>44800</v>
      </c>
      <c r="AA278" s="7">
        <f>VLOOKUP($A278,Data!$A$9:$Y$405,AA$2,FALSE)</f>
        <v>19.7</v>
      </c>
      <c r="AB278" s="7">
        <f>VLOOKUP($A278,Data!$A$9:$Y$405,AB$2,FALSE)</f>
        <v>7.9</v>
      </c>
      <c r="AS278" s="6" t="s">
        <v>110</v>
      </c>
      <c r="AT278" s="17">
        <v>30300</v>
      </c>
      <c r="AU278" s="17">
        <v>201700</v>
      </c>
      <c r="AV278" s="17">
        <v>15</v>
      </c>
      <c r="AW278" s="17">
        <v>4.2</v>
      </c>
      <c r="AX278" s="17">
        <v>28100</v>
      </c>
      <c r="AY278" s="17">
        <v>194900</v>
      </c>
      <c r="AZ278" s="17">
        <v>14.4</v>
      </c>
      <c r="BA278" s="17">
        <v>4.0999999999999996</v>
      </c>
    </row>
    <row r="279" spans="1:53" x14ac:dyDescent="0.3">
      <c r="A279" s="10" t="s">
        <v>288</v>
      </c>
      <c r="B279" s="6" t="str">
        <f>IFERROR(VLOOKUP($A279,classifications!$A$3:$C$334,3,FALSE),VLOOKUP($A279,classifications!$I$2:$K$27,3,FALSE))</f>
        <v>Predominantly Urban</v>
      </c>
      <c r="C279" s="6" t="str">
        <f>VLOOKUP($A279,classifications!$A$3:$D$334,4,FALSE)</f>
        <v>lower tier</v>
      </c>
      <c r="D279" s="6" t="str">
        <f>VLOOKUP($A279,class!$A$1:$B$455,2,FALSE)</f>
        <v>Shire District</v>
      </c>
      <c r="E279" s="7">
        <f>VLOOKUP($A279,Data!$A$9:$U$405,E$2,FALSE)</f>
        <v>4500</v>
      </c>
      <c r="F279" s="7">
        <f>VLOOKUP($A279,Data!$A$9:$U$405,F$2,FALSE)</f>
        <v>56100</v>
      </c>
      <c r="G279" s="7">
        <f>VLOOKUP($A279,Data!$A$9:$U$405,G$2,FALSE)</f>
        <v>8</v>
      </c>
      <c r="H279" s="7" t="str">
        <f>VLOOKUP($A279,Data!$A$9:$U$405,H$2,FALSE)</f>
        <v>*</v>
      </c>
      <c r="I279" s="7">
        <f>VLOOKUP($A279,Data!$A$9:$U$405,I$2,FALSE)</f>
        <v>6700</v>
      </c>
      <c r="J279" s="7">
        <f>VLOOKUP($A279,Data!$A$9:$U$405,J$2,FALSE)</f>
        <v>61500</v>
      </c>
      <c r="K279" s="7">
        <f>VLOOKUP($A279,Data!$A$9:$U$405,K$2,FALSE)</f>
        <v>10.9</v>
      </c>
      <c r="L279" s="7">
        <f>VLOOKUP($A279,Data!$A$9:$U$405,L$2,FALSE)</f>
        <v>5.6</v>
      </c>
      <c r="M279" s="7">
        <f>VLOOKUP($A279,Data!$A$9:$U$405,M$2,FALSE)</f>
        <v>9600</v>
      </c>
      <c r="N279" s="7">
        <f>VLOOKUP($A279,Data!$A$9:$U$405,N$2,FALSE)</f>
        <v>63000</v>
      </c>
      <c r="O279" s="7">
        <f>VLOOKUP($A279,Data!$A$9:$U$405,O$2,FALSE)</f>
        <v>15.3</v>
      </c>
      <c r="P279" s="7">
        <f>VLOOKUP($A279,Data!$A$9:$U$405,P$2,FALSE)</f>
        <v>6.9</v>
      </c>
      <c r="Q279" s="7">
        <f>VLOOKUP($A279,Data!$A$9:$U$405,Q$2,FALSE)</f>
        <v>4800</v>
      </c>
      <c r="R279" s="7">
        <f>VLOOKUP($A279,Data!$A$9:$U$405,R$2,FALSE)</f>
        <v>64800</v>
      </c>
      <c r="S279" s="7">
        <f>VLOOKUP($A279,Data!$A$9:$U$405,S$2,FALSE)</f>
        <v>7.4</v>
      </c>
      <c r="T279" s="7">
        <f>VLOOKUP($A279,Data!$A$9:$U$405,T$2,FALSE)</f>
        <v>4.5</v>
      </c>
      <c r="U279" s="7">
        <f>VLOOKUP($A279,Data!$A$9:$U$405,U$2,FALSE)</f>
        <v>9100</v>
      </c>
      <c r="V279" s="7">
        <f>VLOOKUP($A279,Data!$A$9:$U$405,V$2,FALSE)</f>
        <v>61800</v>
      </c>
      <c r="W279" s="7">
        <f>VLOOKUP($A279,Data!$A$9:$U$405,W$2,FALSE)</f>
        <v>14.8</v>
      </c>
      <c r="X279" s="7">
        <f>VLOOKUP($A279,Data!$A$9:$U$405,X$2,FALSE)</f>
        <v>6.5</v>
      </c>
      <c r="Y279" s="7">
        <f>VLOOKUP($A279,Data!$A$9:$Y$405,Y$2,FALSE)</f>
        <v>8600</v>
      </c>
      <c r="Z279" s="7">
        <f>VLOOKUP($A279,Data!$A$9:$Y$405,Z$2,FALSE)</f>
        <v>59200</v>
      </c>
      <c r="AA279" s="7">
        <f>VLOOKUP($A279,Data!$A$9:$Y$405,AA$2,FALSE)</f>
        <v>14.5</v>
      </c>
      <c r="AB279" s="7">
        <f>VLOOKUP($A279,Data!$A$9:$Y$405,AB$2,FALSE)</f>
        <v>6.9</v>
      </c>
      <c r="AS279" s="6" t="s">
        <v>111</v>
      </c>
      <c r="AT279" s="17">
        <v>27500</v>
      </c>
      <c r="AU279" s="17">
        <v>173600</v>
      </c>
      <c r="AV279" s="17">
        <v>15.9</v>
      </c>
      <c r="AW279" s="17">
        <v>3.7</v>
      </c>
      <c r="AX279" s="17">
        <v>27300</v>
      </c>
      <c r="AY279" s="17">
        <v>175500</v>
      </c>
      <c r="AZ279" s="17">
        <v>15.5</v>
      </c>
      <c r="BA279" s="17">
        <v>3.6</v>
      </c>
    </row>
    <row r="280" spans="1:53" x14ac:dyDescent="0.3">
      <c r="A280" s="10" t="s">
        <v>289</v>
      </c>
      <c r="B280" s="6" t="str">
        <f>IFERROR(VLOOKUP($A280,classifications!$A$3:$C$334,3,FALSE),VLOOKUP($A280,classifications!$I$2:$K$27,3,FALSE))</f>
        <v>Urban with Significant Rural</v>
      </c>
      <c r="C280" s="6" t="str">
        <f>VLOOKUP($A280,classifications!$A$3:$D$334,4,FALSE)</f>
        <v>lower tier</v>
      </c>
      <c r="D280" s="6" t="str">
        <f>VLOOKUP($A280,class!$A$1:$B$455,2,FALSE)</f>
        <v>Shire District</v>
      </c>
      <c r="E280" s="7">
        <f>VLOOKUP($A280,Data!$A$9:$U$405,E$2,FALSE)</f>
        <v>4300</v>
      </c>
      <c r="F280" s="7">
        <f>VLOOKUP($A280,Data!$A$9:$U$405,F$2,FALSE)</f>
        <v>46100</v>
      </c>
      <c r="G280" s="7">
        <f>VLOOKUP($A280,Data!$A$9:$U$405,G$2,FALSE)</f>
        <v>9.4</v>
      </c>
      <c r="H280" s="7">
        <f>VLOOKUP($A280,Data!$A$9:$U$405,H$2,FALSE)</f>
        <v>5.2</v>
      </c>
      <c r="I280" s="7">
        <f>VLOOKUP($A280,Data!$A$9:$U$405,I$2,FALSE)</f>
        <v>5000</v>
      </c>
      <c r="J280" s="7">
        <f>VLOOKUP($A280,Data!$A$9:$U$405,J$2,FALSE)</f>
        <v>49900</v>
      </c>
      <c r="K280" s="7">
        <f>VLOOKUP($A280,Data!$A$9:$U$405,K$2,FALSE)</f>
        <v>10</v>
      </c>
      <c r="L280" s="7">
        <f>VLOOKUP($A280,Data!$A$9:$U$405,L$2,FALSE)</f>
        <v>5.5</v>
      </c>
      <c r="M280" s="7">
        <f>VLOOKUP($A280,Data!$A$9:$U$405,M$2,FALSE)</f>
        <v>6200</v>
      </c>
      <c r="N280" s="7">
        <f>VLOOKUP($A280,Data!$A$9:$U$405,N$2,FALSE)</f>
        <v>52900</v>
      </c>
      <c r="O280" s="7">
        <f>VLOOKUP($A280,Data!$A$9:$U$405,O$2,FALSE)</f>
        <v>11.7</v>
      </c>
      <c r="P280" s="7">
        <f>VLOOKUP($A280,Data!$A$9:$U$405,P$2,FALSE)</f>
        <v>6.1</v>
      </c>
      <c r="Q280" s="7">
        <f>VLOOKUP($A280,Data!$A$9:$U$405,Q$2,FALSE)</f>
        <v>5000</v>
      </c>
      <c r="R280" s="7">
        <f>VLOOKUP($A280,Data!$A$9:$U$405,R$2,FALSE)</f>
        <v>51900</v>
      </c>
      <c r="S280" s="7">
        <f>VLOOKUP($A280,Data!$A$9:$U$405,S$2,FALSE)</f>
        <v>9.6999999999999993</v>
      </c>
      <c r="T280" s="7" t="str">
        <f>VLOOKUP($A280,Data!$A$9:$U$405,T$2,FALSE)</f>
        <v>*</v>
      </c>
      <c r="U280" s="7">
        <f>VLOOKUP($A280,Data!$A$9:$U$405,U$2,FALSE)</f>
        <v>8000</v>
      </c>
      <c r="V280" s="7">
        <f>VLOOKUP($A280,Data!$A$9:$U$405,V$2,FALSE)</f>
        <v>53900</v>
      </c>
      <c r="W280" s="7">
        <f>VLOOKUP($A280,Data!$A$9:$U$405,W$2,FALSE)</f>
        <v>14.8</v>
      </c>
      <c r="X280" s="7">
        <f>VLOOKUP($A280,Data!$A$9:$U$405,X$2,FALSE)</f>
        <v>7.2</v>
      </c>
      <c r="Y280" s="7">
        <f>VLOOKUP($A280,Data!$A$9:$Y$405,Y$2,FALSE)</f>
        <v>6600</v>
      </c>
      <c r="Z280" s="7">
        <f>VLOOKUP($A280,Data!$A$9:$Y$405,Z$2,FALSE)</f>
        <v>52200</v>
      </c>
      <c r="AA280" s="7">
        <f>VLOOKUP($A280,Data!$A$9:$Y$405,AA$2,FALSE)</f>
        <v>12.6</v>
      </c>
      <c r="AB280" s="7">
        <f>VLOOKUP($A280,Data!$A$9:$Y$405,AB$2,FALSE)</f>
        <v>6.5</v>
      </c>
      <c r="AS280" s="6" t="s">
        <v>112</v>
      </c>
      <c r="AT280" s="17">
        <v>14600</v>
      </c>
      <c r="AU280" s="17">
        <v>166100</v>
      </c>
      <c r="AV280" s="17">
        <v>8.8000000000000007</v>
      </c>
      <c r="AW280" s="17">
        <v>3.1</v>
      </c>
      <c r="AX280" s="17">
        <v>15600</v>
      </c>
      <c r="AY280" s="17">
        <v>167500</v>
      </c>
      <c r="AZ280" s="17">
        <v>9.3000000000000007</v>
      </c>
      <c r="BA280" s="17">
        <v>3.2</v>
      </c>
    </row>
    <row r="281" spans="1:53" x14ac:dyDescent="0.3">
      <c r="A281" s="10" t="s">
        <v>290</v>
      </c>
      <c r="B281" s="6" t="str">
        <f>IFERROR(VLOOKUP($A281,classifications!$A$3:$C$334,3,FALSE),VLOOKUP($A281,classifications!$I$2:$K$27,3,FALSE))</f>
        <v>Urban with Significant Rural</v>
      </c>
      <c r="C281" s="6" t="str">
        <f>VLOOKUP($A281,classifications!$A$3:$D$334,4,FALSE)</f>
        <v>lower tier</v>
      </c>
      <c r="D281" s="6" t="str">
        <f>VLOOKUP($A281,class!$A$1:$B$455,2,FALSE)</f>
        <v>Shire District</v>
      </c>
      <c r="E281" s="7">
        <f>VLOOKUP($A281,Data!$A$9:$U$405,E$2,FALSE)</f>
        <v>6300</v>
      </c>
      <c r="F281" s="7">
        <f>VLOOKUP($A281,Data!$A$9:$U$405,F$2,FALSE)</f>
        <v>56100</v>
      </c>
      <c r="G281" s="7">
        <f>VLOOKUP($A281,Data!$A$9:$U$405,G$2,FALSE)</f>
        <v>11.2</v>
      </c>
      <c r="H281" s="7">
        <f>VLOOKUP($A281,Data!$A$9:$U$405,H$2,FALSE)</f>
        <v>5.3</v>
      </c>
      <c r="I281" s="7">
        <f>VLOOKUP($A281,Data!$A$9:$U$405,I$2,FALSE)</f>
        <v>9700</v>
      </c>
      <c r="J281" s="7">
        <f>VLOOKUP($A281,Data!$A$9:$U$405,J$2,FALSE)</f>
        <v>60800</v>
      </c>
      <c r="K281" s="7">
        <f>VLOOKUP($A281,Data!$A$9:$U$405,K$2,FALSE)</f>
        <v>15.9</v>
      </c>
      <c r="L281" s="7">
        <f>VLOOKUP($A281,Data!$A$9:$U$405,L$2,FALSE)</f>
        <v>5.8</v>
      </c>
      <c r="M281" s="7">
        <f>VLOOKUP($A281,Data!$A$9:$U$405,M$2,FALSE)</f>
        <v>9700</v>
      </c>
      <c r="N281" s="7">
        <f>VLOOKUP($A281,Data!$A$9:$U$405,N$2,FALSE)</f>
        <v>62700</v>
      </c>
      <c r="O281" s="7">
        <f>VLOOKUP($A281,Data!$A$9:$U$405,O$2,FALSE)</f>
        <v>15.5</v>
      </c>
      <c r="P281" s="7">
        <f>VLOOKUP($A281,Data!$A$9:$U$405,P$2,FALSE)</f>
        <v>5.7</v>
      </c>
      <c r="Q281" s="7">
        <f>VLOOKUP($A281,Data!$A$9:$U$405,Q$2,FALSE)</f>
        <v>8600</v>
      </c>
      <c r="R281" s="7">
        <f>VLOOKUP($A281,Data!$A$9:$U$405,R$2,FALSE)</f>
        <v>66300</v>
      </c>
      <c r="S281" s="7">
        <f>VLOOKUP($A281,Data!$A$9:$U$405,S$2,FALSE)</f>
        <v>13</v>
      </c>
      <c r="T281" s="7">
        <f>VLOOKUP($A281,Data!$A$9:$U$405,T$2,FALSE)</f>
        <v>5.7</v>
      </c>
      <c r="U281" s="7">
        <f>VLOOKUP($A281,Data!$A$9:$U$405,U$2,FALSE)</f>
        <v>7600</v>
      </c>
      <c r="V281" s="7">
        <f>VLOOKUP($A281,Data!$A$9:$U$405,V$2,FALSE)</f>
        <v>61800</v>
      </c>
      <c r="W281" s="7">
        <f>VLOOKUP($A281,Data!$A$9:$U$405,W$2,FALSE)</f>
        <v>12.2</v>
      </c>
      <c r="X281" s="7">
        <f>VLOOKUP($A281,Data!$A$9:$U$405,X$2,FALSE)</f>
        <v>5.8</v>
      </c>
      <c r="Y281" s="7">
        <f>VLOOKUP($A281,Data!$A$9:$Y$405,Y$2,FALSE)</f>
        <v>10200</v>
      </c>
      <c r="Z281" s="7">
        <f>VLOOKUP($A281,Data!$A$9:$Y$405,Z$2,FALSE)</f>
        <v>62100</v>
      </c>
      <c r="AA281" s="7">
        <f>VLOOKUP($A281,Data!$A$9:$Y$405,AA$2,FALSE)</f>
        <v>16.5</v>
      </c>
      <c r="AB281" s="7">
        <f>VLOOKUP($A281,Data!$A$9:$Y$405,AB$2,FALSE)</f>
        <v>6.7</v>
      </c>
      <c r="AS281" s="6" t="s">
        <v>113</v>
      </c>
      <c r="AT281" s="17">
        <v>31400</v>
      </c>
      <c r="AU281" s="17">
        <v>183800</v>
      </c>
      <c r="AV281" s="17">
        <v>17.100000000000001</v>
      </c>
      <c r="AW281" s="17">
        <v>3.7</v>
      </c>
      <c r="AX281" s="17">
        <v>26400</v>
      </c>
      <c r="AY281" s="17">
        <v>183900</v>
      </c>
      <c r="AZ281" s="17">
        <v>14.4</v>
      </c>
      <c r="BA281" s="17">
        <v>3.5</v>
      </c>
    </row>
    <row r="282" spans="1:53" x14ac:dyDescent="0.3">
      <c r="A282" s="10" t="s">
        <v>291</v>
      </c>
      <c r="B282" s="6" t="str">
        <f>IFERROR(VLOOKUP($A282,classifications!$A$3:$C$334,3,FALSE),VLOOKUP($A282,classifications!$I$2:$K$27,3,FALSE))</f>
        <v>Predominantly Rural</v>
      </c>
      <c r="C282" s="6" t="str">
        <f>VLOOKUP($A282,classifications!$A$3:$D$334,4,FALSE)</f>
        <v>lower tier</v>
      </c>
      <c r="D282" s="6" t="str">
        <f>VLOOKUP($A282,class!$A$1:$B$455,2,FALSE)</f>
        <v>Shire District</v>
      </c>
      <c r="E282" s="7">
        <f>VLOOKUP($A282,Data!$A$9:$U$405,E$2,FALSE)</f>
        <v>5900</v>
      </c>
      <c r="F282" s="7">
        <f>VLOOKUP($A282,Data!$A$9:$U$405,F$2,FALSE)</f>
        <v>46600</v>
      </c>
      <c r="G282" s="7">
        <f>VLOOKUP($A282,Data!$A$9:$U$405,G$2,FALSE)</f>
        <v>12.7</v>
      </c>
      <c r="H282" s="7">
        <f>VLOOKUP($A282,Data!$A$9:$U$405,H$2,FALSE)</f>
        <v>6.9</v>
      </c>
      <c r="I282" s="7">
        <f>VLOOKUP($A282,Data!$A$9:$U$405,I$2,FALSE)</f>
        <v>5800</v>
      </c>
      <c r="J282" s="7">
        <f>VLOOKUP($A282,Data!$A$9:$U$405,J$2,FALSE)</f>
        <v>46400</v>
      </c>
      <c r="K282" s="7">
        <f>VLOOKUP($A282,Data!$A$9:$U$405,K$2,FALSE)</f>
        <v>12.4</v>
      </c>
      <c r="L282" s="7">
        <f>VLOOKUP($A282,Data!$A$9:$U$405,L$2,FALSE)</f>
        <v>6.6</v>
      </c>
      <c r="M282" s="7">
        <f>VLOOKUP($A282,Data!$A$9:$U$405,M$2,FALSE)</f>
        <v>6300</v>
      </c>
      <c r="N282" s="7">
        <f>VLOOKUP($A282,Data!$A$9:$U$405,N$2,FALSE)</f>
        <v>45600</v>
      </c>
      <c r="O282" s="7">
        <f>VLOOKUP($A282,Data!$A$9:$U$405,O$2,FALSE)</f>
        <v>13.8</v>
      </c>
      <c r="P282" s="7">
        <f>VLOOKUP($A282,Data!$A$9:$U$405,P$2,FALSE)</f>
        <v>6.8</v>
      </c>
      <c r="Q282" s="7">
        <f>VLOOKUP($A282,Data!$A$9:$U$405,Q$2,FALSE)</f>
        <v>11600</v>
      </c>
      <c r="R282" s="7">
        <f>VLOOKUP($A282,Data!$A$9:$U$405,R$2,FALSE)</f>
        <v>47000</v>
      </c>
      <c r="S282" s="7">
        <f>VLOOKUP($A282,Data!$A$9:$U$405,S$2,FALSE)</f>
        <v>24.6</v>
      </c>
      <c r="T282" s="7">
        <f>VLOOKUP($A282,Data!$A$9:$U$405,T$2,FALSE)</f>
        <v>8.5</v>
      </c>
      <c r="U282" s="7">
        <f>VLOOKUP($A282,Data!$A$9:$U$405,U$2,FALSE)</f>
        <v>3700</v>
      </c>
      <c r="V282" s="7">
        <f>VLOOKUP($A282,Data!$A$9:$U$405,V$2,FALSE)</f>
        <v>45300</v>
      </c>
      <c r="W282" s="7">
        <f>VLOOKUP($A282,Data!$A$9:$U$405,W$2,FALSE)</f>
        <v>8.1999999999999993</v>
      </c>
      <c r="X282" s="7">
        <f>VLOOKUP($A282,Data!$A$9:$U$405,X$2,FALSE)</f>
        <v>5</v>
      </c>
      <c r="Y282" s="7">
        <f>VLOOKUP($A282,Data!$A$9:$Y$405,Y$2,FALSE)</f>
        <v>3700</v>
      </c>
      <c r="Z282" s="7">
        <f>VLOOKUP($A282,Data!$A$9:$Y$405,Z$2,FALSE)</f>
        <v>45000</v>
      </c>
      <c r="AA282" s="7">
        <f>VLOOKUP($A282,Data!$A$9:$Y$405,AA$2,FALSE)</f>
        <v>8.1999999999999993</v>
      </c>
      <c r="AB282" s="7" t="str">
        <f>VLOOKUP($A282,Data!$A$9:$Y$405,AB$2,FALSE)</f>
        <v>*</v>
      </c>
      <c r="AS282" s="6" t="s">
        <v>114</v>
      </c>
      <c r="AT282" s="17">
        <v>10700</v>
      </c>
      <c r="AU282" s="17">
        <v>141000</v>
      </c>
      <c r="AV282" s="17">
        <v>7.6</v>
      </c>
      <c r="AW282" s="17">
        <v>3.1</v>
      </c>
      <c r="AX282" s="17">
        <v>11000</v>
      </c>
      <c r="AY282" s="17">
        <v>147700</v>
      </c>
      <c r="AZ282" s="17">
        <v>7.4</v>
      </c>
      <c r="BA282" s="17">
        <v>3</v>
      </c>
    </row>
    <row r="283" spans="1:53" x14ac:dyDescent="0.3">
      <c r="A283" s="10" t="s">
        <v>292</v>
      </c>
      <c r="B283" s="6" t="str">
        <f>IFERROR(VLOOKUP($A283,classifications!$A$3:$C$334,3,FALSE),VLOOKUP($A283,classifications!$I$2:$K$27,3,FALSE))</f>
        <v>Predominantly Urban</v>
      </c>
      <c r="C283" s="6" t="str">
        <f>VLOOKUP($A283,classifications!$A$3:$D$334,4,FALSE)</f>
        <v>lower tier</v>
      </c>
      <c r="D283" s="6" t="str">
        <f>VLOOKUP($A283,class!$A$1:$B$455,2,FALSE)</f>
        <v>Shire District</v>
      </c>
      <c r="E283" s="7">
        <f>VLOOKUP($A283,Data!$A$9:$U$405,E$2,FALSE)</f>
        <v>2500</v>
      </c>
      <c r="F283" s="7">
        <f>VLOOKUP($A283,Data!$A$9:$U$405,F$2,FALSE)</f>
        <v>36000</v>
      </c>
      <c r="G283" s="7">
        <f>VLOOKUP($A283,Data!$A$9:$U$405,G$2,FALSE)</f>
        <v>7</v>
      </c>
      <c r="H283" s="7" t="str">
        <f>VLOOKUP($A283,Data!$A$9:$U$405,H$2,FALSE)</f>
        <v>*</v>
      </c>
      <c r="I283" s="7">
        <f>VLOOKUP($A283,Data!$A$9:$U$405,I$2,FALSE)</f>
        <v>3500</v>
      </c>
      <c r="J283" s="7">
        <f>VLOOKUP($A283,Data!$A$9:$U$405,J$2,FALSE)</f>
        <v>37500</v>
      </c>
      <c r="K283" s="7">
        <f>VLOOKUP($A283,Data!$A$9:$U$405,K$2,FALSE)</f>
        <v>9.1999999999999993</v>
      </c>
      <c r="L283" s="7" t="str">
        <f>VLOOKUP($A283,Data!$A$9:$U$405,L$2,FALSE)</f>
        <v>*</v>
      </c>
      <c r="M283" s="7">
        <f>VLOOKUP($A283,Data!$A$9:$U$405,M$2,FALSE)</f>
        <v>2600</v>
      </c>
      <c r="N283" s="7">
        <f>VLOOKUP($A283,Data!$A$9:$U$405,N$2,FALSE)</f>
        <v>35500</v>
      </c>
      <c r="O283" s="7">
        <f>VLOOKUP($A283,Data!$A$9:$U$405,O$2,FALSE)</f>
        <v>7.3</v>
      </c>
      <c r="P283" s="7" t="str">
        <f>VLOOKUP($A283,Data!$A$9:$U$405,P$2,FALSE)</f>
        <v>*</v>
      </c>
      <c r="Q283" s="7">
        <f>VLOOKUP($A283,Data!$A$9:$U$405,Q$2,FALSE)</f>
        <v>7100</v>
      </c>
      <c r="R283" s="7">
        <f>VLOOKUP($A283,Data!$A$9:$U$405,R$2,FALSE)</f>
        <v>36500</v>
      </c>
      <c r="S283" s="7">
        <f>VLOOKUP($A283,Data!$A$9:$U$405,S$2,FALSE)</f>
        <v>19.3</v>
      </c>
      <c r="T283" s="7">
        <f>VLOOKUP($A283,Data!$A$9:$U$405,T$2,FALSE)</f>
        <v>7.3</v>
      </c>
      <c r="U283" s="7">
        <f>VLOOKUP($A283,Data!$A$9:$U$405,U$2,FALSE)</f>
        <v>1800</v>
      </c>
      <c r="V283" s="7">
        <f>VLOOKUP($A283,Data!$A$9:$U$405,V$2,FALSE)</f>
        <v>38200</v>
      </c>
      <c r="W283" s="7">
        <f>VLOOKUP($A283,Data!$A$9:$U$405,W$2,FALSE)</f>
        <v>4.8</v>
      </c>
      <c r="X283" s="7" t="str">
        <f>VLOOKUP($A283,Data!$A$9:$U$405,X$2,FALSE)</f>
        <v>*</v>
      </c>
      <c r="Y283" s="7">
        <f>VLOOKUP($A283,Data!$A$9:$Y$405,Y$2,FALSE)</f>
        <v>7700</v>
      </c>
      <c r="Z283" s="7">
        <f>VLOOKUP($A283,Data!$A$9:$Y$405,Z$2,FALSE)</f>
        <v>37900</v>
      </c>
      <c r="AA283" s="7">
        <f>VLOOKUP($A283,Data!$A$9:$Y$405,AA$2,FALSE)</f>
        <v>20.2</v>
      </c>
      <c r="AB283" s="7">
        <f>VLOOKUP($A283,Data!$A$9:$Y$405,AB$2,FALSE)</f>
        <v>8.4</v>
      </c>
      <c r="AS283" s="6" t="s">
        <v>115</v>
      </c>
      <c r="AT283" s="17">
        <v>21000</v>
      </c>
      <c r="AU283" s="17">
        <v>183900</v>
      </c>
      <c r="AV283" s="17">
        <v>11.4</v>
      </c>
      <c r="AW283" s="17">
        <v>3.5</v>
      </c>
      <c r="AX283" s="17">
        <v>22800</v>
      </c>
      <c r="AY283" s="17">
        <v>187300</v>
      </c>
      <c r="AZ283" s="17">
        <v>12.2</v>
      </c>
      <c r="BA283" s="17">
        <v>3.6</v>
      </c>
    </row>
    <row r="284" spans="1:53" x14ac:dyDescent="0.3">
      <c r="A284" s="10" t="s">
        <v>293</v>
      </c>
      <c r="B284" s="6" t="str">
        <f>IFERROR(VLOOKUP($A284,classifications!$A$3:$C$334,3,FALSE),VLOOKUP($A284,classifications!$I$2:$K$27,3,FALSE))</f>
        <v>Predominantly Rural</v>
      </c>
      <c r="C284" s="6" t="str">
        <f>VLOOKUP($A284,classifications!$A$3:$D$334,4,FALSE)</f>
        <v>lower tier</v>
      </c>
      <c r="D284" s="6" t="str">
        <f>VLOOKUP($A284,class!$A$1:$B$455,2,FALSE)</f>
        <v>Shire District</v>
      </c>
      <c r="E284" s="7">
        <f>VLOOKUP($A284,Data!$A$9:$U$405,E$2,FALSE)</f>
        <v>2000</v>
      </c>
      <c r="F284" s="7">
        <f>VLOOKUP($A284,Data!$A$9:$U$405,F$2,FALSE)</f>
        <v>31000</v>
      </c>
      <c r="G284" s="7">
        <f>VLOOKUP($A284,Data!$A$9:$U$405,G$2,FALSE)</f>
        <v>6.4</v>
      </c>
      <c r="H284" s="7" t="str">
        <f>VLOOKUP($A284,Data!$A$9:$U$405,H$2,FALSE)</f>
        <v>*</v>
      </c>
      <c r="I284" s="7">
        <f>VLOOKUP($A284,Data!$A$9:$U$405,I$2,FALSE)</f>
        <v>6000</v>
      </c>
      <c r="J284" s="7">
        <f>VLOOKUP($A284,Data!$A$9:$U$405,J$2,FALSE)</f>
        <v>30000</v>
      </c>
      <c r="K284" s="7">
        <f>VLOOKUP($A284,Data!$A$9:$U$405,K$2,FALSE)</f>
        <v>20</v>
      </c>
      <c r="L284" s="7">
        <f>VLOOKUP($A284,Data!$A$9:$U$405,L$2,FALSE)</f>
        <v>10.8</v>
      </c>
      <c r="M284" s="7">
        <f>VLOOKUP($A284,Data!$A$9:$U$405,M$2,FALSE)</f>
        <v>2300</v>
      </c>
      <c r="N284" s="7">
        <f>VLOOKUP($A284,Data!$A$9:$U$405,N$2,FALSE)</f>
        <v>32700</v>
      </c>
      <c r="O284" s="7">
        <f>VLOOKUP($A284,Data!$A$9:$U$405,O$2,FALSE)</f>
        <v>7</v>
      </c>
      <c r="P284" s="7" t="str">
        <f>VLOOKUP($A284,Data!$A$9:$U$405,P$2,FALSE)</f>
        <v>*</v>
      </c>
      <c r="Q284" s="7">
        <f>VLOOKUP($A284,Data!$A$9:$U$405,Q$2,FALSE)</f>
        <v>2400</v>
      </c>
      <c r="R284" s="7">
        <f>VLOOKUP($A284,Data!$A$9:$U$405,R$2,FALSE)</f>
        <v>32200</v>
      </c>
      <c r="S284" s="7">
        <f>VLOOKUP($A284,Data!$A$9:$U$405,S$2,FALSE)</f>
        <v>7.3</v>
      </c>
      <c r="T284" s="7" t="str">
        <f>VLOOKUP($A284,Data!$A$9:$U$405,T$2,FALSE)</f>
        <v>*</v>
      </c>
      <c r="U284" s="7">
        <f>VLOOKUP($A284,Data!$A$9:$U$405,U$2,FALSE)</f>
        <v>1500</v>
      </c>
      <c r="V284" s="7">
        <f>VLOOKUP($A284,Data!$A$9:$U$405,V$2,FALSE)</f>
        <v>31100</v>
      </c>
      <c r="W284" s="7">
        <f>VLOOKUP($A284,Data!$A$9:$U$405,W$2,FALSE)</f>
        <v>4.7</v>
      </c>
      <c r="X284" s="7" t="str">
        <f>VLOOKUP($A284,Data!$A$9:$U$405,X$2,FALSE)</f>
        <v>*</v>
      </c>
      <c r="Y284" s="7">
        <f>VLOOKUP($A284,Data!$A$9:$Y$405,Y$2,FALSE)</f>
        <v>3000</v>
      </c>
      <c r="Z284" s="7">
        <f>VLOOKUP($A284,Data!$A$9:$Y$405,Z$2,FALSE)</f>
        <v>30300</v>
      </c>
      <c r="AA284" s="7">
        <f>VLOOKUP($A284,Data!$A$9:$Y$405,AA$2,FALSE)</f>
        <v>10</v>
      </c>
      <c r="AB284" s="7" t="str">
        <f>VLOOKUP($A284,Data!$A$9:$Y$405,AB$2,FALSE)</f>
        <v>*</v>
      </c>
      <c r="AS284" s="6" t="s">
        <v>116</v>
      </c>
      <c r="AT284" s="17">
        <v>14500</v>
      </c>
      <c r="AU284" s="17">
        <v>113000</v>
      </c>
      <c r="AV284" s="17">
        <v>12.8</v>
      </c>
      <c r="AW284" s="17">
        <v>3.8</v>
      </c>
      <c r="AX284" s="17">
        <v>14100</v>
      </c>
      <c r="AY284" s="17">
        <v>111800</v>
      </c>
      <c r="AZ284" s="17">
        <v>12.6</v>
      </c>
      <c r="BA284" s="17">
        <v>3.8</v>
      </c>
    </row>
    <row r="285" spans="1:53" x14ac:dyDescent="0.3">
      <c r="A285" s="10" t="s">
        <v>294</v>
      </c>
      <c r="B285" s="6" t="str">
        <f>IFERROR(VLOOKUP($A285,classifications!$A$3:$C$334,3,FALSE),VLOOKUP($A285,classifications!$I$2:$K$27,3,FALSE))</f>
        <v>Predominantly Urban</v>
      </c>
      <c r="C285" s="6" t="str">
        <f>VLOOKUP($A285,classifications!$A$3:$D$334,4,FALSE)</f>
        <v>lower tier</v>
      </c>
      <c r="D285" s="6" t="str">
        <f>VLOOKUP($A285,class!$A$1:$B$455,2,FALSE)</f>
        <v>Shire District</v>
      </c>
      <c r="E285" s="7">
        <f>VLOOKUP($A285,Data!$A$9:$U$405,E$2,FALSE)</f>
        <v>2100</v>
      </c>
      <c r="F285" s="7">
        <f>VLOOKUP($A285,Data!$A$9:$U$405,F$2,FALSE)</f>
        <v>56000</v>
      </c>
      <c r="G285" s="7">
        <f>VLOOKUP($A285,Data!$A$9:$U$405,G$2,FALSE)</f>
        <v>3.8</v>
      </c>
      <c r="H285" s="7" t="str">
        <f>VLOOKUP($A285,Data!$A$9:$U$405,H$2,FALSE)</f>
        <v>*</v>
      </c>
      <c r="I285" s="7">
        <f>VLOOKUP($A285,Data!$A$9:$U$405,I$2,FALSE)</f>
        <v>5600</v>
      </c>
      <c r="J285" s="7">
        <f>VLOOKUP($A285,Data!$A$9:$U$405,J$2,FALSE)</f>
        <v>51900</v>
      </c>
      <c r="K285" s="7">
        <f>VLOOKUP($A285,Data!$A$9:$U$405,K$2,FALSE)</f>
        <v>10.9</v>
      </c>
      <c r="L285" s="7">
        <f>VLOOKUP($A285,Data!$A$9:$U$405,L$2,FALSE)</f>
        <v>5.2</v>
      </c>
      <c r="M285" s="7">
        <f>VLOOKUP($A285,Data!$A$9:$U$405,M$2,FALSE)</f>
        <v>7500</v>
      </c>
      <c r="N285" s="7">
        <f>VLOOKUP($A285,Data!$A$9:$U$405,N$2,FALSE)</f>
        <v>52100</v>
      </c>
      <c r="O285" s="7">
        <f>VLOOKUP($A285,Data!$A$9:$U$405,O$2,FALSE)</f>
        <v>14.4</v>
      </c>
      <c r="P285" s="7">
        <f>VLOOKUP($A285,Data!$A$9:$U$405,P$2,FALSE)</f>
        <v>6.4</v>
      </c>
      <c r="Q285" s="7">
        <f>VLOOKUP($A285,Data!$A$9:$U$405,Q$2,FALSE)</f>
        <v>4500</v>
      </c>
      <c r="R285" s="7">
        <f>VLOOKUP($A285,Data!$A$9:$U$405,R$2,FALSE)</f>
        <v>61500</v>
      </c>
      <c r="S285" s="7">
        <f>VLOOKUP($A285,Data!$A$9:$U$405,S$2,FALSE)</f>
        <v>7.3</v>
      </c>
      <c r="T285" s="7" t="str">
        <f>VLOOKUP($A285,Data!$A$9:$U$405,T$2,FALSE)</f>
        <v>*</v>
      </c>
      <c r="U285" s="7">
        <f>VLOOKUP($A285,Data!$A$9:$U$405,U$2,FALSE)</f>
        <v>7200</v>
      </c>
      <c r="V285" s="7">
        <f>VLOOKUP($A285,Data!$A$9:$U$405,V$2,FALSE)</f>
        <v>57300</v>
      </c>
      <c r="W285" s="7">
        <f>VLOOKUP($A285,Data!$A$9:$U$405,W$2,FALSE)</f>
        <v>12.6</v>
      </c>
      <c r="X285" s="7">
        <f>VLOOKUP($A285,Data!$A$9:$U$405,X$2,FALSE)</f>
        <v>5.9</v>
      </c>
      <c r="Y285" s="7">
        <f>VLOOKUP($A285,Data!$A$9:$Y$405,Y$2,FALSE)</f>
        <v>8500</v>
      </c>
      <c r="Z285" s="7">
        <f>VLOOKUP($A285,Data!$A$9:$Y$405,Z$2,FALSE)</f>
        <v>61000</v>
      </c>
      <c r="AA285" s="7">
        <f>VLOOKUP($A285,Data!$A$9:$Y$405,AA$2,FALSE)</f>
        <v>13.9</v>
      </c>
      <c r="AB285" s="7">
        <f>VLOOKUP($A285,Data!$A$9:$Y$405,AB$2,FALSE)</f>
        <v>5.6</v>
      </c>
      <c r="AS285" s="6" t="s">
        <v>117</v>
      </c>
      <c r="AT285" s="17">
        <v>8700</v>
      </c>
      <c r="AU285" s="17">
        <v>88500</v>
      </c>
      <c r="AV285" s="17">
        <v>9.8000000000000007</v>
      </c>
      <c r="AW285" s="17">
        <v>3.1</v>
      </c>
      <c r="AX285" s="17">
        <v>7600</v>
      </c>
      <c r="AY285" s="17">
        <v>89400</v>
      </c>
      <c r="AZ285" s="17">
        <v>8.5</v>
      </c>
      <c r="BA285" s="17">
        <v>3</v>
      </c>
    </row>
    <row r="286" spans="1:53" x14ac:dyDescent="0.3">
      <c r="A286" s="10" t="s">
        <v>295</v>
      </c>
      <c r="B286" s="6" t="str">
        <f>IFERROR(VLOOKUP($A286,classifications!$A$3:$C$334,3,FALSE),VLOOKUP($A286,classifications!$I$2:$K$27,3,FALSE))</f>
        <v>Predominantly Urban</v>
      </c>
      <c r="C286" s="6" t="str">
        <f>VLOOKUP($A286,classifications!$A$3:$D$334,4,FALSE)</f>
        <v>lower tier</v>
      </c>
      <c r="D286" s="6" t="str">
        <f>VLOOKUP($A286,class!$A$1:$B$455,2,FALSE)</f>
        <v>Shire District</v>
      </c>
      <c r="E286" s="7">
        <f>VLOOKUP($A286,Data!$A$9:$U$405,E$2,FALSE)</f>
        <v>6000</v>
      </c>
      <c r="F286" s="7">
        <f>VLOOKUP($A286,Data!$A$9:$U$405,F$2,FALSE)</f>
        <v>49700</v>
      </c>
      <c r="G286" s="7">
        <f>VLOOKUP($A286,Data!$A$9:$U$405,G$2,FALSE)</f>
        <v>12.1</v>
      </c>
      <c r="H286" s="7">
        <f>VLOOKUP($A286,Data!$A$9:$U$405,H$2,FALSE)</f>
        <v>5.3</v>
      </c>
      <c r="I286" s="7">
        <f>VLOOKUP($A286,Data!$A$9:$U$405,I$2,FALSE)</f>
        <v>5100</v>
      </c>
      <c r="J286" s="7">
        <f>VLOOKUP($A286,Data!$A$9:$U$405,J$2,FALSE)</f>
        <v>51400</v>
      </c>
      <c r="K286" s="7">
        <f>VLOOKUP($A286,Data!$A$9:$U$405,K$2,FALSE)</f>
        <v>10</v>
      </c>
      <c r="L286" s="7">
        <f>VLOOKUP($A286,Data!$A$9:$U$405,L$2,FALSE)</f>
        <v>4.9000000000000004</v>
      </c>
      <c r="M286" s="7">
        <f>VLOOKUP($A286,Data!$A$9:$U$405,M$2,FALSE)</f>
        <v>8100</v>
      </c>
      <c r="N286" s="7">
        <f>VLOOKUP($A286,Data!$A$9:$U$405,N$2,FALSE)</f>
        <v>50900</v>
      </c>
      <c r="O286" s="7">
        <f>VLOOKUP($A286,Data!$A$9:$U$405,O$2,FALSE)</f>
        <v>15.9</v>
      </c>
      <c r="P286" s="7">
        <f>VLOOKUP($A286,Data!$A$9:$U$405,P$2,FALSE)</f>
        <v>6.1</v>
      </c>
      <c r="Q286" s="7">
        <f>VLOOKUP($A286,Data!$A$9:$U$405,Q$2,FALSE)</f>
        <v>7600</v>
      </c>
      <c r="R286" s="7">
        <f>VLOOKUP($A286,Data!$A$9:$U$405,R$2,FALSE)</f>
        <v>53100</v>
      </c>
      <c r="S286" s="7">
        <f>VLOOKUP($A286,Data!$A$9:$U$405,S$2,FALSE)</f>
        <v>14.3</v>
      </c>
      <c r="T286" s="7">
        <f>VLOOKUP($A286,Data!$A$9:$U$405,T$2,FALSE)</f>
        <v>6.2</v>
      </c>
      <c r="U286" s="7">
        <f>VLOOKUP($A286,Data!$A$9:$U$405,U$2,FALSE)</f>
        <v>9200</v>
      </c>
      <c r="V286" s="7">
        <f>VLOOKUP($A286,Data!$A$9:$U$405,V$2,FALSE)</f>
        <v>54300</v>
      </c>
      <c r="W286" s="7">
        <f>VLOOKUP($A286,Data!$A$9:$U$405,W$2,FALSE)</f>
        <v>16.899999999999999</v>
      </c>
      <c r="X286" s="7">
        <f>VLOOKUP($A286,Data!$A$9:$U$405,X$2,FALSE)</f>
        <v>6.1</v>
      </c>
      <c r="Y286" s="7">
        <f>VLOOKUP($A286,Data!$A$9:$Y$405,Y$2,FALSE)</f>
        <v>8500</v>
      </c>
      <c r="Z286" s="7">
        <f>VLOOKUP($A286,Data!$A$9:$Y$405,Z$2,FALSE)</f>
        <v>53200</v>
      </c>
      <c r="AA286" s="7">
        <f>VLOOKUP($A286,Data!$A$9:$Y$405,AA$2,FALSE)</f>
        <v>16</v>
      </c>
      <c r="AB286" s="7">
        <f>VLOOKUP($A286,Data!$A$9:$Y$405,AB$2,FALSE)</f>
        <v>6.3</v>
      </c>
      <c r="AS286" s="6" t="s">
        <v>118</v>
      </c>
      <c r="AT286" s="17">
        <v>24300</v>
      </c>
      <c r="AU286" s="17">
        <v>190100</v>
      </c>
      <c r="AV286" s="17">
        <v>12.8</v>
      </c>
      <c r="AW286" s="17">
        <v>3.5</v>
      </c>
      <c r="AX286" s="17">
        <v>23900</v>
      </c>
      <c r="AY286" s="17">
        <v>186100</v>
      </c>
      <c r="AZ286" s="17">
        <v>12.8</v>
      </c>
      <c r="BA286" s="17">
        <v>3.5</v>
      </c>
    </row>
    <row r="287" spans="1:53" x14ac:dyDescent="0.3">
      <c r="A287" s="10" t="s">
        <v>296</v>
      </c>
      <c r="B287" s="6" t="str">
        <f>IFERROR(VLOOKUP($A287,classifications!$A$3:$C$334,3,FALSE),VLOOKUP($A287,classifications!$I$2:$K$27,3,FALSE))</f>
        <v>Predominantly Rural</v>
      </c>
      <c r="C287" s="6" t="str">
        <f>VLOOKUP($A287,classifications!$A$3:$D$334,4,FALSE)</f>
        <v>lower tier</v>
      </c>
      <c r="D287" s="6" t="str">
        <f>VLOOKUP($A287,class!$A$1:$B$455,2,FALSE)</f>
        <v>Shire District</v>
      </c>
      <c r="E287" s="7">
        <f>VLOOKUP($A287,Data!$A$9:$U$405,E$2,FALSE)</f>
        <v>7400</v>
      </c>
      <c r="F287" s="7">
        <f>VLOOKUP($A287,Data!$A$9:$U$405,F$2,FALSE)</f>
        <v>54900</v>
      </c>
      <c r="G287" s="7">
        <f>VLOOKUP($A287,Data!$A$9:$U$405,G$2,FALSE)</f>
        <v>13.4</v>
      </c>
      <c r="H287" s="7">
        <f>VLOOKUP($A287,Data!$A$9:$U$405,H$2,FALSE)</f>
        <v>5.0999999999999996</v>
      </c>
      <c r="I287" s="7">
        <f>VLOOKUP($A287,Data!$A$9:$U$405,I$2,FALSE)</f>
        <v>6000</v>
      </c>
      <c r="J287" s="7">
        <f>VLOOKUP($A287,Data!$A$9:$U$405,J$2,FALSE)</f>
        <v>58000</v>
      </c>
      <c r="K287" s="7">
        <f>VLOOKUP($A287,Data!$A$9:$U$405,K$2,FALSE)</f>
        <v>10.3</v>
      </c>
      <c r="L287" s="7">
        <f>VLOOKUP($A287,Data!$A$9:$U$405,L$2,FALSE)</f>
        <v>4.5</v>
      </c>
      <c r="M287" s="7">
        <f>VLOOKUP($A287,Data!$A$9:$U$405,M$2,FALSE)</f>
        <v>11100</v>
      </c>
      <c r="N287" s="7">
        <f>VLOOKUP($A287,Data!$A$9:$U$405,N$2,FALSE)</f>
        <v>56600</v>
      </c>
      <c r="O287" s="7">
        <f>VLOOKUP($A287,Data!$A$9:$U$405,O$2,FALSE)</f>
        <v>19.5</v>
      </c>
      <c r="P287" s="7">
        <f>VLOOKUP($A287,Data!$A$9:$U$405,P$2,FALSE)</f>
        <v>5.8</v>
      </c>
      <c r="Q287" s="7">
        <f>VLOOKUP($A287,Data!$A$9:$U$405,Q$2,FALSE)</f>
        <v>6000</v>
      </c>
      <c r="R287" s="7">
        <f>VLOOKUP($A287,Data!$A$9:$U$405,R$2,FALSE)</f>
        <v>56700</v>
      </c>
      <c r="S287" s="7">
        <f>VLOOKUP($A287,Data!$A$9:$U$405,S$2,FALSE)</f>
        <v>10.5</v>
      </c>
      <c r="T287" s="7">
        <f>VLOOKUP($A287,Data!$A$9:$U$405,T$2,FALSE)</f>
        <v>4.9000000000000004</v>
      </c>
      <c r="U287" s="7">
        <f>VLOOKUP($A287,Data!$A$9:$U$405,U$2,FALSE)</f>
        <v>3800</v>
      </c>
      <c r="V287" s="7">
        <f>VLOOKUP($A287,Data!$A$9:$U$405,V$2,FALSE)</f>
        <v>52600</v>
      </c>
      <c r="W287" s="7">
        <f>VLOOKUP($A287,Data!$A$9:$U$405,W$2,FALSE)</f>
        <v>7.3</v>
      </c>
      <c r="X287" s="7">
        <f>VLOOKUP($A287,Data!$A$9:$U$405,X$2,FALSE)</f>
        <v>4.4000000000000004</v>
      </c>
      <c r="Y287" s="7">
        <f>VLOOKUP($A287,Data!$A$9:$Y$405,Y$2,FALSE)</f>
        <v>5100</v>
      </c>
      <c r="Z287" s="7">
        <f>VLOOKUP($A287,Data!$A$9:$Y$405,Z$2,FALSE)</f>
        <v>61200</v>
      </c>
      <c r="AA287" s="7">
        <f>VLOOKUP($A287,Data!$A$9:$Y$405,AA$2,FALSE)</f>
        <v>8.3000000000000007</v>
      </c>
      <c r="AB287" s="7">
        <f>VLOOKUP($A287,Data!$A$9:$Y$405,AB$2,FALSE)</f>
        <v>4.3</v>
      </c>
      <c r="AS287" s="6" t="s">
        <v>119</v>
      </c>
      <c r="AT287" s="17">
        <v>12700</v>
      </c>
      <c r="AU287" s="17">
        <v>117400</v>
      </c>
      <c r="AV287" s="17">
        <v>10.8</v>
      </c>
      <c r="AW287" s="17">
        <v>3</v>
      </c>
      <c r="AX287" s="17">
        <v>12900</v>
      </c>
      <c r="AY287" s="17">
        <v>118100</v>
      </c>
      <c r="AZ287" s="17">
        <v>10.9</v>
      </c>
      <c r="BA287" s="17">
        <v>3</v>
      </c>
    </row>
    <row r="288" spans="1:53" x14ac:dyDescent="0.3">
      <c r="A288" s="10" t="s">
        <v>297</v>
      </c>
      <c r="B288" s="6" t="str">
        <f>IFERROR(VLOOKUP($A288,classifications!$A$3:$C$334,3,FALSE),VLOOKUP($A288,classifications!$I$2:$K$27,3,FALSE))</f>
        <v>Predominantly Urban</v>
      </c>
      <c r="C288" s="6" t="str">
        <f>VLOOKUP($A288,classifications!$A$3:$D$334,4,FALSE)</f>
        <v>lower tier</v>
      </c>
      <c r="D288" s="6" t="str">
        <f>VLOOKUP($A288,class!$A$1:$B$455,2,FALSE)</f>
        <v>Shire District</v>
      </c>
      <c r="E288" s="7">
        <f>VLOOKUP($A288,Data!$A$9:$U$405,E$2,FALSE)</f>
        <v>7000</v>
      </c>
      <c r="F288" s="7">
        <f>VLOOKUP($A288,Data!$A$9:$U$405,F$2,FALSE)</f>
        <v>71500</v>
      </c>
      <c r="G288" s="7">
        <f>VLOOKUP($A288,Data!$A$9:$U$405,G$2,FALSE)</f>
        <v>9.8000000000000007</v>
      </c>
      <c r="H288" s="7">
        <f>VLOOKUP($A288,Data!$A$9:$U$405,H$2,FALSE)</f>
        <v>3.8</v>
      </c>
      <c r="I288" s="7">
        <f>VLOOKUP($A288,Data!$A$9:$U$405,I$2,FALSE)</f>
        <v>5500</v>
      </c>
      <c r="J288" s="7">
        <f>VLOOKUP($A288,Data!$A$9:$U$405,J$2,FALSE)</f>
        <v>71100</v>
      </c>
      <c r="K288" s="7">
        <f>VLOOKUP($A288,Data!$A$9:$U$405,K$2,FALSE)</f>
        <v>7.8</v>
      </c>
      <c r="L288" s="7">
        <f>VLOOKUP($A288,Data!$A$9:$U$405,L$2,FALSE)</f>
        <v>3.9</v>
      </c>
      <c r="M288" s="7">
        <f>VLOOKUP($A288,Data!$A$9:$U$405,M$2,FALSE)</f>
        <v>8300</v>
      </c>
      <c r="N288" s="7">
        <f>VLOOKUP($A288,Data!$A$9:$U$405,N$2,FALSE)</f>
        <v>67900</v>
      </c>
      <c r="O288" s="7">
        <f>VLOOKUP($A288,Data!$A$9:$U$405,O$2,FALSE)</f>
        <v>12.2</v>
      </c>
      <c r="P288" s="7">
        <f>VLOOKUP($A288,Data!$A$9:$U$405,P$2,FALSE)</f>
        <v>4.7</v>
      </c>
      <c r="Q288" s="7">
        <f>VLOOKUP($A288,Data!$A$9:$U$405,Q$2,FALSE)</f>
        <v>10000</v>
      </c>
      <c r="R288" s="7">
        <f>VLOOKUP($A288,Data!$A$9:$U$405,R$2,FALSE)</f>
        <v>72700</v>
      </c>
      <c r="S288" s="7">
        <f>VLOOKUP($A288,Data!$A$9:$U$405,S$2,FALSE)</f>
        <v>13.7</v>
      </c>
      <c r="T288" s="7">
        <f>VLOOKUP($A288,Data!$A$9:$U$405,T$2,FALSE)</f>
        <v>5.2</v>
      </c>
      <c r="U288" s="7">
        <f>VLOOKUP($A288,Data!$A$9:$U$405,U$2,FALSE)</f>
        <v>13200</v>
      </c>
      <c r="V288" s="7">
        <f>VLOOKUP($A288,Data!$A$9:$U$405,V$2,FALSE)</f>
        <v>76300</v>
      </c>
      <c r="W288" s="7">
        <f>VLOOKUP($A288,Data!$A$9:$U$405,W$2,FALSE)</f>
        <v>17.3</v>
      </c>
      <c r="X288" s="7">
        <f>VLOOKUP($A288,Data!$A$9:$U$405,X$2,FALSE)</f>
        <v>5.3</v>
      </c>
      <c r="Y288" s="7">
        <f>VLOOKUP($A288,Data!$A$9:$Y$405,Y$2,FALSE)</f>
        <v>15600</v>
      </c>
      <c r="Z288" s="7">
        <f>VLOOKUP($A288,Data!$A$9:$Y$405,Z$2,FALSE)</f>
        <v>70600</v>
      </c>
      <c r="AA288" s="7">
        <f>VLOOKUP($A288,Data!$A$9:$Y$405,AA$2,FALSE)</f>
        <v>22</v>
      </c>
      <c r="AB288" s="7">
        <f>VLOOKUP($A288,Data!$A$9:$Y$405,AB$2,FALSE)</f>
        <v>5.8</v>
      </c>
      <c r="AS288" s="6" t="s">
        <v>120</v>
      </c>
      <c r="AT288" s="17">
        <v>12800</v>
      </c>
      <c r="AU288" s="17">
        <v>154300</v>
      </c>
      <c r="AV288" s="17">
        <v>8.3000000000000007</v>
      </c>
      <c r="AW288" s="17">
        <v>2.6</v>
      </c>
      <c r="AX288" s="17">
        <v>14300</v>
      </c>
      <c r="AY288" s="17">
        <v>160900</v>
      </c>
      <c r="AZ288" s="17">
        <v>8.9</v>
      </c>
      <c r="BA288" s="17">
        <v>2.7</v>
      </c>
    </row>
    <row r="289" spans="1:53" x14ac:dyDescent="0.3">
      <c r="A289" s="10" t="s">
        <v>298</v>
      </c>
      <c r="B289" s="6" t="str">
        <f>IFERROR(VLOOKUP($A289,classifications!$A$3:$C$334,3,FALSE),VLOOKUP($A289,classifications!$I$2:$K$27,3,FALSE))</f>
        <v>Predominantly Urban</v>
      </c>
      <c r="C289" s="6" t="str">
        <f>VLOOKUP($A289,classifications!$A$3:$D$334,4,FALSE)</f>
        <v>lower tier</v>
      </c>
      <c r="D289" s="6" t="str">
        <f>VLOOKUP($A289,class!$A$1:$B$455,2,FALSE)</f>
        <v>Shire District</v>
      </c>
      <c r="E289" s="7">
        <f>VLOOKUP($A289,Data!$A$9:$U$405,E$2,FALSE)</f>
        <v>7800</v>
      </c>
      <c r="F289" s="7">
        <f>VLOOKUP($A289,Data!$A$9:$U$405,F$2,FALSE)</f>
        <v>42300</v>
      </c>
      <c r="G289" s="7">
        <f>VLOOKUP($A289,Data!$A$9:$U$405,G$2,FALSE)</f>
        <v>18.5</v>
      </c>
      <c r="H289" s="7">
        <f>VLOOKUP($A289,Data!$A$9:$U$405,H$2,FALSE)</f>
        <v>7.3</v>
      </c>
      <c r="I289" s="7">
        <f>VLOOKUP($A289,Data!$A$9:$U$405,I$2,FALSE)</f>
        <v>3900</v>
      </c>
      <c r="J289" s="7">
        <f>VLOOKUP($A289,Data!$A$9:$U$405,J$2,FALSE)</f>
        <v>42400</v>
      </c>
      <c r="K289" s="7">
        <f>VLOOKUP($A289,Data!$A$9:$U$405,K$2,FALSE)</f>
        <v>9.1</v>
      </c>
      <c r="L289" s="7">
        <f>VLOOKUP($A289,Data!$A$9:$U$405,L$2,FALSE)</f>
        <v>5.0999999999999996</v>
      </c>
      <c r="M289" s="7">
        <f>VLOOKUP($A289,Data!$A$9:$U$405,M$2,FALSE)</f>
        <v>5100</v>
      </c>
      <c r="N289" s="7">
        <f>VLOOKUP($A289,Data!$A$9:$U$405,N$2,FALSE)</f>
        <v>45500</v>
      </c>
      <c r="O289" s="7">
        <f>VLOOKUP($A289,Data!$A$9:$U$405,O$2,FALSE)</f>
        <v>11.3</v>
      </c>
      <c r="P289" s="7">
        <f>VLOOKUP($A289,Data!$A$9:$U$405,P$2,FALSE)</f>
        <v>5.7</v>
      </c>
      <c r="Q289" s="7">
        <f>VLOOKUP($A289,Data!$A$9:$U$405,Q$2,FALSE)</f>
        <v>3200</v>
      </c>
      <c r="R289" s="7">
        <f>VLOOKUP($A289,Data!$A$9:$U$405,R$2,FALSE)</f>
        <v>44600</v>
      </c>
      <c r="S289" s="7">
        <f>VLOOKUP($A289,Data!$A$9:$U$405,S$2,FALSE)</f>
        <v>7.2</v>
      </c>
      <c r="T289" s="7">
        <f>VLOOKUP($A289,Data!$A$9:$U$405,T$2,FALSE)</f>
        <v>4.0999999999999996</v>
      </c>
      <c r="U289" s="7">
        <f>VLOOKUP($A289,Data!$A$9:$U$405,U$2,FALSE)</f>
        <v>3300</v>
      </c>
      <c r="V289" s="7">
        <f>VLOOKUP($A289,Data!$A$9:$U$405,V$2,FALSE)</f>
        <v>41600</v>
      </c>
      <c r="W289" s="7">
        <f>VLOOKUP($A289,Data!$A$9:$U$405,W$2,FALSE)</f>
        <v>8</v>
      </c>
      <c r="X289" s="7">
        <f>VLOOKUP($A289,Data!$A$9:$U$405,X$2,FALSE)</f>
        <v>4.7</v>
      </c>
      <c r="Y289" s="7">
        <f>VLOOKUP($A289,Data!$A$9:$Y$405,Y$2,FALSE)</f>
        <v>9100</v>
      </c>
      <c r="Z289" s="7">
        <f>VLOOKUP($A289,Data!$A$9:$Y$405,Z$2,FALSE)</f>
        <v>47200</v>
      </c>
      <c r="AA289" s="7">
        <f>VLOOKUP($A289,Data!$A$9:$Y$405,AA$2,FALSE)</f>
        <v>19.3</v>
      </c>
      <c r="AB289" s="7">
        <f>VLOOKUP($A289,Data!$A$9:$Y$405,AB$2,FALSE)</f>
        <v>7.3</v>
      </c>
      <c r="AS289" s="6" t="s">
        <v>121</v>
      </c>
      <c r="AT289" s="17">
        <v>18200</v>
      </c>
      <c r="AU289" s="17">
        <v>159800</v>
      </c>
      <c r="AV289" s="17">
        <v>11.4</v>
      </c>
      <c r="AW289" s="17">
        <v>3.3</v>
      </c>
      <c r="AX289" s="17">
        <v>21100</v>
      </c>
      <c r="AY289" s="17">
        <v>159300</v>
      </c>
      <c r="AZ289" s="17">
        <v>13.3</v>
      </c>
      <c r="BA289" s="17">
        <v>3.5</v>
      </c>
    </row>
    <row r="290" spans="1:53" x14ac:dyDescent="0.3">
      <c r="A290" s="10" t="s">
        <v>299</v>
      </c>
      <c r="B290" s="6" t="str">
        <f>IFERROR(VLOOKUP($A290,classifications!$A$3:$C$334,3,FALSE),VLOOKUP($A290,classifications!$I$2:$K$27,3,FALSE))</f>
        <v>Predominantly Rural</v>
      </c>
      <c r="C290" s="6" t="str">
        <f>VLOOKUP($A290,classifications!$A$3:$D$334,4,FALSE)</f>
        <v>lower tier</v>
      </c>
      <c r="D290" s="6" t="str">
        <f>VLOOKUP($A290,class!$A$1:$B$455,2,FALSE)</f>
        <v>Shire District</v>
      </c>
      <c r="E290" s="7">
        <f>VLOOKUP($A290,Data!$A$9:$U$405,E$2,FALSE)</f>
        <v>5900</v>
      </c>
      <c r="F290" s="7">
        <f>VLOOKUP($A290,Data!$A$9:$U$405,F$2,FALSE)</f>
        <v>33100</v>
      </c>
      <c r="G290" s="7">
        <f>VLOOKUP($A290,Data!$A$9:$U$405,G$2,FALSE)</f>
        <v>18</v>
      </c>
      <c r="H290" s="7">
        <f>VLOOKUP($A290,Data!$A$9:$U$405,H$2,FALSE)</f>
        <v>7.7</v>
      </c>
      <c r="I290" s="7">
        <f>VLOOKUP($A290,Data!$A$9:$U$405,I$2,FALSE)</f>
        <v>4900</v>
      </c>
      <c r="J290" s="7">
        <f>VLOOKUP($A290,Data!$A$9:$U$405,J$2,FALSE)</f>
        <v>29400</v>
      </c>
      <c r="K290" s="7">
        <f>VLOOKUP($A290,Data!$A$9:$U$405,K$2,FALSE)</f>
        <v>16.5</v>
      </c>
      <c r="L290" s="7">
        <f>VLOOKUP($A290,Data!$A$9:$U$405,L$2,FALSE)</f>
        <v>7.7</v>
      </c>
      <c r="M290" s="7">
        <f>VLOOKUP($A290,Data!$A$9:$U$405,M$2,FALSE)</f>
        <v>1800</v>
      </c>
      <c r="N290" s="7">
        <f>VLOOKUP($A290,Data!$A$9:$U$405,N$2,FALSE)</f>
        <v>31200</v>
      </c>
      <c r="O290" s="7">
        <f>VLOOKUP($A290,Data!$A$9:$U$405,O$2,FALSE)</f>
        <v>5.7</v>
      </c>
      <c r="P290" s="7" t="str">
        <f>VLOOKUP($A290,Data!$A$9:$U$405,P$2,FALSE)</f>
        <v>*</v>
      </c>
      <c r="Q290" s="7">
        <f>VLOOKUP($A290,Data!$A$9:$U$405,Q$2,FALSE)</f>
        <v>3200</v>
      </c>
      <c r="R290" s="7">
        <f>VLOOKUP($A290,Data!$A$9:$U$405,R$2,FALSE)</f>
        <v>31300</v>
      </c>
      <c r="S290" s="7">
        <f>VLOOKUP($A290,Data!$A$9:$U$405,S$2,FALSE)</f>
        <v>10.1</v>
      </c>
      <c r="T290" s="7" t="str">
        <f>VLOOKUP($A290,Data!$A$9:$U$405,T$2,FALSE)</f>
        <v>*</v>
      </c>
      <c r="U290" s="7">
        <f>VLOOKUP($A290,Data!$A$9:$U$405,U$2,FALSE)</f>
        <v>3200</v>
      </c>
      <c r="V290" s="7">
        <f>VLOOKUP($A290,Data!$A$9:$U$405,V$2,FALSE)</f>
        <v>30900</v>
      </c>
      <c r="W290" s="7">
        <f>VLOOKUP($A290,Data!$A$9:$U$405,W$2,FALSE)</f>
        <v>10.4</v>
      </c>
      <c r="X290" s="7" t="str">
        <f>VLOOKUP($A290,Data!$A$9:$U$405,X$2,FALSE)</f>
        <v>*</v>
      </c>
      <c r="Y290" s="7">
        <f>VLOOKUP($A290,Data!$A$9:$Y$405,Y$2,FALSE)</f>
        <v>3900</v>
      </c>
      <c r="Z290" s="7">
        <f>VLOOKUP($A290,Data!$A$9:$Y$405,Z$2,FALSE)</f>
        <v>32200</v>
      </c>
      <c r="AA290" s="7">
        <f>VLOOKUP($A290,Data!$A$9:$Y$405,AA$2,FALSE)</f>
        <v>12</v>
      </c>
      <c r="AB290" s="7" t="str">
        <f>VLOOKUP($A290,Data!$A$9:$Y$405,AB$2,FALSE)</f>
        <v>*</v>
      </c>
      <c r="AS290" s="6" t="s">
        <v>122</v>
      </c>
      <c r="AT290" s="17">
        <v>25600</v>
      </c>
      <c r="AU290" s="17">
        <v>183900</v>
      </c>
      <c r="AV290" s="17">
        <v>13.9</v>
      </c>
      <c r="AW290" s="17">
        <v>3.3</v>
      </c>
      <c r="AX290" s="17">
        <v>26500</v>
      </c>
      <c r="AY290" s="17">
        <v>184100</v>
      </c>
      <c r="AZ290" s="17">
        <v>14.4</v>
      </c>
      <c r="BA290" s="17">
        <v>3.3</v>
      </c>
    </row>
    <row r="291" spans="1:53" x14ac:dyDescent="0.3">
      <c r="A291" s="10" t="s">
        <v>300</v>
      </c>
      <c r="B291" s="6" t="str">
        <f>IFERROR(VLOOKUP($A291,classifications!$A$3:$C$334,3,FALSE),VLOOKUP($A291,classifications!$I$2:$K$27,3,FALSE))</f>
        <v>Predominantly Urban</v>
      </c>
      <c r="C291" s="6" t="str">
        <f>VLOOKUP($A291,classifications!$A$3:$D$334,4,FALSE)</f>
        <v>lower tier</v>
      </c>
      <c r="D291" s="6" t="str">
        <f>VLOOKUP($A291,class!$A$1:$B$455,2,FALSE)</f>
        <v>Shire District</v>
      </c>
      <c r="E291" s="7">
        <f>VLOOKUP($A291,Data!$A$9:$U$405,E$2,FALSE)</f>
        <v>2500</v>
      </c>
      <c r="F291" s="7">
        <f>VLOOKUP($A291,Data!$A$9:$U$405,F$2,FALSE)</f>
        <v>42000</v>
      </c>
      <c r="G291" s="7">
        <f>VLOOKUP($A291,Data!$A$9:$U$405,G$2,FALSE)</f>
        <v>6</v>
      </c>
      <c r="H291" s="7" t="str">
        <f>VLOOKUP($A291,Data!$A$9:$U$405,H$2,FALSE)</f>
        <v>*</v>
      </c>
      <c r="I291" s="7">
        <f>VLOOKUP($A291,Data!$A$9:$U$405,I$2,FALSE)</f>
        <v>4600</v>
      </c>
      <c r="J291" s="7">
        <f>VLOOKUP($A291,Data!$A$9:$U$405,J$2,FALSE)</f>
        <v>37600</v>
      </c>
      <c r="K291" s="7">
        <f>VLOOKUP($A291,Data!$A$9:$U$405,K$2,FALSE)</f>
        <v>12.1</v>
      </c>
      <c r="L291" s="7">
        <f>VLOOKUP($A291,Data!$A$9:$U$405,L$2,FALSE)</f>
        <v>6.4</v>
      </c>
      <c r="M291" s="7">
        <f>VLOOKUP($A291,Data!$A$9:$U$405,M$2,FALSE)</f>
        <v>2000</v>
      </c>
      <c r="N291" s="7">
        <f>VLOOKUP($A291,Data!$A$9:$U$405,N$2,FALSE)</f>
        <v>38100</v>
      </c>
      <c r="O291" s="7">
        <f>VLOOKUP($A291,Data!$A$9:$U$405,O$2,FALSE)</f>
        <v>5.3</v>
      </c>
      <c r="P291" s="7" t="str">
        <f>VLOOKUP($A291,Data!$A$9:$U$405,P$2,FALSE)</f>
        <v>*</v>
      </c>
      <c r="Q291" s="7">
        <f>VLOOKUP($A291,Data!$A$9:$U$405,Q$2,FALSE)</f>
        <v>5200</v>
      </c>
      <c r="R291" s="7">
        <f>VLOOKUP($A291,Data!$A$9:$U$405,R$2,FALSE)</f>
        <v>42900</v>
      </c>
      <c r="S291" s="7">
        <f>VLOOKUP($A291,Data!$A$9:$U$405,S$2,FALSE)</f>
        <v>12.2</v>
      </c>
      <c r="T291" s="7">
        <f>VLOOKUP($A291,Data!$A$9:$U$405,T$2,FALSE)</f>
        <v>5.6</v>
      </c>
      <c r="U291" s="7">
        <f>VLOOKUP($A291,Data!$A$9:$U$405,U$2,FALSE)</f>
        <v>5200</v>
      </c>
      <c r="V291" s="7">
        <f>VLOOKUP($A291,Data!$A$9:$U$405,V$2,FALSE)</f>
        <v>43400</v>
      </c>
      <c r="W291" s="7">
        <f>VLOOKUP($A291,Data!$A$9:$U$405,W$2,FALSE)</f>
        <v>11.9</v>
      </c>
      <c r="X291" s="7">
        <f>VLOOKUP($A291,Data!$A$9:$U$405,X$2,FALSE)</f>
        <v>5.7</v>
      </c>
      <c r="Y291" s="7">
        <f>VLOOKUP($A291,Data!$A$9:$Y$405,Y$2,FALSE)</f>
        <v>4300</v>
      </c>
      <c r="Z291" s="7">
        <f>VLOOKUP($A291,Data!$A$9:$Y$405,Z$2,FALSE)</f>
        <v>41700</v>
      </c>
      <c r="AA291" s="7">
        <f>VLOOKUP($A291,Data!$A$9:$Y$405,AA$2,FALSE)</f>
        <v>10.3</v>
      </c>
      <c r="AB291" s="7">
        <f>VLOOKUP($A291,Data!$A$9:$Y$405,AB$2,FALSE)</f>
        <v>5.5</v>
      </c>
      <c r="AS291" s="6" t="s">
        <v>123</v>
      </c>
      <c r="AT291" s="17">
        <v>17200</v>
      </c>
      <c r="AU291" s="17">
        <v>178400</v>
      </c>
      <c r="AV291" s="17">
        <v>9.6999999999999993</v>
      </c>
      <c r="AW291" s="17">
        <v>3.3</v>
      </c>
      <c r="AX291" s="17">
        <v>15200</v>
      </c>
      <c r="AY291" s="17">
        <v>177600</v>
      </c>
      <c r="AZ291" s="17">
        <v>8.6</v>
      </c>
      <c r="BA291" s="17">
        <v>3.1</v>
      </c>
    </row>
    <row r="292" spans="1:53" x14ac:dyDescent="0.3">
      <c r="A292" s="10" t="s">
        <v>301</v>
      </c>
      <c r="B292" s="6" t="str">
        <f>IFERROR(VLOOKUP($A292,classifications!$A$3:$C$334,3,FALSE),VLOOKUP($A292,classifications!$I$2:$K$27,3,FALSE))</f>
        <v>Predominantly Urban</v>
      </c>
      <c r="C292" s="6" t="str">
        <f>VLOOKUP($A292,classifications!$A$3:$D$334,4,FALSE)</f>
        <v>lower tier</v>
      </c>
      <c r="D292" s="6" t="str">
        <f>VLOOKUP($A292,class!$A$1:$B$455,2,FALSE)</f>
        <v>Shire District</v>
      </c>
      <c r="E292" s="7">
        <f>VLOOKUP($A292,Data!$A$9:$U$405,E$2,FALSE)</f>
        <v>4600</v>
      </c>
      <c r="F292" s="7">
        <f>VLOOKUP($A292,Data!$A$9:$U$405,F$2,FALSE)</f>
        <v>53000</v>
      </c>
      <c r="G292" s="7">
        <f>VLOOKUP($A292,Data!$A$9:$U$405,G$2,FALSE)</f>
        <v>8.6</v>
      </c>
      <c r="H292" s="7">
        <f>VLOOKUP($A292,Data!$A$9:$U$405,H$2,FALSE)</f>
        <v>5</v>
      </c>
      <c r="I292" s="7">
        <f>VLOOKUP($A292,Data!$A$9:$U$405,I$2,FALSE)</f>
        <v>6100</v>
      </c>
      <c r="J292" s="7">
        <f>VLOOKUP($A292,Data!$A$9:$U$405,J$2,FALSE)</f>
        <v>52600</v>
      </c>
      <c r="K292" s="7">
        <f>VLOOKUP($A292,Data!$A$9:$U$405,K$2,FALSE)</f>
        <v>11.5</v>
      </c>
      <c r="L292" s="7">
        <f>VLOOKUP($A292,Data!$A$9:$U$405,L$2,FALSE)</f>
        <v>5.6</v>
      </c>
      <c r="M292" s="7">
        <f>VLOOKUP($A292,Data!$A$9:$U$405,M$2,FALSE)</f>
        <v>3900</v>
      </c>
      <c r="N292" s="7">
        <f>VLOOKUP($A292,Data!$A$9:$U$405,N$2,FALSE)</f>
        <v>51900</v>
      </c>
      <c r="O292" s="7">
        <f>VLOOKUP($A292,Data!$A$9:$U$405,O$2,FALSE)</f>
        <v>7.6</v>
      </c>
      <c r="P292" s="7">
        <f>VLOOKUP($A292,Data!$A$9:$U$405,P$2,FALSE)</f>
        <v>4.4000000000000004</v>
      </c>
      <c r="Q292" s="7">
        <f>VLOOKUP($A292,Data!$A$9:$U$405,Q$2,FALSE)</f>
        <v>4900</v>
      </c>
      <c r="R292" s="7">
        <f>VLOOKUP($A292,Data!$A$9:$U$405,R$2,FALSE)</f>
        <v>51300</v>
      </c>
      <c r="S292" s="7">
        <f>VLOOKUP($A292,Data!$A$9:$U$405,S$2,FALSE)</f>
        <v>9.6</v>
      </c>
      <c r="T292" s="7">
        <f>VLOOKUP($A292,Data!$A$9:$U$405,T$2,FALSE)</f>
        <v>4.8</v>
      </c>
      <c r="U292" s="7">
        <f>VLOOKUP($A292,Data!$A$9:$U$405,U$2,FALSE)</f>
        <v>5100</v>
      </c>
      <c r="V292" s="7">
        <f>VLOOKUP($A292,Data!$A$9:$U$405,V$2,FALSE)</f>
        <v>54700</v>
      </c>
      <c r="W292" s="7">
        <f>VLOOKUP($A292,Data!$A$9:$U$405,W$2,FALSE)</f>
        <v>9.4</v>
      </c>
      <c r="X292" s="7">
        <f>VLOOKUP($A292,Data!$A$9:$U$405,X$2,FALSE)</f>
        <v>4.5</v>
      </c>
      <c r="Y292" s="7">
        <f>VLOOKUP($A292,Data!$A$9:$Y$405,Y$2,FALSE)</f>
        <v>5600</v>
      </c>
      <c r="Z292" s="7">
        <f>VLOOKUP($A292,Data!$A$9:$Y$405,Z$2,FALSE)</f>
        <v>54400</v>
      </c>
      <c r="AA292" s="7">
        <f>VLOOKUP($A292,Data!$A$9:$Y$405,AA$2,FALSE)</f>
        <v>10.199999999999999</v>
      </c>
      <c r="AB292" s="7">
        <f>VLOOKUP($A292,Data!$A$9:$Y$405,AB$2,FALSE)</f>
        <v>4.8</v>
      </c>
      <c r="AS292" s="6" t="s">
        <v>124</v>
      </c>
      <c r="AT292" s="17">
        <v>19000</v>
      </c>
      <c r="AU292" s="17">
        <v>151000</v>
      </c>
      <c r="AV292" s="17">
        <v>12.6</v>
      </c>
      <c r="AW292" s="17">
        <v>3.7</v>
      </c>
      <c r="AX292" s="17">
        <v>19700</v>
      </c>
      <c r="AY292" s="17">
        <v>151600</v>
      </c>
      <c r="AZ292" s="17">
        <v>13</v>
      </c>
      <c r="BA292" s="17">
        <v>3.7</v>
      </c>
    </row>
    <row r="293" spans="1:53" x14ac:dyDescent="0.3">
      <c r="A293" s="10" t="s">
        <v>302</v>
      </c>
      <c r="B293" s="6" t="str">
        <f>IFERROR(VLOOKUP($A293,classifications!$A$3:$C$334,3,FALSE),VLOOKUP($A293,classifications!$I$2:$K$27,3,FALSE))</f>
        <v>Predominantly Rural</v>
      </c>
      <c r="C293" s="6" t="str">
        <f>VLOOKUP($A293,classifications!$A$3:$D$334,4,FALSE)</f>
        <v>lower tier</v>
      </c>
      <c r="D293" s="6" t="str">
        <f>VLOOKUP($A293,class!$A$1:$B$455,2,FALSE)</f>
        <v>Shire District</v>
      </c>
      <c r="E293" s="7">
        <f>VLOOKUP($A293,Data!$A$9:$U$405,E$2,FALSE)</f>
        <v>6200</v>
      </c>
      <c r="F293" s="7">
        <f>VLOOKUP($A293,Data!$A$9:$U$405,F$2,FALSE)</f>
        <v>58900</v>
      </c>
      <c r="G293" s="7">
        <f>VLOOKUP($A293,Data!$A$9:$U$405,G$2,FALSE)</f>
        <v>10.5</v>
      </c>
      <c r="H293" s="7">
        <f>VLOOKUP($A293,Data!$A$9:$U$405,H$2,FALSE)</f>
        <v>4.8</v>
      </c>
      <c r="I293" s="7">
        <f>VLOOKUP($A293,Data!$A$9:$U$405,I$2,FALSE)</f>
        <v>6300</v>
      </c>
      <c r="J293" s="7">
        <f>VLOOKUP($A293,Data!$A$9:$U$405,J$2,FALSE)</f>
        <v>58600</v>
      </c>
      <c r="K293" s="7">
        <f>VLOOKUP($A293,Data!$A$9:$U$405,K$2,FALSE)</f>
        <v>10.7</v>
      </c>
      <c r="L293" s="7">
        <f>VLOOKUP($A293,Data!$A$9:$U$405,L$2,FALSE)</f>
        <v>5.0999999999999996</v>
      </c>
      <c r="M293" s="7">
        <f>VLOOKUP($A293,Data!$A$9:$U$405,M$2,FALSE)</f>
        <v>5600</v>
      </c>
      <c r="N293" s="7">
        <f>VLOOKUP($A293,Data!$A$9:$U$405,N$2,FALSE)</f>
        <v>59200</v>
      </c>
      <c r="O293" s="7">
        <f>VLOOKUP($A293,Data!$A$9:$U$405,O$2,FALSE)</f>
        <v>9.5</v>
      </c>
      <c r="P293" s="7">
        <f>VLOOKUP($A293,Data!$A$9:$U$405,P$2,FALSE)</f>
        <v>4.8</v>
      </c>
      <c r="Q293" s="7">
        <f>VLOOKUP($A293,Data!$A$9:$U$405,Q$2,FALSE)</f>
        <v>3100</v>
      </c>
      <c r="R293" s="7">
        <f>VLOOKUP($A293,Data!$A$9:$U$405,R$2,FALSE)</f>
        <v>56700</v>
      </c>
      <c r="S293" s="7">
        <f>VLOOKUP($A293,Data!$A$9:$U$405,S$2,FALSE)</f>
        <v>5.5</v>
      </c>
      <c r="T293" s="7" t="str">
        <f>VLOOKUP($A293,Data!$A$9:$U$405,T$2,FALSE)</f>
        <v>*</v>
      </c>
      <c r="U293" s="7">
        <f>VLOOKUP($A293,Data!$A$9:$U$405,U$2,FALSE)</f>
        <v>7900</v>
      </c>
      <c r="V293" s="7">
        <f>VLOOKUP($A293,Data!$A$9:$U$405,V$2,FALSE)</f>
        <v>58500</v>
      </c>
      <c r="W293" s="7">
        <f>VLOOKUP($A293,Data!$A$9:$U$405,W$2,FALSE)</f>
        <v>13.5</v>
      </c>
      <c r="X293" s="7">
        <f>VLOOKUP($A293,Data!$A$9:$U$405,X$2,FALSE)</f>
        <v>6.5</v>
      </c>
      <c r="Y293" s="7">
        <f>VLOOKUP($A293,Data!$A$9:$Y$405,Y$2,FALSE)</f>
        <v>7800</v>
      </c>
      <c r="Z293" s="7">
        <f>VLOOKUP($A293,Data!$A$9:$Y$405,Z$2,FALSE)</f>
        <v>57100</v>
      </c>
      <c r="AA293" s="7">
        <f>VLOOKUP($A293,Data!$A$9:$Y$405,AA$2,FALSE)</f>
        <v>13.7</v>
      </c>
      <c r="AB293" s="7">
        <f>VLOOKUP($A293,Data!$A$9:$Y$405,AB$2,FALSE)</f>
        <v>5.6</v>
      </c>
      <c r="AS293" s="6" t="s">
        <v>125</v>
      </c>
      <c r="AT293" s="17">
        <v>23200</v>
      </c>
      <c r="AU293" s="17">
        <v>138600</v>
      </c>
      <c r="AV293" s="17">
        <v>16.7</v>
      </c>
      <c r="AW293" s="17">
        <v>3.9</v>
      </c>
      <c r="AX293" s="17">
        <v>26400</v>
      </c>
      <c r="AY293" s="17">
        <v>138500</v>
      </c>
      <c r="AZ293" s="17">
        <v>19</v>
      </c>
      <c r="BA293" s="17">
        <v>4</v>
      </c>
    </row>
    <row r="294" spans="1:53" x14ac:dyDescent="0.3">
      <c r="A294" s="10" t="s">
        <v>303</v>
      </c>
      <c r="B294" s="6" t="str">
        <f>IFERROR(VLOOKUP($A294,classifications!$A$3:$C$334,3,FALSE),VLOOKUP($A294,classifications!$I$2:$K$27,3,FALSE))</f>
        <v>Urban with Significant Rural</v>
      </c>
      <c r="C294" s="6" t="str">
        <f>VLOOKUP($A294,classifications!$A$3:$D$334,4,FALSE)</f>
        <v>lower tier</v>
      </c>
      <c r="D294" s="6" t="str">
        <f>VLOOKUP($A294,class!$A$1:$B$455,2,FALSE)</f>
        <v>Shire District</v>
      </c>
      <c r="E294" s="7">
        <f>VLOOKUP($A294,Data!$A$9:$U$405,E$2,FALSE)</f>
        <v>4100</v>
      </c>
      <c r="F294" s="7">
        <f>VLOOKUP($A294,Data!$A$9:$U$405,F$2,FALSE)</f>
        <v>42200</v>
      </c>
      <c r="G294" s="7">
        <f>VLOOKUP($A294,Data!$A$9:$U$405,G$2,FALSE)</f>
        <v>9.6999999999999993</v>
      </c>
      <c r="H294" s="7">
        <f>VLOOKUP($A294,Data!$A$9:$U$405,H$2,FALSE)</f>
        <v>5.3</v>
      </c>
      <c r="I294" s="7">
        <f>VLOOKUP($A294,Data!$A$9:$U$405,I$2,FALSE)</f>
        <v>4600</v>
      </c>
      <c r="J294" s="7">
        <f>VLOOKUP($A294,Data!$A$9:$U$405,J$2,FALSE)</f>
        <v>42700</v>
      </c>
      <c r="K294" s="7">
        <f>VLOOKUP($A294,Data!$A$9:$U$405,K$2,FALSE)</f>
        <v>10.8</v>
      </c>
      <c r="L294" s="7">
        <f>VLOOKUP($A294,Data!$A$9:$U$405,L$2,FALSE)</f>
        <v>5.6</v>
      </c>
      <c r="M294" s="7">
        <f>VLOOKUP($A294,Data!$A$9:$U$405,M$2,FALSE)</f>
        <v>3400</v>
      </c>
      <c r="N294" s="7">
        <f>VLOOKUP($A294,Data!$A$9:$U$405,N$2,FALSE)</f>
        <v>43300</v>
      </c>
      <c r="O294" s="7">
        <f>VLOOKUP($A294,Data!$A$9:$U$405,O$2,FALSE)</f>
        <v>7.8</v>
      </c>
      <c r="P294" s="7" t="str">
        <f>VLOOKUP($A294,Data!$A$9:$U$405,P$2,FALSE)</f>
        <v>*</v>
      </c>
      <c r="Q294" s="7">
        <f>VLOOKUP($A294,Data!$A$9:$U$405,Q$2,FALSE)</f>
        <v>4900</v>
      </c>
      <c r="R294" s="7">
        <f>VLOOKUP($A294,Data!$A$9:$U$405,R$2,FALSE)</f>
        <v>45500</v>
      </c>
      <c r="S294" s="7">
        <f>VLOOKUP($A294,Data!$A$9:$U$405,S$2,FALSE)</f>
        <v>10.7</v>
      </c>
      <c r="T294" s="7">
        <f>VLOOKUP($A294,Data!$A$9:$U$405,T$2,FALSE)</f>
        <v>5.4</v>
      </c>
      <c r="U294" s="7">
        <f>VLOOKUP($A294,Data!$A$9:$U$405,U$2,FALSE)</f>
        <v>4900</v>
      </c>
      <c r="V294" s="7">
        <f>VLOOKUP($A294,Data!$A$9:$U$405,V$2,FALSE)</f>
        <v>44800</v>
      </c>
      <c r="W294" s="7">
        <f>VLOOKUP($A294,Data!$A$9:$U$405,W$2,FALSE)</f>
        <v>10.8</v>
      </c>
      <c r="X294" s="7">
        <f>VLOOKUP($A294,Data!$A$9:$U$405,X$2,FALSE)</f>
        <v>5.5</v>
      </c>
      <c r="Y294" s="7">
        <f>VLOOKUP($A294,Data!$A$9:$Y$405,Y$2,FALSE)</f>
        <v>5400</v>
      </c>
      <c r="Z294" s="7">
        <f>VLOOKUP($A294,Data!$A$9:$Y$405,Z$2,FALSE)</f>
        <v>43900</v>
      </c>
      <c r="AA294" s="7">
        <f>VLOOKUP($A294,Data!$A$9:$Y$405,AA$2,FALSE)</f>
        <v>12.3</v>
      </c>
      <c r="AB294" s="7">
        <f>VLOOKUP($A294,Data!$A$9:$Y$405,AB$2,FALSE)</f>
        <v>6</v>
      </c>
      <c r="AS294" s="6" t="s">
        <v>126</v>
      </c>
      <c r="AT294" s="17">
        <v>8600</v>
      </c>
      <c r="AU294" s="17">
        <v>127000</v>
      </c>
      <c r="AV294" s="17">
        <v>6.8</v>
      </c>
      <c r="AW294" s="17">
        <v>2.6</v>
      </c>
      <c r="AX294" s="17">
        <v>8000</v>
      </c>
      <c r="AY294" s="17">
        <v>126100</v>
      </c>
      <c r="AZ294" s="17">
        <v>6.3</v>
      </c>
      <c r="BA294" s="17">
        <v>2.4</v>
      </c>
    </row>
    <row r="295" spans="1:53" x14ac:dyDescent="0.3">
      <c r="A295" s="10" t="s">
        <v>304</v>
      </c>
      <c r="B295" s="6" t="str">
        <f>IFERROR(VLOOKUP($A295,classifications!$A$3:$C$334,3,FALSE),VLOOKUP($A295,classifications!$I$2:$K$27,3,FALSE))</f>
        <v>Predominantly Urban</v>
      </c>
      <c r="C295" s="6" t="str">
        <f>VLOOKUP($A295,classifications!$A$3:$D$334,4,FALSE)</f>
        <v>lower tier</v>
      </c>
      <c r="D295" s="6" t="str">
        <f>VLOOKUP($A295,class!$A$1:$B$455,2,FALSE)</f>
        <v>Shire District</v>
      </c>
      <c r="E295" s="7">
        <f>VLOOKUP($A295,Data!$A$9:$U$405,E$2,FALSE)</f>
        <v>11200</v>
      </c>
      <c r="F295" s="7">
        <f>VLOOKUP($A295,Data!$A$9:$U$405,F$2,FALSE)</f>
        <v>67900</v>
      </c>
      <c r="G295" s="7">
        <f>VLOOKUP($A295,Data!$A$9:$U$405,G$2,FALSE)</f>
        <v>16.399999999999999</v>
      </c>
      <c r="H295" s="7">
        <f>VLOOKUP($A295,Data!$A$9:$U$405,H$2,FALSE)</f>
        <v>6</v>
      </c>
      <c r="I295" s="7">
        <f>VLOOKUP($A295,Data!$A$9:$U$405,I$2,FALSE)</f>
        <v>10200</v>
      </c>
      <c r="J295" s="7">
        <f>VLOOKUP($A295,Data!$A$9:$U$405,J$2,FALSE)</f>
        <v>67700</v>
      </c>
      <c r="K295" s="7">
        <f>VLOOKUP($A295,Data!$A$9:$U$405,K$2,FALSE)</f>
        <v>15</v>
      </c>
      <c r="L295" s="7">
        <f>VLOOKUP($A295,Data!$A$9:$U$405,L$2,FALSE)</f>
        <v>5.5</v>
      </c>
      <c r="M295" s="7">
        <f>VLOOKUP($A295,Data!$A$9:$U$405,M$2,FALSE)</f>
        <v>8000</v>
      </c>
      <c r="N295" s="7">
        <f>VLOOKUP($A295,Data!$A$9:$U$405,N$2,FALSE)</f>
        <v>63500</v>
      </c>
      <c r="O295" s="7">
        <f>VLOOKUP($A295,Data!$A$9:$U$405,O$2,FALSE)</f>
        <v>12.7</v>
      </c>
      <c r="P295" s="7">
        <f>VLOOKUP($A295,Data!$A$9:$U$405,P$2,FALSE)</f>
        <v>5.7</v>
      </c>
      <c r="Q295" s="7">
        <f>VLOOKUP($A295,Data!$A$9:$U$405,Q$2,FALSE)</f>
        <v>8000</v>
      </c>
      <c r="R295" s="7">
        <f>VLOOKUP($A295,Data!$A$9:$U$405,R$2,FALSE)</f>
        <v>67100</v>
      </c>
      <c r="S295" s="7">
        <f>VLOOKUP($A295,Data!$A$9:$U$405,S$2,FALSE)</f>
        <v>12</v>
      </c>
      <c r="T295" s="7">
        <f>VLOOKUP($A295,Data!$A$9:$U$405,T$2,FALSE)</f>
        <v>5.4</v>
      </c>
      <c r="U295" s="7">
        <f>VLOOKUP($A295,Data!$A$9:$U$405,U$2,FALSE)</f>
        <v>7400</v>
      </c>
      <c r="V295" s="7">
        <f>VLOOKUP($A295,Data!$A$9:$U$405,V$2,FALSE)</f>
        <v>66000</v>
      </c>
      <c r="W295" s="7">
        <f>VLOOKUP($A295,Data!$A$9:$U$405,W$2,FALSE)</f>
        <v>11.2</v>
      </c>
      <c r="X295" s="7">
        <f>VLOOKUP($A295,Data!$A$9:$U$405,X$2,FALSE)</f>
        <v>5.0999999999999996</v>
      </c>
      <c r="Y295" s="7">
        <f>VLOOKUP($A295,Data!$A$9:$Y$405,Y$2,FALSE)</f>
        <v>6100</v>
      </c>
      <c r="Z295" s="7">
        <f>VLOOKUP($A295,Data!$A$9:$Y$405,Z$2,FALSE)</f>
        <v>69100</v>
      </c>
      <c r="AA295" s="7">
        <f>VLOOKUP($A295,Data!$A$9:$Y$405,AA$2,FALSE)</f>
        <v>8.8000000000000007</v>
      </c>
      <c r="AB295" s="7">
        <f>VLOOKUP($A295,Data!$A$9:$Y$405,AB$2,FALSE)</f>
        <v>5</v>
      </c>
      <c r="AS295" s="6" t="s">
        <v>127</v>
      </c>
      <c r="AT295" s="17">
        <v>12100</v>
      </c>
      <c r="AU295" s="17">
        <v>119800</v>
      </c>
      <c r="AV295" s="17">
        <v>10.1</v>
      </c>
      <c r="AW295" s="17">
        <v>3.1</v>
      </c>
      <c r="AX295" s="17">
        <v>9900</v>
      </c>
      <c r="AY295" s="17">
        <v>123100</v>
      </c>
      <c r="AZ295" s="17">
        <v>8.1</v>
      </c>
      <c r="BA295" s="17">
        <v>2.7</v>
      </c>
    </row>
    <row r="296" spans="1:53" x14ac:dyDescent="0.3">
      <c r="A296" s="10" t="s">
        <v>305</v>
      </c>
      <c r="B296" s="6" t="str">
        <f>IFERROR(VLOOKUP($A296,classifications!$A$3:$C$334,3,FALSE),VLOOKUP($A296,classifications!$I$2:$K$27,3,FALSE))</f>
        <v>Predominantly Rural</v>
      </c>
      <c r="C296" s="6" t="str">
        <f>VLOOKUP($A296,classifications!$A$3:$D$334,4,FALSE)</f>
        <v>lower tier</v>
      </c>
      <c r="D296" s="6" t="str">
        <f>VLOOKUP($A296,class!$A$1:$B$455,2,FALSE)</f>
        <v>Shire District</v>
      </c>
      <c r="E296" s="7">
        <f>VLOOKUP($A296,Data!$A$9:$U$405,E$2,FALSE)</f>
        <v>7000</v>
      </c>
      <c r="F296" s="7">
        <f>VLOOKUP($A296,Data!$A$9:$U$405,F$2,FALSE)</f>
        <v>39200</v>
      </c>
      <c r="G296" s="7">
        <f>VLOOKUP($A296,Data!$A$9:$U$405,G$2,FALSE)</f>
        <v>17.899999999999999</v>
      </c>
      <c r="H296" s="7">
        <f>VLOOKUP($A296,Data!$A$9:$U$405,H$2,FALSE)</f>
        <v>7.2</v>
      </c>
      <c r="I296" s="7">
        <f>VLOOKUP($A296,Data!$A$9:$U$405,I$2,FALSE)</f>
        <v>4600</v>
      </c>
      <c r="J296" s="7">
        <f>VLOOKUP($A296,Data!$A$9:$U$405,J$2,FALSE)</f>
        <v>41800</v>
      </c>
      <c r="K296" s="7">
        <f>VLOOKUP($A296,Data!$A$9:$U$405,K$2,FALSE)</f>
        <v>11</v>
      </c>
      <c r="L296" s="7">
        <f>VLOOKUP($A296,Data!$A$9:$U$405,L$2,FALSE)</f>
        <v>5.5</v>
      </c>
      <c r="M296" s="7">
        <f>VLOOKUP($A296,Data!$A$9:$U$405,M$2,FALSE)</f>
        <v>4700</v>
      </c>
      <c r="N296" s="7">
        <f>VLOOKUP($A296,Data!$A$9:$U$405,N$2,FALSE)</f>
        <v>44500</v>
      </c>
      <c r="O296" s="7">
        <f>VLOOKUP($A296,Data!$A$9:$U$405,O$2,FALSE)</f>
        <v>10.6</v>
      </c>
      <c r="P296" s="7">
        <f>VLOOKUP($A296,Data!$A$9:$U$405,P$2,FALSE)</f>
        <v>5.9</v>
      </c>
      <c r="Q296" s="7">
        <f>VLOOKUP($A296,Data!$A$9:$U$405,Q$2,FALSE)</f>
        <v>2600</v>
      </c>
      <c r="R296" s="7">
        <f>VLOOKUP($A296,Data!$A$9:$U$405,R$2,FALSE)</f>
        <v>43500</v>
      </c>
      <c r="S296" s="7">
        <f>VLOOKUP($A296,Data!$A$9:$U$405,S$2,FALSE)</f>
        <v>5.9</v>
      </c>
      <c r="T296" s="7" t="str">
        <f>VLOOKUP($A296,Data!$A$9:$U$405,T$2,FALSE)</f>
        <v>*</v>
      </c>
      <c r="U296" s="7">
        <f>VLOOKUP($A296,Data!$A$9:$U$405,U$2,FALSE)</f>
        <v>3100</v>
      </c>
      <c r="V296" s="7">
        <f>VLOOKUP($A296,Data!$A$9:$U$405,V$2,FALSE)</f>
        <v>42500</v>
      </c>
      <c r="W296" s="7">
        <f>VLOOKUP($A296,Data!$A$9:$U$405,W$2,FALSE)</f>
        <v>7.3</v>
      </c>
      <c r="X296" s="7" t="str">
        <f>VLOOKUP($A296,Data!$A$9:$U$405,X$2,FALSE)</f>
        <v>*</v>
      </c>
      <c r="Y296" s="7">
        <f>VLOOKUP($A296,Data!$A$9:$Y$405,Y$2,FALSE)</f>
        <v>6400</v>
      </c>
      <c r="Z296" s="7">
        <f>VLOOKUP($A296,Data!$A$9:$Y$405,Z$2,FALSE)</f>
        <v>41900</v>
      </c>
      <c r="AA296" s="7">
        <f>VLOOKUP($A296,Data!$A$9:$Y$405,AA$2,FALSE)</f>
        <v>15.3</v>
      </c>
      <c r="AB296" s="7">
        <f>VLOOKUP($A296,Data!$A$9:$Y$405,AB$2,FALSE)</f>
        <v>6.8</v>
      </c>
      <c r="AS296" s="6" t="s">
        <v>128</v>
      </c>
      <c r="AT296" s="17">
        <v>15300</v>
      </c>
      <c r="AU296" s="17">
        <v>149500</v>
      </c>
      <c r="AV296" s="17">
        <v>10.3</v>
      </c>
      <c r="AW296" s="17">
        <v>3.1</v>
      </c>
      <c r="AX296" s="17">
        <v>13100</v>
      </c>
      <c r="AY296" s="17">
        <v>149500</v>
      </c>
      <c r="AZ296" s="17">
        <v>8.8000000000000007</v>
      </c>
      <c r="BA296" s="17">
        <v>2.8</v>
      </c>
    </row>
    <row r="297" spans="1:53" x14ac:dyDescent="0.3">
      <c r="A297" s="10" t="s">
        <v>306</v>
      </c>
      <c r="B297" s="6" t="str">
        <f>IFERROR(VLOOKUP($A297,classifications!$A$3:$C$334,3,FALSE),VLOOKUP($A297,classifications!$I$2:$K$27,3,FALSE))</f>
        <v>Predominantly Rural</v>
      </c>
      <c r="C297" s="6" t="str">
        <f>VLOOKUP($A297,classifications!$A$3:$D$334,4,FALSE)</f>
        <v>lower tier</v>
      </c>
      <c r="D297" s="6" t="str">
        <f>VLOOKUP($A297,class!$A$1:$B$455,2,FALSE)</f>
        <v>Shire District</v>
      </c>
      <c r="E297" s="7">
        <f>VLOOKUP($A297,Data!$A$9:$U$405,E$2,FALSE)</f>
        <v>9000</v>
      </c>
      <c r="F297" s="7">
        <f>VLOOKUP($A297,Data!$A$9:$U$405,F$2,FALSE)</f>
        <v>46700</v>
      </c>
      <c r="G297" s="7">
        <f>VLOOKUP($A297,Data!$A$9:$U$405,G$2,FALSE)</f>
        <v>19.3</v>
      </c>
      <c r="H297" s="7">
        <f>VLOOKUP($A297,Data!$A$9:$U$405,H$2,FALSE)</f>
        <v>7.7</v>
      </c>
      <c r="I297" s="7">
        <f>VLOOKUP($A297,Data!$A$9:$U$405,I$2,FALSE)</f>
        <v>7300</v>
      </c>
      <c r="J297" s="7">
        <f>VLOOKUP($A297,Data!$A$9:$U$405,J$2,FALSE)</f>
        <v>43200</v>
      </c>
      <c r="K297" s="7">
        <f>VLOOKUP($A297,Data!$A$9:$U$405,K$2,FALSE)</f>
        <v>17</v>
      </c>
      <c r="L297" s="7">
        <f>VLOOKUP($A297,Data!$A$9:$U$405,L$2,FALSE)</f>
        <v>7.3</v>
      </c>
      <c r="M297" s="7">
        <f>VLOOKUP($A297,Data!$A$9:$U$405,M$2,FALSE)</f>
        <v>7200</v>
      </c>
      <c r="N297" s="7">
        <f>VLOOKUP($A297,Data!$A$9:$U$405,N$2,FALSE)</f>
        <v>46000</v>
      </c>
      <c r="O297" s="7">
        <f>VLOOKUP($A297,Data!$A$9:$U$405,O$2,FALSE)</f>
        <v>15.5</v>
      </c>
      <c r="P297" s="7">
        <f>VLOOKUP($A297,Data!$A$9:$U$405,P$2,FALSE)</f>
        <v>6.7</v>
      </c>
      <c r="Q297" s="7">
        <f>VLOOKUP($A297,Data!$A$9:$U$405,Q$2,FALSE)</f>
        <v>8700</v>
      </c>
      <c r="R297" s="7">
        <f>VLOOKUP($A297,Data!$A$9:$U$405,R$2,FALSE)</f>
        <v>46700</v>
      </c>
      <c r="S297" s="7">
        <f>VLOOKUP($A297,Data!$A$9:$U$405,S$2,FALSE)</f>
        <v>18.7</v>
      </c>
      <c r="T297" s="7">
        <f>VLOOKUP($A297,Data!$A$9:$U$405,T$2,FALSE)</f>
        <v>8.1</v>
      </c>
      <c r="U297" s="7">
        <f>VLOOKUP($A297,Data!$A$9:$U$405,U$2,FALSE)</f>
        <v>7700</v>
      </c>
      <c r="V297" s="7">
        <f>VLOOKUP($A297,Data!$A$9:$U$405,V$2,FALSE)</f>
        <v>47200</v>
      </c>
      <c r="W297" s="7">
        <f>VLOOKUP($A297,Data!$A$9:$U$405,W$2,FALSE)</f>
        <v>16.2</v>
      </c>
      <c r="X297" s="7">
        <f>VLOOKUP($A297,Data!$A$9:$U$405,X$2,FALSE)</f>
        <v>7.5</v>
      </c>
      <c r="Y297" s="7">
        <f>VLOOKUP($A297,Data!$A$9:$Y$405,Y$2,FALSE)</f>
        <v>9400</v>
      </c>
      <c r="Z297" s="7">
        <f>VLOOKUP($A297,Data!$A$9:$Y$405,Z$2,FALSE)</f>
        <v>40700</v>
      </c>
      <c r="AA297" s="7">
        <f>VLOOKUP($A297,Data!$A$9:$Y$405,AA$2,FALSE)</f>
        <v>23.1</v>
      </c>
      <c r="AB297" s="7">
        <f>VLOOKUP($A297,Data!$A$9:$Y$405,AB$2,FALSE)</f>
        <v>10.8</v>
      </c>
      <c r="AS297" s="6" t="s">
        <v>129</v>
      </c>
      <c r="AT297" s="17">
        <v>18400</v>
      </c>
      <c r="AU297" s="17">
        <v>139500</v>
      </c>
      <c r="AV297" s="17">
        <v>13.2</v>
      </c>
      <c r="AW297" s="17">
        <v>4</v>
      </c>
      <c r="AX297" s="17">
        <v>15200</v>
      </c>
      <c r="AY297" s="17">
        <v>146400</v>
      </c>
      <c r="AZ297" s="17">
        <v>10.4</v>
      </c>
      <c r="BA297" s="17">
        <v>3.5</v>
      </c>
    </row>
    <row r="298" spans="1:53" x14ac:dyDescent="0.3">
      <c r="A298" s="10" t="s">
        <v>307</v>
      </c>
      <c r="B298" s="6" t="str">
        <f>IFERROR(VLOOKUP($A298,classifications!$A$3:$C$334,3,FALSE),VLOOKUP($A298,classifications!$I$2:$K$27,3,FALSE))</f>
        <v>Predominantly Rural</v>
      </c>
      <c r="C298" s="6" t="str">
        <f>VLOOKUP($A298,classifications!$A$3:$D$334,4,FALSE)</f>
        <v>lower tier</v>
      </c>
      <c r="D298" s="6" t="str">
        <f>VLOOKUP($A298,class!$A$1:$B$455,2,FALSE)</f>
        <v>Shire District</v>
      </c>
      <c r="E298" s="7">
        <f>VLOOKUP($A298,Data!$A$9:$U$405,E$2,FALSE)</f>
        <v>14100</v>
      </c>
      <c r="F298" s="7">
        <f>VLOOKUP($A298,Data!$A$9:$U$405,F$2,FALSE)</f>
        <v>90400</v>
      </c>
      <c r="G298" s="7">
        <f>VLOOKUP($A298,Data!$A$9:$U$405,G$2,FALSE)</f>
        <v>15.5</v>
      </c>
      <c r="H298" s="7">
        <f>VLOOKUP($A298,Data!$A$9:$U$405,H$2,FALSE)</f>
        <v>4.4000000000000004</v>
      </c>
      <c r="I298" s="7">
        <f>VLOOKUP($A298,Data!$A$9:$U$405,I$2,FALSE)</f>
        <v>14600</v>
      </c>
      <c r="J298" s="7">
        <f>VLOOKUP($A298,Data!$A$9:$U$405,J$2,FALSE)</f>
        <v>87600</v>
      </c>
      <c r="K298" s="7">
        <f>VLOOKUP($A298,Data!$A$9:$U$405,K$2,FALSE)</f>
        <v>16.600000000000001</v>
      </c>
      <c r="L298" s="7">
        <f>VLOOKUP($A298,Data!$A$9:$U$405,L$2,FALSE)</f>
        <v>5.0999999999999996</v>
      </c>
      <c r="M298" s="7">
        <f>VLOOKUP($A298,Data!$A$9:$U$405,M$2,FALSE)</f>
        <v>5600</v>
      </c>
      <c r="N298" s="7">
        <f>VLOOKUP($A298,Data!$A$9:$U$405,N$2,FALSE)</f>
        <v>84600</v>
      </c>
      <c r="O298" s="7">
        <f>VLOOKUP($A298,Data!$A$9:$U$405,O$2,FALSE)</f>
        <v>6.6</v>
      </c>
      <c r="P298" s="7">
        <f>VLOOKUP($A298,Data!$A$9:$U$405,P$2,FALSE)</f>
        <v>3.3</v>
      </c>
      <c r="Q298" s="7">
        <f>VLOOKUP($A298,Data!$A$9:$U$405,Q$2,FALSE)</f>
        <v>10100</v>
      </c>
      <c r="R298" s="7">
        <f>VLOOKUP($A298,Data!$A$9:$U$405,R$2,FALSE)</f>
        <v>85700</v>
      </c>
      <c r="S298" s="7">
        <f>VLOOKUP($A298,Data!$A$9:$U$405,S$2,FALSE)</f>
        <v>11.8</v>
      </c>
      <c r="T298" s="7">
        <f>VLOOKUP($A298,Data!$A$9:$U$405,T$2,FALSE)</f>
        <v>4.3</v>
      </c>
      <c r="U298" s="7">
        <f>VLOOKUP($A298,Data!$A$9:$U$405,U$2,FALSE)</f>
        <v>14500</v>
      </c>
      <c r="V298" s="7">
        <f>VLOOKUP($A298,Data!$A$9:$U$405,V$2,FALSE)</f>
        <v>88600</v>
      </c>
      <c r="W298" s="7">
        <f>VLOOKUP($A298,Data!$A$9:$U$405,W$2,FALSE)</f>
        <v>16.399999999999999</v>
      </c>
      <c r="X298" s="7">
        <f>VLOOKUP($A298,Data!$A$9:$U$405,X$2,FALSE)</f>
        <v>5.8</v>
      </c>
      <c r="Y298" s="7">
        <f>VLOOKUP($A298,Data!$A$9:$Y$405,Y$2,FALSE)</f>
        <v>6500</v>
      </c>
      <c r="Z298" s="7">
        <f>VLOOKUP($A298,Data!$A$9:$Y$405,Z$2,FALSE)</f>
        <v>85700</v>
      </c>
      <c r="AA298" s="7">
        <f>VLOOKUP($A298,Data!$A$9:$Y$405,AA$2,FALSE)</f>
        <v>7.5</v>
      </c>
      <c r="AB298" s="7">
        <f>VLOOKUP($A298,Data!$A$9:$Y$405,AB$2,FALSE)</f>
        <v>3.7</v>
      </c>
      <c r="AS298" s="6" t="s">
        <v>130</v>
      </c>
      <c r="AT298" s="17">
        <v>12900</v>
      </c>
      <c r="AU298" s="17">
        <v>90700</v>
      </c>
      <c r="AV298" s="17">
        <v>14.2</v>
      </c>
      <c r="AW298" s="17">
        <v>3.7</v>
      </c>
      <c r="AX298" s="17">
        <v>10100</v>
      </c>
      <c r="AY298" s="17">
        <v>90200</v>
      </c>
      <c r="AZ298" s="17">
        <v>11.2</v>
      </c>
      <c r="BA298" s="17">
        <v>3.3</v>
      </c>
    </row>
    <row r="299" spans="1:53" x14ac:dyDescent="0.3">
      <c r="A299" s="10" t="s">
        <v>308</v>
      </c>
      <c r="B299" s="6" t="str">
        <f>IFERROR(VLOOKUP($A299,classifications!$A$3:$C$334,3,FALSE),VLOOKUP($A299,classifications!$I$2:$K$27,3,FALSE))</f>
        <v>Predominantly Rural</v>
      </c>
      <c r="C299" s="6" t="str">
        <f>VLOOKUP($A299,classifications!$A$3:$D$334,4,FALSE)</f>
        <v>lower tier</v>
      </c>
      <c r="D299" s="6" t="str">
        <f>VLOOKUP($A299,class!$A$1:$B$455,2,FALSE)</f>
        <v>Shire District</v>
      </c>
      <c r="E299" s="7">
        <f>VLOOKUP($A299,Data!$A$9:$U$405,E$2,FALSE)</f>
        <v>10200</v>
      </c>
      <c r="F299" s="7">
        <f>VLOOKUP($A299,Data!$A$9:$U$405,F$2,FALSE)</f>
        <v>75900</v>
      </c>
      <c r="G299" s="7">
        <f>VLOOKUP($A299,Data!$A$9:$U$405,G$2,FALSE)</f>
        <v>13.4</v>
      </c>
      <c r="H299" s="7">
        <f>VLOOKUP($A299,Data!$A$9:$U$405,H$2,FALSE)</f>
        <v>4.3</v>
      </c>
      <c r="I299" s="7">
        <f>VLOOKUP($A299,Data!$A$9:$U$405,I$2,FALSE)</f>
        <v>10800</v>
      </c>
      <c r="J299" s="7">
        <f>VLOOKUP($A299,Data!$A$9:$U$405,J$2,FALSE)</f>
        <v>75000</v>
      </c>
      <c r="K299" s="7">
        <f>VLOOKUP($A299,Data!$A$9:$U$405,K$2,FALSE)</f>
        <v>14.4</v>
      </c>
      <c r="L299" s="7">
        <f>VLOOKUP($A299,Data!$A$9:$U$405,L$2,FALSE)</f>
        <v>4.5</v>
      </c>
      <c r="M299" s="7">
        <f>VLOOKUP($A299,Data!$A$9:$U$405,M$2,FALSE)</f>
        <v>7900</v>
      </c>
      <c r="N299" s="7">
        <f>VLOOKUP($A299,Data!$A$9:$U$405,N$2,FALSE)</f>
        <v>77300</v>
      </c>
      <c r="O299" s="7">
        <f>VLOOKUP($A299,Data!$A$9:$U$405,O$2,FALSE)</f>
        <v>10.3</v>
      </c>
      <c r="P299" s="7">
        <f>VLOOKUP($A299,Data!$A$9:$U$405,P$2,FALSE)</f>
        <v>4.0999999999999996</v>
      </c>
      <c r="Q299" s="7">
        <f>VLOOKUP($A299,Data!$A$9:$U$405,Q$2,FALSE)</f>
        <v>8800</v>
      </c>
      <c r="R299" s="7">
        <f>VLOOKUP($A299,Data!$A$9:$U$405,R$2,FALSE)</f>
        <v>78300</v>
      </c>
      <c r="S299" s="7">
        <f>VLOOKUP($A299,Data!$A$9:$U$405,S$2,FALSE)</f>
        <v>11.3</v>
      </c>
      <c r="T299" s="7">
        <f>VLOOKUP($A299,Data!$A$9:$U$405,T$2,FALSE)</f>
        <v>4.4000000000000004</v>
      </c>
      <c r="U299" s="7">
        <f>VLOOKUP($A299,Data!$A$9:$U$405,U$2,FALSE)</f>
        <v>7000</v>
      </c>
      <c r="V299" s="7">
        <f>VLOOKUP($A299,Data!$A$9:$U$405,V$2,FALSE)</f>
        <v>81000</v>
      </c>
      <c r="W299" s="7">
        <f>VLOOKUP($A299,Data!$A$9:$U$405,W$2,FALSE)</f>
        <v>8.6</v>
      </c>
      <c r="X299" s="7">
        <f>VLOOKUP($A299,Data!$A$9:$U$405,X$2,FALSE)</f>
        <v>4</v>
      </c>
      <c r="Y299" s="7">
        <f>VLOOKUP($A299,Data!$A$9:$Y$405,Y$2,FALSE)</f>
        <v>6100</v>
      </c>
      <c r="Z299" s="7">
        <f>VLOOKUP($A299,Data!$A$9:$Y$405,Z$2,FALSE)</f>
        <v>79700</v>
      </c>
      <c r="AA299" s="7">
        <f>VLOOKUP($A299,Data!$A$9:$Y$405,AA$2,FALSE)</f>
        <v>7.6</v>
      </c>
      <c r="AB299" s="7">
        <f>VLOOKUP($A299,Data!$A$9:$Y$405,AB$2,FALSE)</f>
        <v>3.9</v>
      </c>
      <c r="AS299" s="6" t="s">
        <v>131</v>
      </c>
      <c r="AT299" s="17">
        <v>14400</v>
      </c>
      <c r="AU299" s="17">
        <v>110800</v>
      </c>
      <c r="AV299" s="17">
        <v>13</v>
      </c>
      <c r="AW299" s="17">
        <v>3.8</v>
      </c>
      <c r="AX299" s="17">
        <v>14600</v>
      </c>
      <c r="AY299" s="17">
        <v>112300</v>
      </c>
      <c r="AZ299" s="17">
        <v>13</v>
      </c>
      <c r="BA299" s="17">
        <v>3.8</v>
      </c>
    </row>
    <row r="300" spans="1:53" x14ac:dyDescent="0.3">
      <c r="A300" s="10" t="s">
        <v>309</v>
      </c>
      <c r="B300" s="6" t="str">
        <f>IFERROR(VLOOKUP($A300,classifications!$A$3:$C$334,3,FALSE),VLOOKUP($A300,classifications!$I$2:$K$27,3,FALSE))</f>
        <v>Predominantly Urban</v>
      </c>
      <c r="C300" s="6" t="str">
        <f>VLOOKUP($A300,classifications!$A$3:$D$334,4,FALSE)</f>
        <v>lower tier</v>
      </c>
      <c r="D300" s="6" t="str">
        <f>VLOOKUP($A300,class!$A$1:$B$455,2,FALSE)</f>
        <v>Shire District</v>
      </c>
      <c r="E300" s="7">
        <f>VLOOKUP($A300,Data!$A$9:$U$405,E$2,FALSE)</f>
        <v>14800</v>
      </c>
      <c r="F300" s="7">
        <f>VLOOKUP($A300,Data!$A$9:$U$405,F$2,FALSE)</f>
        <v>82400</v>
      </c>
      <c r="G300" s="7">
        <f>VLOOKUP($A300,Data!$A$9:$U$405,G$2,FALSE)</f>
        <v>17.899999999999999</v>
      </c>
      <c r="H300" s="7">
        <f>VLOOKUP($A300,Data!$A$9:$U$405,H$2,FALSE)</f>
        <v>5.7</v>
      </c>
      <c r="I300" s="7">
        <f>VLOOKUP($A300,Data!$A$9:$U$405,I$2,FALSE)</f>
        <v>16900</v>
      </c>
      <c r="J300" s="7">
        <f>VLOOKUP($A300,Data!$A$9:$U$405,J$2,FALSE)</f>
        <v>83300</v>
      </c>
      <c r="K300" s="7">
        <f>VLOOKUP($A300,Data!$A$9:$U$405,K$2,FALSE)</f>
        <v>20.2</v>
      </c>
      <c r="L300" s="7">
        <f>VLOOKUP($A300,Data!$A$9:$U$405,L$2,FALSE)</f>
        <v>6.6</v>
      </c>
      <c r="M300" s="7">
        <f>VLOOKUP($A300,Data!$A$9:$U$405,M$2,FALSE)</f>
        <v>13000</v>
      </c>
      <c r="N300" s="7">
        <f>VLOOKUP($A300,Data!$A$9:$U$405,N$2,FALSE)</f>
        <v>83800</v>
      </c>
      <c r="O300" s="7">
        <f>VLOOKUP($A300,Data!$A$9:$U$405,O$2,FALSE)</f>
        <v>15.5</v>
      </c>
      <c r="P300" s="7">
        <f>VLOOKUP($A300,Data!$A$9:$U$405,P$2,FALSE)</f>
        <v>5.0999999999999996</v>
      </c>
      <c r="Q300" s="7">
        <f>VLOOKUP($A300,Data!$A$9:$U$405,Q$2,FALSE)</f>
        <v>7500</v>
      </c>
      <c r="R300" s="7">
        <f>VLOOKUP($A300,Data!$A$9:$U$405,R$2,FALSE)</f>
        <v>85400</v>
      </c>
      <c r="S300" s="7">
        <f>VLOOKUP($A300,Data!$A$9:$U$405,S$2,FALSE)</f>
        <v>8.8000000000000007</v>
      </c>
      <c r="T300" s="7">
        <f>VLOOKUP($A300,Data!$A$9:$U$405,T$2,FALSE)</f>
        <v>4.7</v>
      </c>
      <c r="U300" s="7">
        <f>VLOOKUP($A300,Data!$A$9:$U$405,U$2,FALSE)</f>
        <v>6800</v>
      </c>
      <c r="V300" s="7">
        <f>VLOOKUP($A300,Data!$A$9:$U$405,V$2,FALSE)</f>
        <v>86700</v>
      </c>
      <c r="W300" s="7">
        <f>VLOOKUP($A300,Data!$A$9:$U$405,W$2,FALSE)</f>
        <v>7.8</v>
      </c>
      <c r="X300" s="7">
        <f>VLOOKUP($A300,Data!$A$9:$U$405,X$2,FALSE)</f>
        <v>4.0999999999999996</v>
      </c>
      <c r="Y300" s="7">
        <f>VLOOKUP($A300,Data!$A$9:$Y$405,Y$2,FALSE)</f>
        <v>10300</v>
      </c>
      <c r="Z300" s="7">
        <f>VLOOKUP($A300,Data!$A$9:$Y$405,Z$2,FALSE)</f>
        <v>89300</v>
      </c>
      <c r="AA300" s="7">
        <f>VLOOKUP($A300,Data!$A$9:$Y$405,AA$2,FALSE)</f>
        <v>11.5</v>
      </c>
      <c r="AB300" s="7">
        <f>VLOOKUP($A300,Data!$A$9:$Y$405,AB$2,FALSE)</f>
        <v>4.8</v>
      </c>
      <c r="AS300" s="6" t="s">
        <v>132</v>
      </c>
      <c r="AT300" s="17">
        <v>16300</v>
      </c>
      <c r="AU300" s="17">
        <v>140100</v>
      </c>
      <c r="AV300" s="17">
        <v>11.7</v>
      </c>
      <c r="AW300" s="17">
        <v>3</v>
      </c>
      <c r="AX300" s="17">
        <v>14600</v>
      </c>
      <c r="AY300" s="17">
        <v>142300</v>
      </c>
      <c r="AZ300" s="17">
        <v>10.3</v>
      </c>
      <c r="BA300" s="17">
        <v>2.8</v>
      </c>
    </row>
    <row r="301" spans="1:53" x14ac:dyDescent="0.3">
      <c r="A301" s="10" t="s">
        <v>310</v>
      </c>
      <c r="B301" s="6" t="str">
        <f>IFERROR(VLOOKUP($A301,classifications!$A$3:$C$334,3,FALSE),VLOOKUP($A301,classifications!$I$2:$K$27,3,FALSE))</f>
        <v>Predominantly Rural</v>
      </c>
      <c r="C301" s="6" t="str">
        <f>VLOOKUP($A301,classifications!$A$3:$D$334,4,FALSE)</f>
        <v>lower tier</v>
      </c>
      <c r="D301" s="6" t="str">
        <f>VLOOKUP($A301,class!$A$1:$B$455,2,FALSE)</f>
        <v>Shire District</v>
      </c>
      <c r="E301" s="7">
        <f>VLOOKUP($A301,Data!$A$9:$U$405,E$2,FALSE)</f>
        <v>5400</v>
      </c>
      <c r="F301" s="7">
        <f>VLOOKUP($A301,Data!$A$9:$U$405,F$2,FALSE)</f>
        <v>68800</v>
      </c>
      <c r="G301" s="7">
        <f>VLOOKUP($A301,Data!$A$9:$U$405,G$2,FALSE)</f>
        <v>7.8</v>
      </c>
      <c r="H301" s="7">
        <f>VLOOKUP($A301,Data!$A$9:$U$405,H$2,FALSE)</f>
        <v>4.0999999999999996</v>
      </c>
      <c r="I301" s="7">
        <f>VLOOKUP($A301,Data!$A$9:$U$405,I$2,FALSE)</f>
        <v>7400</v>
      </c>
      <c r="J301" s="7">
        <f>VLOOKUP($A301,Data!$A$9:$U$405,J$2,FALSE)</f>
        <v>75500</v>
      </c>
      <c r="K301" s="7">
        <f>VLOOKUP($A301,Data!$A$9:$U$405,K$2,FALSE)</f>
        <v>9.8000000000000007</v>
      </c>
      <c r="L301" s="7">
        <f>VLOOKUP($A301,Data!$A$9:$U$405,L$2,FALSE)</f>
        <v>4.4000000000000004</v>
      </c>
      <c r="M301" s="7">
        <f>VLOOKUP($A301,Data!$A$9:$U$405,M$2,FALSE)</f>
        <v>9100</v>
      </c>
      <c r="N301" s="7">
        <f>VLOOKUP($A301,Data!$A$9:$U$405,N$2,FALSE)</f>
        <v>70100</v>
      </c>
      <c r="O301" s="7">
        <f>VLOOKUP($A301,Data!$A$9:$U$405,O$2,FALSE)</f>
        <v>12.9</v>
      </c>
      <c r="P301" s="7">
        <f>VLOOKUP($A301,Data!$A$9:$U$405,P$2,FALSE)</f>
        <v>5.0999999999999996</v>
      </c>
      <c r="Q301" s="7">
        <f>VLOOKUP($A301,Data!$A$9:$U$405,Q$2,FALSE)</f>
        <v>5500</v>
      </c>
      <c r="R301" s="7">
        <f>VLOOKUP($A301,Data!$A$9:$U$405,R$2,FALSE)</f>
        <v>76000</v>
      </c>
      <c r="S301" s="7">
        <f>VLOOKUP($A301,Data!$A$9:$U$405,S$2,FALSE)</f>
        <v>7.3</v>
      </c>
      <c r="T301" s="7">
        <f>VLOOKUP($A301,Data!$A$9:$U$405,T$2,FALSE)</f>
        <v>3.8</v>
      </c>
      <c r="U301" s="7">
        <f>VLOOKUP($A301,Data!$A$9:$U$405,U$2,FALSE)</f>
        <v>7600</v>
      </c>
      <c r="V301" s="7">
        <f>VLOOKUP($A301,Data!$A$9:$U$405,V$2,FALSE)</f>
        <v>75700</v>
      </c>
      <c r="W301" s="7">
        <f>VLOOKUP($A301,Data!$A$9:$U$405,W$2,FALSE)</f>
        <v>10</v>
      </c>
      <c r="X301" s="7">
        <f>VLOOKUP($A301,Data!$A$9:$U$405,X$2,FALSE)</f>
        <v>4.7</v>
      </c>
      <c r="Y301" s="7">
        <f>VLOOKUP($A301,Data!$A$9:$Y$405,Y$2,FALSE)</f>
        <v>11900</v>
      </c>
      <c r="Z301" s="7">
        <f>VLOOKUP($A301,Data!$A$9:$Y$405,Z$2,FALSE)</f>
        <v>71900</v>
      </c>
      <c r="AA301" s="7">
        <f>VLOOKUP($A301,Data!$A$9:$Y$405,AA$2,FALSE)</f>
        <v>16.600000000000001</v>
      </c>
      <c r="AB301" s="7">
        <f>VLOOKUP($A301,Data!$A$9:$Y$405,AB$2,FALSE)</f>
        <v>6.5</v>
      </c>
      <c r="AS301" s="6" t="s">
        <v>133</v>
      </c>
      <c r="AT301" s="17">
        <v>14900</v>
      </c>
      <c r="AU301" s="17">
        <v>97300</v>
      </c>
      <c r="AV301" s="17">
        <v>15.3</v>
      </c>
      <c r="AW301" s="17">
        <v>3.9</v>
      </c>
      <c r="AX301" s="17">
        <v>13300</v>
      </c>
      <c r="AY301" s="17">
        <v>100200</v>
      </c>
      <c r="AZ301" s="17">
        <v>13.3</v>
      </c>
      <c r="BA301" s="17">
        <v>3.6</v>
      </c>
    </row>
    <row r="302" spans="1:53" x14ac:dyDescent="0.3">
      <c r="A302" s="10" t="s">
        <v>311</v>
      </c>
      <c r="B302" s="6" t="str">
        <f>IFERROR(VLOOKUP($A302,classifications!$A$3:$C$334,3,FALSE),VLOOKUP($A302,classifications!$I$2:$K$27,3,FALSE))</f>
        <v>Urban with Significant Rural</v>
      </c>
      <c r="C302" s="6" t="str">
        <f>VLOOKUP($A302,classifications!$A$3:$D$334,4,FALSE)</f>
        <v>lower tier</v>
      </c>
      <c r="D302" s="6" t="str">
        <f>VLOOKUP($A302,class!$A$1:$B$455,2,FALSE)</f>
        <v>Shire District</v>
      </c>
      <c r="E302" s="7">
        <f>VLOOKUP($A302,Data!$A$9:$U$405,E$2,FALSE)</f>
        <v>3300</v>
      </c>
      <c r="F302" s="7">
        <f>VLOOKUP($A302,Data!$A$9:$U$405,F$2,FALSE)</f>
        <v>36800</v>
      </c>
      <c r="G302" s="7">
        <f>VLOOKUP($A302,Data!$A$9:$U$405,G$2,FALSE)</f>
        <v>8.9</v>
      </c>
      <c r="H302" s="7" t="str">
        <f>VLOOKUP($A302,Data!$A$9:$U$405,H$2,FALSE)</f>
        <v>*</v>
      </c>
      <c r="I302" s="7">
        <f>VLOOKUP($A302,Data!$A$9:$U$405,I$2,FALSE)</f>
        <v>8200</v>
      </c>
      <c r="J302" s="7">
        <f>VLOOKUP($A302,Data!$A$9:$U$405,J$2,FALSE)</f>
        <v>35600</v>
      </c>
      <c r="K302" s="7">
        <f>VLOOKUP($A302,Data!$A$9:$U$405,K$2,FALSE)</f>
        <v>22.9</v>
      </c>
      <c r="L302" s="7">
        <f>VLOOKUP($A302,Data!$A$9:$U$405,L$2,FALSE)</f>
        <v>10.1</v>
      </c>
      <c r="M302" s="7">
        <f>VLOOKUP($A302,Data!$A$9:$U$405,M$2,FALSE)</f>
        <v>5300</v>
      </c>
      <c r="N302" s="7">
        <f>VLOOKUP($A302,Data!$A$9:$U$405,N$2,FALSE)</f>
        <v>34600</v>
      </c>
      <c r="O302" s="7">
        <f>VLOOKUP($A302,Data!$A$9:$U$405,O$2,FALSE)</f>
        <v>15.4</v>
      </c>
      <c r="P302" s="7">
        <f>VLOOKUP($A302,Data!$A$9:$U$405,P$2,FALSE)</f>
        <v>8.8000000000000007</v>
      </c>
      <c r="Q302" s="7">
        <f>VLOOKUP($A302,Data!$A$9:$U$405,Q$2,FALSE)</f>
        <v>7500</v>
      </c>
      <c r="R302" s="7">
        <f>VLOOKUP($A302,Data!$A$9:$U$405,R$2,FALSE)</f>
        <v>34900</v>
      </c>
      <c r="S302" s="7">
        <f>VLOOKUP($A302,Data!$A$9:$U$405,S$2,FALSE)</f>
        <v>21.6</v>
      </c>
      <c r="T302" s="7">
        <f>VLOOKUP($A302,Data!$A$9:$U$405,T$2,FALSE)</f>
        <v>11</v>
      </c>
      <c r="U302" s="7">
        <f>VLOOKUP($A302,Data!$A$9:$U$405,U$2,FALSE)</f>
        <v>1600</v>
      </c>
      <c r="V302" s="7">
        <f>VLOOKUP($A302,Data!$A$9:$U$405,V$2,FALSE)</f>
        <v>33200</v>
      </c>
      <c r="W302" s="7">
        <f>VLOOKUP($A302,Data!$A$9:$U$405,W$2,FALSE)</f>
        <v>4.7</v>
      </c>
      <c r="X302" s="7" t="str">
        <f>VLOOKUP($A302,Data!$A$9:$U$405,X$2,FALSE)</f>
        <v>*</v>
      </c>
      <c r="Y302" s="7">
        <f>VLOOKUP($A302,Data!$A$9:$Y$405,Y$2,FALSE)</f>
        <v>4900</v>
      </c>
      <c r="Z302" s="7">
        <f>VLOOKUP($A302,Data!$A$9:$Y$405,Z$2,FALSE)</f>
        <v>36600</v>
      </c>
      <c r="AA302" s="7">
        <f>VLOOKUP($A302,Data!$A$9:$Y$405,AA$2,FALSE)</f>
        <v>13.3</v>
      </c>
      <c r="AB302" s="7" t="str">
        <f>VLOOKUP($A302,Data!$A$9:$Y$405,AB$2,FALSE)</f>
        <v>*</v>
      </c>
      <c r="AS302" s="6" t="s">
        <v>134</v>
      </c>
      <c r="AT302" s="17">
        <v>18400</v>
      </c>
      <c r="AU302" s="17">
        <v>103300</v>
      </c>
      <c r="AV302" s="17">
        <v>17.8</v>
      </c>
      <c r="AW302" s="17">
        <v>4</v>
      </c>
      <c r="AX302" s="17">
        <v>20600</v>
      </c>
      <c r="AY302" s="17">
        <v>104000</v>
      </c>
      <c r="AZ302" s="17">
        <v>19.8</v>
      </c>
      <c r="BA302" s="17">
        <v>4.2</v>
      </c>
    </row>
    <row r="303" spans="1:53" x14ac:dyDescent="0.3">
      <c r="A303" s="10" t="s">
        <v>312</v>
      </c>
      <c r="B303" s="6" t="str">
        <f>IFERROR(VLOOKUP($A303,classifications!$A$3:$C$334,3,FALSE),VLOOKUP($A303,classifications!$I$2:$K$27,3,FALSE))</f>
        <v>Predominantly Urban</v>
      </c>
      <c r="C303" s="6" t="str">
        <f>VLOOKUP($A303,classifications!$A$3:$D$334,4,FALSE)</f>
        <v>lower tier</v>
      </c>
      <c r="D303" s="6" t="str">
        <f>VLOOKUP($A303,class!$A$1:$B$455,2,FALSE)</f>
        <v>Shire District</v>
      </c>
      <c r="E303" s="7">
        <f>VLOOKUP($A303,Data!$A$9:$U$405,E$2,FALSE)</f>
        <v>7100</v>
      </c>
      <c r="F303" s="7">
        <f>VLOOKUP($A303,Data!$A$9:$U$405,F$2,FALSE)</f>
        <v>40900</v>
      </c>
      <c r="G303" s="7">
        <f>VLOOKUP($A303,Data!$A$9:$U$405,G$2,FALSE)</f>
        <v>17.3</v>
      </c>
      <c r="H303" s="7">
        <f>VLOOKUP($A303,Data!$A$9:$U$405,H$2,FALSE)</f>
        <v>8.3000000000000007</v>
      </c>
      <c r="I303" s="7">
        <f>VLOOKUP($A303,Data!$A$9:$U$405,I$2,FALSE)</f>
        <v>5500</v>
      </c>
      <c r="J303" s="7">
        <f>VLOOKUP($A303,Data!$A$9:$U$405,J$2,FALSE)</f>
        <v>41800</v>
      </c>
      <c r="K303" s="7">
        <f>VLOOKUP($A303,Data!$A$9:$U$405,K$2,FALSE)</f>
        <v>13.2</v>
      </c>
      <c r="L303" s="7" t="str">
        <f>VLOOKUP($A303,Data!$A$9:$U$405,L$2,FALSE)</f>
        <v>*</v>
      </c>
      <c r="M303" s="7">
        <f>VLOOKUP($A303,Data!$A$9:$U$405,M$2,FALSE)</f>
        <v>9400</v>
      </c>
      <c r="N303" s="7">
        <f>VLOOKUP($A303,Data!$A$9:$U$405,N$2,FALSE)</f>
        <v>39900</v>
      </c>
      <c r="O303" s="7">
        <f>VLOOKUP($A303,Data!$A$9:$U$405,O$2,FALSE)</f>
        <v>23.6</v>
      </c>
      <c r="P303" s="7">
        <f>VLOOKUP($A303,Data!$A$9:$U$405,P$2,FALSE)</f>
        <v>10.6</v>
      </c>
      <c r="Q303" s="7">
        <f>VLOOKUP($A303,Data!$A$9:$U$405,Q$2,FALSE)</f>
        <v>2900</v>
      </c>
      <c r="R303" s="7">
        <f>VLOOKUP($A303,Data!$A$9:$U$405,R$2,FALSE)</f>
        <v>43200</v>
      </c>
      <c r="S303" s="7">
        <f>VLOOKUP($A303,Data!$A$9:$U$405,S$2,FALSE)</f>
        <v>6.7</v>
      </c>
      <c r="T303" s="7" t="str">
        <f>VLOOKUP($A303,Data!$A$9:$U$405,T$2,FALSE)</f>
        <v>*</v>
      </c>
      <c r="U303" s="7">
        <f>VLOOKUP($A303,Data!$A$9:$U$405,U$2,FALSE)</f>
        <v>5800</v>
      </c>
      <c r="V303" s="7">
        <f>VLOOKUP($A303,Data!$A$9:$U$405,V$2,FALSE)</f>
        <v>46300</v>
      </c>
      <c r="W303" s="7">
        <f>VLOOKUP($A303,Data!$A$9:$U$405,W$2,FALSE)</f>
        <v>12.5</v>
      </c>
      <c r="X303" s="7">
        <f>VLOOKUP($A303,Data!$A$9:$U$405,X$2,FALSE)</f>
        <v>6.6</v>
      </c>
      <c r="Y303" s="7">
        <f>VLOOKUP($A303,Data!$A$9:$Y$405,Y$2,FALSE)</f>
        <v>1800</v>
      </c>
      <c r="Z303" s="7">
        <f>VLOOKUP($A303,Data!$A$9:$Y$405,Z$2,FALSE)</f>
        <v>42200</v>
      </c>
      <c r="AA303" s="7">
        <f>VLOOKUP($A303,Data!$A$9:$Y$405,AA$2,FALSE)</f>
        <v>4.3</v>
      </c>
      <c r="AB303" s="7" t="str">
        <f>VLOOKUP($A303,Data!$A$9:$Y$405,AB$2,FALSE)</f>
        <v>*</v>
      </c>
      <c r="AS303" s="6" t="s">
        <v>135</v>
      </c>
      <c r="AT303" s="17">
        <v>16200</v>
      </c>
      <c r="AU303" s="17">
        <v>144700</v>
      </c>
      <c r="AV303" s="17">
        <v>11.2</v>
      </c>
      <c r="AW303" s="17">
        <v>3.3</v>
      </c>
      <c r="AX303" s="17">
        <v>17600</v>
      </c>
      <c r="AY303" s="17">
        <v>146100</v>
      </c>
      <c r="AZ303" s="17">
        <v>12.1</v>
      </c>
      <c r="BA303" s="17">
        <v>3.2</v>
      </c>
    </row>
    <row r="304" spans="1:53" x14ac:dyDescent="0.3">
      <c r="A304" s="10" t="s">
        <v>313</v>
      </c>
      <c r="B304" s="6" t="str">
        <f>IFERROR(VLOOKUP($A304,classifications!$A$3:$C$334,3,FALSE),VLOOKUP($A304,classifications!$I$2:$K$27,3,FALSE))</f>
        <v>Predominantly Urban</v>
      </c>
      <c r="C304" s="6" t="str">
        <f>VLOOKUP($A304,classifications!$A$3:$D$334,4,FALSE)</f>
        <v>lower tier</v>
      </c>
      <c r="D304" s="6" t="str">
        <f>VLOOKUP($A304,class!$A$1:$B$455,2,FALSE)</f>
        <v>Shire District</v>
      </c>
      <c r="E304" s="7">
        <f>VLOOKUP($A304,Data!$A$9:$U$405,E$2,FALSE)</f>
        <v>7200</v>
      </c>
      <c r="F304" s="7">
        <f>VLOOKUP($A304,Data!$A$9:$U$405,F$2,FALSE)</f>
        <v>83500</v>
      </c>
      <c r="G304" s="7">
        <f>VLOOKUP($A304,Data!$A$9:$U$405,G$2,FALSE)</f>
        <v>8.6</v>
      </c>
      <c r="H304" s="7">
        <f>VLOOKUP($A304,Data!$A$9:$U$405,H$2,FALSE)</f>
        <v>3.7</v>
      </c>
      <c r="I304" s="7">
        <f>VLOOKUP($A304,Data!$A$9:$U$405,I$2,FALSE)</f>
        <v>9200</v>
      </c>
      <c r="J304" s="7">
        <f>VLOOKUP($A304,Data!$A$9:$U$405,J$2,FALSE)</f>
        <v>83300</v>
      </c>
      <c r="K304" s="7">
        <f>VLOOKUP($A304,Data!$A$9:$U$405,K$2,FALSE)</f>
        <v>11.1</v>
      </c>
      <c r="L304" s="7">
        <f>VLOOKUP($A304,Data!$A$9:$U$405,L$2,FALSE)</f>
        <v>4.4000000000000004</v>
      </c>
      <c r="M304" s="7">
        <f>VLOOKUP($A304,Data!$A$9:$U$405,M$2,FALSE)</f>
        <v>9600</v>
      </c>
      <c r="N304" s="7">
        <f>VLOOKUP($A304,Data!$A$9:$U$405,N$2,FALSE)</f>
        <v>90900</v>
      </c>
      <c r="O304" s="7">
        <f>VLOOKUP($A304,Data!$A$9:$U$405,O$2,FALSE)</f>
        <v>10.6</v>
      </c>
      <c r="P304" s="7">
        <f>VLOOKUP($A304,Data!$A$9:$U$405,P$2,FALSE)</f>
        <v>4.4000000000000004</v>
      </c>
      <c r="Q304" s="7">
        <f>VLOOKUP($A304,Data!$A$9:$U$405,Q$2,FALSE)</f>
        <v>10900</v>
      </c>
      <c r="R304" s="7">
        <f>VLOOKUP($A304,Data!$A$9:$U$405,R$2,FALSE)</f>
        <v>89200</v>
      </c>
      <c r="S304" s="7">
        <f>VLOOKUP($A304,Data!$A$9:$U$405,S$2,FALSE)</f>
        <v>12.2</v>
      </c>
      <c r="T304" s="7">
        <f>VLOOKUP($A304,Data!$A$9:$U$405,T$2,FALSE)</f>
        <v>4.5999999999999996</v>
      </c>
      <c r="U304" s="7">
        <f>VLOOKUP($A304,Data!$A$9:$U$405,U$2,FALSE)</f>
        <v>13500</v>
      </c>
      <c r="V304" s="7">
        <f>VLOOKUP($A304,Data!$A$9:$U$405,V$2,FALSE)</f>
        <v>84900</v>
      </c>
      <c r="W304" s="7">
        <f>VLOOKUP($A304,Data!$A$9:$U$405,W$2,FALSE)</f>
        <v>15.9</v>
      </c>
      <c r="X304" s="7">
        <f>VLOOKUP($A304,Data!$A$9:$U$405,X$2,FALSE)</f>
        <v>5.7</v>
      </c>
      <c r="Y304" s="7">
        <f>VLOOKUP($A304,Data!$A$9:$Y$405,Y$2,FALSE)</f>
        <v>12700</v>
      </c>
      <c r="Z304" s="7">
        <f>VLOOKUP($A304,Data!$A$9:$Y$405,Z$2,FALSE)</f>
        <v>86500</v>
      </c>
      <c r="AA304" s="7">
        <f>VLOOKUP($A304,Data!$A$9:$Y$405,AA$2,FALSE)</f>
        <v>14.7</v>
      </c>
      <c r="AB304" s="7">
        <f>VLOOKUP($A304,Data!$A$9:$Y$405,AB$2,FALSE)</f>
        <v>5.8</v>
      </c>
      <c r="AS304" s="6" t="s">
        <v>136</v>
      </c>
      <c r="AT304" s="17">
        <v>7500</v>
      </c>
      <c r="AU304" s="17">
        <v>63900</v>
      </c>
      <c r="AV304" s="17">
        <v>11.8</v>
      </c>
      <c r="AW304" s="17">
        <v>2.2000000000000002</v>
      </c>
      <c r="AX304" s="17">
        <v>7500</v>
      </c>
      <c r="AY304" s="17">
        <v>64900</v>
      </c>
      <c r="AZ304" s="17">
        <v>11.5</v>
      </c>
      <c r="BA304" s="17">
        <v>2.2000000000000002</v>
      </c>
    </row>
    <row r="305" spans="1:53" x14ac:dyDescent="0.3">
      <c r="A305" s="10" t="s">
        <v>314</v>
      </c>
      <c r="B305" s="6" t="str">
        <f>IFERROR(VLOOKUP($A305,classifications!$A$3:$C$334,3,FALSE),VLOOKUP($A305,classifications!$I$2:$K$27,3,FALSE))</f>
        <v>Urban with Significant Rural</v>
      </c>
      <c r="C305" s="6" t="str">
        <f>VLOOKUP($A305,classifications!$A$3:$D$334,4,FALSE)</f>
        <v>lower tier</v>
      </c>
      <c r="D305" s="6" t="str">
        <f>VLOOKUP($A305,class!$A$1:$B$455,2,FALSE)</f>
        <v>Shire District</v>
      </c>
      <c r="E305" s="7">
        <f>VLOOKUP($A305,Data!$A$9:$U$405,E$2,FALSE)</f>
        <v>10200</v>
      </c>
      <c r="F305" s="7">
        <f>VLOOKUP($A305,Data!$A$9:$U$405,F$2,FALSE)</f>
        <v>90900</v>
      </c>
      <c r="G305" s="7">
        <f>VLOOKUP($A305,Data!$A$9:$U$405,G$2,FALSE)</f>
        <v>11.2</v>
      </c>
      <c r="H305" s="7">
        <f>VLOOKUP($A305,Data!$A$9:$U$405,H$2,FALSE)</f>
        <v>4.5999999999999996</v>
      </c>
      <c r="I305" s="7">
        <f>VLOOKUP($A305,Data!$A$9:$U$405,I$2,FALSE)</f>
        <v>9300</v>
      </c>
      <c r="J305" s="7">
        <f>VLOOKUP($A305,Data!$A$9:$U$405,J$2,FALSE)</f>
        <v>89500</v>
      </c>
      <c r="K305" s="7">
        <f>VLOOKUP($A305,Data!$A$9:$U$405,K$2,FALSE)</f>
        <v>10.4</v>
      </c>
      <c r="L305" s="7">
        <f>VLOOKUP($A305,Data!$A$9:$U$405,L$2,FALSE)</f>
        <v>4.0999999999999996</v>
      </c>
      <c r="M305" s="7">
        <f>VLOOKUP($A305,Data!$A$9:$U$405,M$2,FALSE)</f>
        <v>15600</v>
      </c>
      <c r="N305" s="7">
        <f>VLOOKUP($A305,Data!$A$9:$U$405,N$2,FALSE)</f>
        <v>89100</v>
      </c>
      <c r="O305" s="7">
        <f>VLOOKUP($A305,Data!$A$9:$U$405,O$2,FALSE)</f>
        <v>17.5</v>
      </c>
      <c r="P305" s="7">
        <f>VLOOKUP($A305,Data!$A$9:$U$405,P$2,FALSE)</f>
        <v>5.4</v>
      </c>
      <c r="Q305" s="7">
        <f>VLOOKUP($A305,Data!$A$9:$U$405,Q$2,FALSE)</f>
        <v>12500</v>
      </c>
      <c r="R305" s="7">
        <f>VLOOKUP($A305,Data!$A$9:$U$405,R$2,FALSE)</f>
        <v>94300</v>
      </c>
      <c r="S305" s="7">
        <f>VLOOKUP($A305,Data!$A$9:$U$405,S$2,FALSE)</f>
        <v>13.2</v>
      </c>
      <c r="T305" s="7">
        <f>VLOOKUP($A305,Data!$A$9:$U$405,T$2,FALSE)</f>
        <v>4.8</v>
      </c>
      <c r="U305" s="7">
        <f>VLOOKUP($A305,Data!$A$9:$U$405,U$2,FALSE)</f>
        <v>11400</v>
      </c>
      <c r="V305" s="7">
        <f>VLOOKUP($A305,Data!$A$9:$U$405,V$2,FALSE)</f>
        <v>93300</v>
      </c>
      <c r="W305" s="7">
        <f>VLOOKUP($A305,Data!$A$9:$U$405,W$2,FALSE)</f>
        <v>12.3</v>
      </c>
      <c r="X305" s="7">
        <f>VLOOKUP($A305,Data!$A$9:$U$405,X$2,FALSE)</f>
        <v>4.3</v>
      </c>
      <c r="Y305" s="7">
        <f>VLOOKUP($A305,Data!$A$9:$Y$405,Y$2,FALSE)</f>
        <v>11900</v>
      </c>
      <c r="Z305" s="7">
        <f>VLOOKUP($A305,Data!$A$9:$Y$405,Z$2,FALSE)</f>
        <v>87700</v>
      </c>
      <c r="AA305" s="7">
        <f>VLOOKUP($A305,Data!$A$9:$Y$405,AA$2,FALSE)</f>
        <v>13.6</v>
      </c>
      <c r="AB305" s="7">
        <f>VLOOKUP($A305,Data!$A$9:$Y$405,AB$2,FALSE)</f>
        <v>4.8</v>
      </c>
      <c r="AS305" s="6" t="s">
        <v>137</v>
      </c>
      <c r="AT305" s="17">
        <v>21800</v>
      </c>
      <c r="AU305" s="17">
        <v>147900</v>
      </c>
      <c r="AV305" s="17">
        <v>14.7</v>
      </c>
      <c r="AW305" s="17">
        <v>2.7</v>
      </c>
      <c r="AX305" s="17">
        <v>21800</v>
      </c>
      <c r="AY305" s="17">
        <v>146500</v>
      </c>
      <c r="AZ305" s="17">
        <v>14.9</v>
      </c>
      <c r="BA305" s="17">
        <v>2.8</v>
      </c>
    </row>
    <row r="306" spans="1:53" x14ac:dyDescent="0.3">
      <c r="A306" s="10" t="s">
        <v>315</v>
      </c>
      <c r="B306" s="6" t="str">
        <f>IFERROR(VLOOKUP($A306,classifications!$A$3:$C$334,3,FALSE),VLOOKUP($A306,classifications!$I$2:$K$27,3,FALSE))</f>
        <v>Urban with Significant Rural</v>
      </c>
      <c r="C306" s="6" t="str">
        <f>VLOOKUP($A306,classifications!$A$3:$D$334,4,FALSE)</f>
        <v>lower tier</v>
      </c>
      <c r="D306" s="6" t="str">
        <f>VLOOKUP($A306,class!$A$1:$B$455,2,FALSE)</f>
        <v>Shire District</v>
      </c>
      <c r="E306" s="7">
        <f>VLOOKUP($A306,Data!$A$9:$U$405,E$2,FALSE)</f>
        <v>5200</v>
      </c>
      <c r="F306" s="7">
        <f>VLOOKUP($A306,Data!$A$9:$U$405,F$2,FALSE)</f>
        <v>52200</v>
      </c>
      <c r="G306" s="7">
        <f>VLOOKUP($A306,Data!$A$9:$U$405,G$2,FALSE)</f>
        <v>10</v>
      </c>
      <c r="H306" s="7">
        <f>VLOOKUP($A306,Data!$A$9:$U$405,H$2,FALSE)</f>
        <v>5.4</v>
      </c>
      <c r="I306" s="7">
        <f>VLOOKUP($A306,Data!$A$9:$U$405,I$2,FALSE)</f>
        <v>5000</v>
      </c>
      <c r="J306" s="7">
        <f>VLOOKUP($A306,Data!$A$9:$U$405,J$2,FALSE)</f>
        <v>60100</v>
      </c>
      <c r="K306" s="7">
        <f>VLOOKUP($A306,Data!$A$9:$U$405,K$2,FALSE)</f>
        <v>8.3000000000000007</v>
      </c>
      <c r="L306" s="7">
        <f>VLOOKUP($A306,Data!$A$9:$U$405,L$2,FALSE)</f>
        <v>4.5999999999999996</v>
      </c>
      <c r="M306" s="7">
        <f>VLOOKUP($A306,Data!$A$9:$U$405,M$2,FALSE)</f>
        <v>5300</v>
      </c>
      <c r="N306" s="7">
        <f>VLOOKUP($A306,Data!$A$9:$U$405,N$2,FALSE)</f>
        <v>58700</v>
      </c>
      <c r="O306" s="7">
        <f>VLOOKUP($A306,Data!$A$9:$U$405,O$2,FALSE)</f>
        <v>9.1</v>
      </c>
      <c r="P306" s="7">
        <f>VLOOKUP($A306,Data!$A$9:$U$405,P$2,FALSE)</f>
        <v>5.4</v>
      </c>
      <c r="Q306" s="7">
        <f>VLOOKUP($A306,Data!$A$9:$U$405,Q$2,FALSE)</f>
        <v>6800</v>
      </c>
      <c r="R306" s="7">
        <f>VLOOKUP($A306,Data!$A$9:$U$405,R$2,FALSE)</f>
        <v>64900</v>
      </c>
      <c r="S306" s="7">
        <f>VLOOKUP($A306,Data!$A$9:$U$405,S$2,FALSE)</f>
        <v>10.5</v>
      </c>
      <c r="T306" s="7">
        <f>VLOOKUP($A306,Data!$A$9:$U$405,T$2,FALSE)</f>
        <v>5.5</v>
      </c>
      <c r="U306" s="7">
        <f>VLOOKUP($A306,Data!$A$9:$U$405,U$2,FALSE)</f>
        <v>1800</v>
      </c>
      <c r="V306" s="7">
        <f>VLOOKUP($A306,Data!$A$9:$U$405,V$2,FALSE)</f>
        <v>64200</v>
      </c>
      <c r="W306" s="7">
        <f>VLOOKUP($A306,Data!$A$9:$U$405,W$2,FALSE)</f>
        <v>2.8</v>
      </c>
      <c r="X306" s="7" t="str">
        <f>VLOOKUP($A306,Data!$A$9:$U$405,X$2,FALSE)</f>
        <v>*</v>
      </c>
      <c r="Y306" s="7">
        <f>VLOOKUP($A306,Data!$A$9:$Y$405,Y$2,FALSE)</f>
        <v>4600</v>
      </c>
      <c r="Z306" s="7">
        <f>VLOOKUP($A306,Data!$A$9:$Y$405,Z$2,FALSE)</f>
        <v>65000</v>
      </c>
      <c r="AA306" s="7">
        <f>VLOOKUP($A306,Data!$A$9:$Y$405,AA$2,FALSE)</f>
        <v>7</v>
      </c>
      <c r="AB306" s="7" t="str">
        <f>VLOOKUP($A306,Data!$A$9:$Y$405,AB$2,FALSE)</f>
        <v>*</v>
      </c>
      <c r="AS306" s="6" t="s">
        <v>138</v>
      </c>
      <c r="AT306" s="17">
        <v>9400</v>
      </c>
      <c r="AU306" s="17">
        <v>54600</v>
      </c>
      <c r="AV306" s="17">
        <v>17.100000000000001</v>
      </c>
      <c r="AW306" s="17">
        <v>2.7</v>
      </c>
      <c r="AX306" s="17">
        <v>9200</v>
      </c>
      <c r="AY306" s="17">
        <v>54900</v>
      </c>
      <c r="AZ306" s="17">
        <v>16.7</v>
      </c>
      <c r="BA306" s="17">
        <v>2.7</v>
      </c>
    </row>
    <row r="307" spans="1:53" x14ac:dyDescent="0.3">
      <c r="A307" s="10" t="s">
        <v>316</v>
      </c>
      <c r="B307" s="6" t="str">
        <f>IFERROR(VLOOKUP($A307,classifications!$A$3:$C$334,3,FALSE),VLOOKUP($A307,classifications!$I$2:$K$27,3,FALSE))</f>
        <v>Predominantly Urban</v>
      </c>
      <c r="C307" s="6" t="str">
        <f>VLOOKUP($A307,classifications!$A$3:$D$334,4,FALSE)</f>
        <v>lower tier</v>
      </c>
      <c r="D307" s="6" t="str">
        <f>VLOOKUP($A307,class!$A$1:$B$455,2,FALSE)</f>
        <v>Shire District</v>
      </c>
      <c r="E307" s="7">
        <f>VLOOKUP($A307,Data!$A$9:$U$405,E$2,FALSE)</f>
        <v>4000</v>
      </c>
      <c r="F307" s="7">
        <f>VLOOKUP($A307,Data!$A$9:$U$405,F$2,FALSE)</f>
        <v>39500</v>
      </c>
      <c r="G307" s="7">
        <f>VLOOKUP($A307,Data!$A$9:$U$405,G$2,FALSE)</f>
        <v>10.199999999999999</v>
      </c>
      <c r="H307" s="7" t="str">
        <f>VLOOKUP($A307,Data!$A$9:$U$405,H$2,FALSE)</f>
        <v>*</v>
      </c>
      <c r="I307" s="7">
        <f>VLOOKUP($A307,Data!$A$9:$U$405,I$2,FALSE)</f>
        <v>3800</v>
      </c>
      <c r="J307" s="7">
        <f>VLOOKUP($A307,Data!$A$9:$U$405,J$2,FALSE)</f>
        <v>40200</v>
      </c>
      <c r="K307" s="7">
        <f>VLOOKUP($A307,Data!$A$9:$U$405,K$2,FALSE)</f>
        <v>9.5</v>
      </c>
      <c r="L307" s="7" t="str">
        <f>VLOOKUP($A307,Data!$A$9:$U$405,L$2,FALSE)</f>
        <v>*</v>
      </c>
      <c r="M307" s="7">
        <f>VLOOKUP($A307,Data!$A$9:$U$405,M$2,FALSE)</f>
        <v>7000</v>
      </c>
      <c r="N307" s="7">
        <f>VLOOKUP($A307,Data!$A$9:$U$405,N$2,FALSE)</f>
        <v>46300</v>
      </c>
      <c r="O307" s="7">
        <f>VLOOKUP($A307,Data!$A$9:$U$405,O$2,FALSE)</f>
        <v>15.1</v>
      </c>
      <c r="P307" s="7">
        <f>VLOOKUP($A307,Data!$A$9:$U$405,P$2,FALSE)</f>
        <v>7</v>
      </c>
      <c r="Q307" s="7">
        <f>VLOOKUP($A307,Data!$A$9:$U$405,Q$2,FALSE)</f>
        <v>3400</v>
      </c>
      <c r="R307" s="7">
        <f>VLOOKUP($A307,Data!$A$9:$U$405,R$2,FALSE)</f>
        <v>40200</v>
      </c>
      <c r="S307" s="7">
        <f>VLOOKUP($A307,Data!$A$9:$U$405,S$2,FALSE)</f>
        <v>8.5</v>
      </c>
      <c r="T307" s="7" t="str">
        <f>VLOOKUP($A307,Data!$A$9:$U$405,T$2,FALSE)</f>
        <v>*</v>
      </c>
      <c r="U307" s="7">
        <f>VLOOKUP($A307,Data!$A$9:$U$405,U$2,FALSE)</f>
        <v>5700</v>
      </c>
      <c r="V307" s="7">
        <f>VLOOKUP($A307,Data!$A$9:$U$405,V$2,FALSE)</f>
        <v>40500</v>
      </c>
      <c r="W307" s="7">
        <f>VLOOKUP($A307,Data!$A$9:$U$405,W$2,FALSE)</f>
        <v>14.1</v>
      </c>
      <c r="X307" s="7">
        <f>VLOOKUP($A307,Data!$A$9:$U$405,X$2,FALSE)</f>
        <v>7.5</v>
      </c>
      <c r="Y307" s="7">
        <f>VLOOKUP($A307,Data!$A$9:$Y$405,Y$2,FALSE)</f>
        <v>5400</v>
      </c>
      <c r="Z307" s="7">
        <f>VLOOKUP($A307,Data!$A$9:$Y$405,Z$2,FALSE)</f>
        <v>38100</v>
      </c>
      <c r="AA307" s="7">
        <f>VLOOKUP($A307,Data!$A$9:$Y$405,AA$2,FALSE)</f>
        <v>14.2</v>
      </c>
      <c r="AB307" s="7" t="str">
        <f>VLOOKUP($A307,Data!$A$9:$Y$405,AB$2,FALSE)</f>
        <v>*</v>
      </c>
      <c r="AS307" s="6" t="s">
        <v>139</v>
      </c>
      <c r="AT307" s="17">
        <v>25000</v>
      </c>
      <c r="AU307" s="17">
        <v>137100</v>
      </c>
      <c r="AV307" s="17">
        <v>18.3</v>
      </c>
      <c r="AW307" s="17">
        <v>3.1</v>
      </c>
      <c r="AX307" s="17">
        <v>26300</v>
      </c>
      <c r="AY307" s="17">
        <v>139300</v>
      </c>
      <c r="AZ307" s="17">
        <v>18.899999999999999</v>
      </c>
      <c r="BA307" s="17">
        <v>3.2</v>
      </c>
    </row>
    <row r="308" spans="1:53" x14ac:dyDescent="0.3">
      <c r="A308" s="10" t="s">
        <v>317</v>
      </c>
      <c r="B308" s="6" t="str">
        <f>IFERROR(VLOOKUP($A308,classifications!$A$3:$C$334,3,FALSE),VLOOKUP($A308,classifications!$I$2:$K$27,3,FALSE))</f>
        <v>Predominantly Rural</v>
      </c>
      <c r="C308" s="6" t="str">
        <f>VLOOKUP($A308,classifications!$A$3:$D$334,4,FALSE)</f>
        <v>lower tier</v>
      </c>
      <c r="D308" s="6" t="str">
        <f>VLOOKUP($A308,class!$A$1:$B$455,2,FALSE)</f>
        <v>Shire District</v>
      </c>
      <c r="E308" s="7">
        <f>VLOOKUP($A308,Data!$A$9:$U$405,E$2,FALSE)</f>
        <v>1200</v>
      </c>
      <c r="F308" s="7">
        <f>VLOOKUP($A308,Data!$A$9:$U$405,F$2,FALSE)</f>
        <v>28200</v>
      </c>
      <c r="G308" s="7">
        <f>VLOOKUP($A308,Data!$A$9:$U$405,G$2,FALSE)</f>
        <v>4.3</v>
      </c>
      <c r="H308" s="7" t="str">
        <f>VLOOKUP($A308,Data!$A$9:$U$405,H$2,FALSE)</f>
        <v>*</v>
      </c>
      <c r="I308" s="7">
        <f>VLOOKUP($A308,Data!$A$9:$U$405,I$2,FALSE)</f>
        <v>2500</v>
      </c>
      <c r="J308" s="7">
        <f>VLOOKUP($A308,Data!$A$9:$U$405,J$2,FALSE)</f>
        <v>28300</v>
      </c>
      <c r="K308" s="7">
        <f>VLOOKUP($A308,Data!$A$9:$U$405,K$2,FALSE)</f>
        <v>8.8000000000000007</v>
      </c>
      <c r="L308" s="7" t="str">
        <f>VLOOKUP($A308,Data!$A$9:$U$405,L$2,FALSE)</f>
        <v>*</v>
      </c>
      <c r="M308" s="7">
        <f>VLOOKUP($A308,Data!$A$9:$U$405,M$2,FALSE)</f>
        <v>3500</v>
      </c>
      <c r="N308" s="7">
        <f>VLOOKUP($A308,Data!$A$9:$U$405,N$2,FALSE)</f>
        <v>25400</v>
      </c>
      <c r="O308" s="7">
        <f>VLOOKUP($A308,Data!$A$9:$U$405,O$2,FALSE)</f>
        <v>13.6</v>
      </c>
      <c r="P308" s="7" t="str">
        <f>VLOOKUP($A308,Data!$A$9:$U$405,P$2,FALSE)</f>
        <v>*</v>
      </c>
      <c r="Q308" s="7">
        <f>VLOOKUP($A308,Data!$A$9:$U$405,Q$2,FALSE)</f>
        <v>4300</v>
      </c>
      <c r="R308" s="7">
        <f>VLOOKUP($A308,Data!$A$9:$U$405,R$2,FALSE)</f>
        <v>26500</v>
      </c>
      <c r="S308" s="7">
        <f>VLOOKUP($A308,Data!$A$9:$U$405,S$2,FALSE)</f>
        <v>16.3</v>
      </c>
      <c r="T308" s="7" t="str">
        <f>VLOOKUP($A308,Data!$A$9:$U$405,T$2,FALSE)</f>
        <v>*</v>
      </c>
      <c r="U308" s="7">
        <f>VLOOKUP($A308,Data!$A$9:$U$405,U$2,FALSE)</f>
        <v>3400</v>
      </c>
      <c r="V308" s="7">
        <f>VLOOKUP($A308,Data!$A$9:$U$405,V$2,FALSE)</f>
        <v>30800</v>
      </c>
      <c r="W308" s="7">
        <f>VLOOKUP($A308,Data!$A$9:$U$405,W$2,FALSE)</f>
        <v>11.2</v>
      </c>
      <c r="X308" s="7" t="str">
        <f>VLOOKUP($A308,Data!$A$9:$U$405,X$2,FALSE)</f>
        <v>*</v>
      </c>
      <c r="Y308" s="7">
        <f>VLOOKUP($A308,Data!$A$9:$Y$405,Y$2,FALSE)</f>
        <v>1400</v>
      </c>
      <c r="Z308" s="7">
        <f>VLOOKUP($A308,Data!$A$9:$Y$405,Z$2,FALSE)</f>
        <v>30500</v>
      </c>
      <c r="AA308" s="7">
        <f>VLOOKUP($A308,Data!$A$9:$Y$405,AA$2,FALSE)</f>
        <v>4.5999999999999996</v>
      </c>
      <c r="AB308" s="7" t="str">
        <f>VLOOKUP($A308,Data!$A$9:$Y$405,AB$2,FALSE)</f>
        <v>*</v>
      </c>
      <c r="AS308" s="6" t="s">
        <v>140</v>
      </c>
      <c r="AT308" s="17">
        <v>12900</v>
      </c>
      <c r="AU308" s="17">
        <v>131500</v>
      </c>
      <c r="AV308" s="17">
        <v>9.8000000000000007</v>
      </c>
      <c r="AW308" s="17">
        <v>2.1</v>
      </c>
      <c r="AX308" s="17">
        <v>13500</v>
      </c>
      <c r="AY308" s="17">
        <v>132200</v>
      </c>
      <c r="AZ308" s="17">
        <v>10.199999999999999</v>
      </c>
      <c r="BA308" s="17">
        <v>2.2000000000000002</v>
      </c>
    </row>
    <row r="309" spans="1:53" x14ac:dyDescent="0.3">
      <c r="A309" s="10" t="s">
        <v>318</v>
      </c>
      <c r="B309" s="6" t="str">
        <f>IFERROR(VLOOKUP($A309,classifications!$A$3:$C$334,3,FALSE),VLOOKUP($A309,classifications!$I$2:$K$27,3,FALSE))</f>
        <v>Predominantly Urban</v>
      </c>
      <c r="C309" s="6" t="str">
        <f>VLOOKUP($A309,classifications!$A$3:$D$334,4,FALSE)</f>
        <v>lower tier</v>
      </c>
      <c r="D309" s="6" t="str">
        <f>VLOOKUP($A309,class!$A$1:$B$455,2,FALSE)</f>
        <v>Shire District</v>
      </c>
      <c r="E309" s="7">
        <f>VLOOKUP($A309,Data!$A$9:$U$405,E$2,FALSE)</f>
        <v>6900</v>
      </c>
      <c r="F309" s="7">
        <f>VLOOKUP($A309,Data!$A$9:$U$405,F$2,FALSE)</f>
        <v>38100</v>
      </c>
      <c r="G309" s="7">
        <f>VLOOKUP($A309,Data!$A$9:$U$405,G$2,FALSE)</f>
        <v>18.100000000000001</v>
      </c>
      <c r="H309" s="7">
        <f>VLOOKUP($A309,Data!$A$9:$U$405,H$2,FALSE)</f>
        <v>8.9</v>
      </c>
      <c r="I309" s="7">
        <f>VLOOKUP($A309,Data!$A$9:$U$405,I$2,FALSE)</f>
        <v>8800</v>
      </c>
      <c r="J309" s="7">
        <f>VLOOKUP($A309,Data!$A$9:$U$405,J$2,FALSE)</f>
        <v>41100</v>
      </c>
      <c r="K309" s="7">
        <f>VLOOKUP($A309,Data!$A$9:$U$405,K$2,FALSE)</f>
        <v>21.4</v>
      </c>
      <c r="L309" s="7">
        <f>VLOOKUP($A309,Data!$A$9:$U$405,L$2,FALSE)</f>
        <v>9</v>
      </c>
      <c r="M309" s="7">
        <f>VLOOKUP($A309,Data!$A$9:$U$405,M$2,FALSE)</f>
        <v>8900</v>
      </c>
      <c r="N309" s="7">
        <f>VLOOKUP($A309,Data!$A$9:$U$405,N$2,FALSE)</f>
        <v>41900</v>
      </c>
      <c r="O309" s="7">
        <f>VLOOKUP($A309,Data!$A$9:$U$405,O$2,FALSE)</f>
        <v>21.1</v>
      </c>
      <c r="P309" s="7">
        <f>VLOOKUP($A309,Data!$A$9:$U$405,P$2,FALSE)</f>
        <v>9.6</v>
      </c>
      <c r="Q309" s="7">
        <f>VLOOKUP($A309,Data!$A$9:$U$405,Q$2,FALSE)</f>
        <v>8200</v>
      </c>
      <c r="R309" s="7">
        <f>VLOOKUP($A309,Data!$A$9:$U$405,R$2,FALSE)</f>
        <v>42400</v>
      </c>
      <c r="S309" s="7">
        <f>VLOOKUP($A309,Data!$A$9:$U$405,S$2,FALSE)</f>
        <v>19.3</v>
      </c>
      <c r="T309" s="7">
        <f>VLOOKUP($A309,Data!$A$9:$U$405,T$2,FALSE)</f>
        <v>9.5</v>
      </c>
      <c r="U309" s="7">
        <f>VLOOKUP($A309,Data!$A$9:$U$405,U$2,FALSE)</f>
        <v>3200</v>
      </c>
      <c r="V309" s="7">
        <f>VLOOKUP($A309,Data!$A$9:$U$405,V$2,FALSE)</f>
        <v>43500</v>
      </c>
      <c r="W309" s="7">
        <f>VLOOKUP($A309,Data!$A$9:$U$405,W$2,FALSE)</f>
        <v>7.3</v>
      </c>
      <c r="X309" s="7" t="str">
        <f>VLOOKUP($A309,Data!$A$9:$U$405,X$2,FALSE)</f>
        <v>*</v>
      </c>
      <c r="Y309" s="7" t="str">
        <f>VLOOKUP($A309,Data!$A$9:$Y$405,Y$2,FALSE)</f>
        <v>!</v>
      </c>
      <c r="Z309" s="7">
        <f>VLOOKUP($A309,Data!$A$9:$Y$405,Z$2,FALSE)</f>
        <v>44700</v>
      </c>
      <c r="AA309" s="7" t="str">
        <f>VLOOKUP($A309,Data!$A$9:$Y$405,AA$2,FALSE)</f>
        <v>!</v>
      </c>
      <c r="AB309" s="7" t="str">
        <f>VLOOKUP($A309,Data!$A$9:$Y$405,AB$2,FALSE)</f>
        <v>!</v>
      </c>
      <c r="AS309" s="6" t="s">
        <v>141</v>
      </c>
      <c r="AT309" s="17">
        <v>15000</v>
      </c>
      <c r="AU309" s="17">
        <v>104400</v>
      </c>
      <c r="AV309" s="17">
        <v>14.4</v>
      </c>
      <c r="AW309" s="17">
        <v>2.6</v>
      </c>
      <c r="AX309" s="17">
        <v>14300</v>
      </c>
      <c r="AY309" s="17">
        <v>105800</v>
      </c>
      <c r="AZ309" s="17">
        <v>13.5</v>
      </c>
      <c r="BA309" s="17">
        <v>2.7</v>
      </c>
    </row>
    <row r="310" spans="1:53" x14ac:dyDescent="0.3">
      <c r="A310" s="10" t="s">
        <v>319</v>
      </c>
      <c r="B310" s="6" t="str">
        <f>IFERROR(VLOOKUP($A310,classifications!$A$3:$C$334,3,FALSE),VLOOKUP($A310,classifications!$I$2:$K$27,3,FALSE))</f>
        <v>Predominantly Rural</v>
      </c>
      <c r="C310" s="6" t="str">
        <f>VLOOKUP($A310,classifications!$A$3:$D$334,4,FALSE)</f>
        <v>lower tier</v>
      </c>
      <c r="D310" s="6" t="str">
        <f>VLOOKUP($A310,class!$A$1:$B$455,2,FALSE)</f>
        <v>Shire District</v>
      </c>
      <c r="E310" s="7">
        <f>VLOOKUP($A310,Data!$A$9:$U$405,E$2,FALSE)</f>
        <v>5900</v>
      </c>
      <c r="F310" s="7">
        <f>VLOOKUP($A310,Data!$A$9:$U$405,F$2,FALSE)</f>
        <v>56200</v>
      </c>
      <c r="G310" s="7">
        <f>VLOOKUP($A310,Data!$A$9:$U$405,G$2,FALSE)</f>
        <v>10.4</v>
      </c>
      <c r="H310" s="7">
        <f>VLOOKUP($A310,Data!$A$9:$U$405,H$2,FALSE)</f>
        <v>5.5</v>
      </c>
      <c r="I310" s="7">
        <f>VLOOKUP($A310,Data!$A$9:$U$405,I$2,FALSE)</f>
        <v>4400</v>
      </c>
      <c r="J310" s="7">
        <f>VLOOKUP($A310,Data!$A$9:$U$405,J$2,FALSE)</f>
        <v>50600</v>
      </c>
      <c r="K310" s="7">
        <f>VLOOKUP($A310,Data!$A$9:$U$405,K$2,FALSE)</f>
        <v>8.6999999999999993</v>
      </c>
      <c r="L310" s="7">
        <f>VLOOKUP($A310,Data!$A$9:$U$405,L$2,FALSE)</f>
        <v>5.2</v>
      </c>
      <c r="M310" s="7">
        <f>VLOOKUP($A310,Data!$A$9:$U$405,M$2,FALSE)</f>
        <v>4500</v>
      </c>
      <c r="N310" s="7">
        <f>VLOOKUP($A310,Data!$A$9:$U$405,N$2,FALSE)</f>
        <v>52300</v>
      </c>
      <c r="O310" s="7">
        <f>VLOOKUP($A310,Data!$A$9:$U$405,O$2,FALSE)</f>
        <v>8.6</v>
      </c>
      <c r="P310" s="7">
        <f>VLOOKUP($A310,Data!$A$9:$U$405,P$2,FALSE)</f>
        <v>4.9000000000000004</v>
      </c>
      <c r="Q310" s="7">
        <f>VLOOKUP($A310,Data!$A$9:$U$405,Q$2,FALSE)</f>
        <v>4300</v>
      </c>
      <c r="R310" s="7">
        <f>VLOOKUP($A310,Data!$A$9:$U$405,R$2,FALSE)</f>
        <v>53600</v>
      </c>
      <c r="S310" s="7">
        <f>VLOOKUP($A310,Data!$A$9:$U$405,S$2,FALSE)</f>
        <v>8.1</v>
      </c>
      <c r="T310" s="7">
        <f>VLOOKUP($A310,Data!$A$9:$U$405,T$2,FALSE)</f>
        <v>4.5</v>
      </c>
      <c r="U310" s="7">
        <f>VLOOKUP($A310,Data!$A$9:$U$405,U$2,FALSE)</f>
        <v>8700</v>
      </c>
      <c r="V310" s="7">
        <f>VLOOKUP($A310,Data!$A$9:$U$405,V$2,FALSE)</f>
        <v>62500</v>
      </c>
      <c r="W310" s="7">
        <f>VLOOKUP($A310,Data!$A$9:$U$405,W$2,FALSE)</f>
        <v>13.9</v>
      </c>
      <c r="X310" s="7">
        <f>VLOOKUP($A310,Data!$A$9:$U$405,X$2,FALSE)</f>
        <v>5.9</v>
      </c>
      <c r="Y310" s="7">
        <f>VLOOKUP($A310,Data!$A$9:$Y$405,Y$2,FALSE)</f>
        <v>7000</v>
      </c>
      <c r="Z310" s="7">
        <f>VLOOKUP($A310,Data!$A$9:$Y$405,Z$2,FALSE)</f>
        <v>51500</v>
      </c>
      <c r="AA310" s="7">
        <f>VLOOKUP($A310,Data!$A$9:$Y$405,AA$2,FALSE)</f>
        <v>13.7</v>
      </c>
      <c r="AB310" s="7">
        <f>VLOOKUP($A310,Data!$A$9:$Y$405,AB$2,FALSE)</f>
        <v>7.1</v>
      </c>
      <c r="AS310" s="6" t="s">
        <v>142</v>
      </c>
      <c r="AT310" s="17">
        <v>9800</v>
      </c>
      <c r="AU310" s="17">
        <v>86100</v>
      </c>
      <c r="AV310" s="17">
        <v>11.4</v>
      </c>
      <c r="AW310" s="17">
        <v>2.7</v>
      </c>
      <c r="AX310" s="17">
        <v>11400</v>
      </c>
      <c r="AY310" s="17">
        <v>86300</v>
      </c>
      <c r="AZ310" s="17">
        <v>13.2</v>
      </c>
      <c r="BA310" s="17">
        <v>3</v>
      </c>
    </row>
    <row r="311" spans="1:53" x14ac:dyDescent="0.3">
      <c r="A311" s="10" t="s">
        <v>320</v>
      </c>
      <c r="B311" s="6" t="str">
        <f>IFERROR(VLOOKUP($A311,classifications!$A$3:$C$334,3,FALSE),VLOOKUP($A311,classifications!$I$2:$K$27,3,FALSE))</f>
        <v>Predominantly Rural</v>
      </c>
      <c r="C311" s="6" t="str">
        <f>VLOOKUP($A311,classifications!$A$3:$D$334,4,FALSE)</f>
        <v>lower tier</v>
      </c>
      <c r="D311" s="6" t="str">
        <f>VLOOKUP($A311,class!$A$1:$B$455,2,FALSE)</f>
        <v>Shire District</v>
      </c>
      <c r="E311" s="7">
        <f>VLOOKUP($A311,Data!$A$9:$U$405,E$2,FALSE)</f>
        <v>4100</v>
      </c>
      <c r="F311" s="7">
        <f>VLOOKUP($A311,Data!$A$9:$U$405,F$2,FALSE)</f>
        <v>39800</v>
      </c>
      <c r="G311" s="7">
        <f>VLOOKUP($A311,Data!$A$9:$U$405,G$2,FALSE)</f>
        <v>10.3</v>
      </c>
      <c r="H311" s="7">
        <f>VLOOKUP($A311,Data!$A$9:$U$405,H$2,FALSE)</f>
        <v>5.8</v>
      </c>
      <c r="I311" s="7">
        <f>VLOOKUP($A311,Data!$A$9:$U$405,I$2,FALSE)</f>
        <v>6100</v>
      </c>
      <c r="J311" s="7">
        <f>VLOOKUP($A311,Data!$A$9:$U$405,J$2,FALSE)</f>
        <v>39900</v>
      </c>
      <c r="K311" s="7">
        <f>VLOOKUP($A311,Data!$A$9:$U$405,K$2,FALSE)</f>
        <v>15.4</v>
      </c>
      <c r="L311" s="7">
        <f>VLOOKUP($A311,Data!$A$9:$U$405,L$2,FALSE)</f>
        <v>7.8</v>
      </c>
      <c r="M311" s="7">
        <f>VLOOKUP($A311,Data!$A$9:$U$405,M$2,FALSE)</f>
        <v>8500</v>
      </c>
      <c r="N311" s="7">
        <f>VLOOKUP($A311,Data!$A$9:$U$405,N$2,FALSE)</f>
        <v>42900</v>
      </c>
      <c r="O311" s="7">
        <f>VLOOKUP($A311,Data!$A$9:$U$405,O$2,FALSE)</f>
        <v>19.8</v>
      </c>
      <c r="P311" s="7">
        <f>VLOOKUP($A311,Data!$A$9:$U$405,P$2,FALSE)</f>
        <v>8.6999999999999993</v>
      </c>
      <c r="Q311" s="7">
        <f>VLOOKUP($A311,Data!$A$9:$U$405,Q$2,FALSE)</f>
        <v>3100</v>
      </c>
      <c r="R311" s="7">
        <f>VLOOKUP($A311,Data!$A$9:$U$405,R$2,FALSE)</f>
        <v>41400</v>
      </c>
      <c r="S311" s="7">
        <f>VLOOKUP($A311,Data!$A$9:$U$405,S$2,FALSE)</f>
        <v>7.5</v>
      </c>
      <c r="T311" s="7" t="str">
        <f>VLOOKUP($A311,Data!$A$9:$U$405,T$2,FALSE)</f>
        <v>*</v>
      </c>
      <c r="U311" s="7">
        <f>VLOOKUP($A311,Data!$A$9:$U$405,U$2,FALSE)</f>
        <v>2600</v>
      </c>
      <c r="V311" s="7">
        <f>VLOOKUP($A311,Data!$A$9:$U$405,V$2,FALSE)</f>
        <v>38100</v>
      </c>
      <c r="W311" s="7">
        <f>VLOOKUP($A311,Data!$A$9:$U$405,W$2,FALSE)</f>
        <v>6.8</v>
      </c>
      <c r="X311" s="7" t="str">
        <f>VLOOKUP($A311,Data!$A$9:$U$405,X$2,FALSE)</f>
        <v>*</v>
      </c>
      <c r="Y311" s="7">
        <f>VLOOKUP($A311,Data!$A$9:$Y$405,Y$2,FALSE)</f>
        <v>5700</v>
      </c>
      <c r="Z311" s="7">
        <f>VLOOKUP($A311,Data!$A$9:$Y$405,Z$2,FALSE)</f>
        <v>43200</v>
      </c>
      <c r="AA311" s="7">
        <f>VLOOKUP($A311,Data!$A$9:$Y$405,AA$2,FALSE)</f>
        <v>13.1</v>
      </c>
      <c r="AB311" s="7">
        <f>VLOOKUP($A311,Data!$A$9:$Y$405,AB$2,FALSE)</f>
        <v>6.9</v>
      </c>
      <c r="AS311" s="6" t="s">
        <v>143</v>
      </c>
      <c r="AT311" s="17">
        <v>8300</v>
      </c>
      <c r="AU311" s="17">
        <v>73700</v>
      </c>
      <c r="AV311" s="17">
        <v>11.3</v>
      </c>
      <c r="AW311" s="17">
        <v>2.2000000000000002</v>
      </c>
      <c r="AX311" s="17">
        <v>7400</v>
      </c>
      <c r="AY311" s="17">
        <v>73700</v>
      </c>
      <c r="AZ311" s="17">
        <v>10</v>
      </c>
      <c r="BA311" s="17">
        <v>2.1</v>
      </c>
    </row>
    <row r="312" spans="1:53" x14ac:dyDescent="0.3">
      <c r="A312" s="10" t="s">
        <v>321</v>
      </c>
      <c r="B312" s="6" t="str">
        <f>IFERROR(VLOOKUP($A312,classifications!$A$3:$C$334,3,FALSE),VLOOKUP($A312,classifications!$I$2:$K$27,3,FALSE))</f>
        <v>Predominantly Urban</v>
      </c>
      <c r="C312" s="6" t="str">
        <f>VLOOKUP($A312,classifications!$A$3:$D$334,4,FALSE)</f>
        <v>lower tier</v>
      </c>
      <c r="D312" s="6" t="str">
        <f>VLOOKUP($A312,class!$A$1:$B$455,2,FALSE)</f>
        <v>Shire District</v>
      </c>
      <c r="E312" s="7">
        <f>VLOOKUP($A312,Data!$A$9:$U$405,E$2,FALSE)</f>
        <v>6700</v>
      </c>
      <c r="F312" s="7">
        <f>VLOOKUP($A312,Data!$A$9:$U$405,F$2,FALSE)</f>
        <v>48100</v>
      </c>
      <c r="G312" s="7">
        <f>VLOOKUP($A312,Data!$A$9:$U$405,G$2,FALSE)</f>
        <v>13.9</v>
      </c>
      <c r="H312" s="7">
        <f>VLOOKUP($A312,Data!$A$9:$U$405,H$2,FALSE)</f>
        <v>6.3</v>
      </c>
      <c r="I312" s="7">
        <f>VLOOKUP($A312,Data!$A$9:$U$405,I$2,FALSE)</f>
        <v>8600</v>
      </c>
      <c r="J312" s="7">
        <f>VLOOKUP($A312,Data!$A$9:$U$405,J$2,FALSE)</f>
        <v>46700</v>
      </c>
      <c r="K312" s="7">
        <f>VLOOKUP($A312,Data!$A$9:$U$405,K$2,FALSE)</f>
        <v>18.399999999999999</v>
      </c>
      <c r="L312" s="7">
        <f>VLOOKUP($A312,Data!$A$9:$U$405,L$2,FALSE)</f>
        <v>7.4</v>
      </c>
      <c r="M312" s="7">
        <f>VLOOKUP($A312,Data!$A$9:$U$405,M$2,FALSE)</f>
        <v>4600</v>
      </c>
      <c r="N312" s="7">
        <f>VLOOKUP($A312,Data!$A$9:$U$405,N$2,FALSE)</f>
        <v>44500</v>
      </c>
      <c r="O312" s="7">
        <f>VLOOKUP($A312,Data!$A$9:$U$405,O$2,FALSE)</f>
        <v>10.3</v>
      </c>
      <c r="P312" s="7">
        <f>VLOOKUP($A312,Data!$A$9:$U$405,P$2,FALSE)</f>
        <v>6.6</v>
      </c>
      <c r="Q312" s="7" t="str">
        <f>VLOOKUP($A312,Data!$A$9:$U$405,Q$2,FALSE)</f>
        <v>!</v>
      </c>
      <c r="R312" s="7">
        <f>VLOOKUP($A312,Data!$A$9:$U$405,R$2,FALSE)</f>
        <v>46200</v>
      </c>
      <c r="S312" s="7" t="str">
        <f>VLOOKUP($A312,Data!$A$9:$U$405,S$2,FALSE)</f>
        <v>!</v>
      </c>
      <c r="T312" s="7" t="str">
        <f>VLOOKUP($A312,Data!$A$9:$U$405,T$2,FALSE)</f>
        <v>!</v>
      </c>
      <c r="U312" s="7">
        <f>VLOOKUP($A312,Data!$A$9:$U$405,U$2,FALSE)</f>
        <v>3500</v>
      </c>
      <c r="V312" s="7">
        <f>VLOOKUP($A312,Data!$A$9:$U$405,V$2,FALSE)</f>
        <v>47500</v>
      </c>
      <c r="W312" s="7">
        <f>VLOOKUP($A312,Data!$A$9:$U$405,W$2,FALSE)</f>
        <v>7.4</v>
      </c>
      <c r="X312" s="7" t="str">
        <f>VLOOKUP($A312,Data!$A$9:$U$405,X$2,FALSE)</f>
        <v>*</v>
      </c>
      <c r="Y312" s="7">
        <f>VLOOKUP($A312,Data!$A$9:$Y$405,Y$2,FALSE)</f>
        <v>4900</v>
      </c>
      <c r="Z312" s="7">
        <f>VLOOKUP($A312,Data!$A$9:$Y$405,Z$2,FALSE)</f>
        <v>48200</v>
      </c>
      <c r="AA312" s="7">
        <f>VLOOKUP($A312,Data!$A$9:$Y$405,AA$2,FALSE)</f>
        <v>10.199999999999999</v>
      </c>
      <c r="AB312" s="7" t="str">
        <f>VLOOKUP($A312,Data!$A$9:$Y$405,AB$2,FALSE)</f>
        <v>*</v>
      </c>
      <c r="AS312" s="6" t="s">
        <v>144</v>
      </c>
      <c r="AT312" s="17">
        <v>21200</v>
      </c>
      <c r="AU312" s="17">
        <v>126800</v>
      </c>
      <c r="AV312" s="17">
        <v>16.7</v>
      </c>
      <c r="AW312" s="17">
        <v>2.6</v>
      </c>
      <c r="AX312" s="17">
        <v>20700</v>
      </c>
      <c r="AY312" s="17">
        <v>128900</v>
      </c>
      <c r="AZ312" s="17">
        <v>16</v>
      </c>
      <c r="BA312" s="17">
        <v>2.6</v>
      </c>
    </row>
    <row r="313" spans="1:53" x14ac:dyDescent="0.3">
      <c r="A313" s="10" t="s">
        <v>322</v>
      </c>
      <c r="B313" s="6" t="str">
        <f>IFERROR(VLOOKUP($A313,classifications!$A$3:$C$334,3,FALSE),VLOOKUP($A313,classifications!$I$2:$K$27,3,FALSE))</f>
        <v>Urban with Significant Rural</v>
      </c>
      <c r="C313" s="6" t="str">
        <f>VLOOKUP($A313,classifications!$A$3:$D$334,4,FALSE)</f>
        <v>lower tier</v>
      </c>
      <c r="D313" s="6" t="str">
        <f>VLOOKUP($A313,class!$A$1:$B$455,2,FALSE)</f>
        <v>Shire District</v>
      </c>
      <c r="E313" s="7">
        <f>VLOOKUP($A313,Data!$A$9:$U$405,E$2,FALSE)</f>
        <v>6200</v>
      </c>
      <c r="F313" s="7">
        <f>VLOOKUP($A313,Data!$A$9:$U$405,F$2,FALSE)</f>
        <v>76400</v>
      </c>
      <c r="G313" s="7">
        <f>VLOOKUP($A313,Data!$A$9:$U$405,G$2,FALSE)</f>
        <v>8.1999999999999993</v>
      </c>
      <c r="H313" s="7">
        <f>VLOOKUP($A313,Data!$A$9:$U$405,H$2,FALSE)</f>
        <v>4</v>
      </c>
      <c r="I313" s="7">
        <f>VLOOKUP($A313,Data!$A$9:$U$405,I$2,FALSE)</f>
        <v>7200</v>
      </c>
      <c r="J313" s="7">
        <f>VLOOKUP($A313,Data!$A$9:$U$405,J$2,FALSE)</f>
        <v>78400</v>
      </c>
      <c r="K313" s="7">
        <f>VLOOKUP($A313,Data!$A$9:$U$405,K$2,FALSE)</f>
        <v>9.1999999999999993</v>
      </c>
      <c r="L313" s="7">
        <f>VLOOKUP($A313,Data!$A$9:$U$405,L$2,FALSE)</f>
        <v>4.4000000000000004</v>
      </c>
      <c r="M313" s="7">
        <f>VLOOKUP($A313,Data!$A$9:$U$405,M$2,FALSE)</f>
        <v>5900</v>
      </c>
      <c r="N313" s="7">
        <f>VLOOKUP($A313,Data!$A$9:$U$405,N$2,FALSE)</f>
        <v>80100</v>
      </c>
      <c r="O313" s="7">
        <f>VLOOKUP($A313,Data!$A$9:$U$405,O$2,FALSE)</f>
        <v>7.3</v>
      </c>
      <c r="P313" s="7">
        <f>VLOOKUP($A313,Data!$A$9:$U$405,P$2,FALSE)</f>
        <v>4.3</v>
      </c>
      <c r="Q313" s="7">
        <f>VLOOKUP($A313,Data!$A$9:$U$405,Q$2,FALSE)</f>
        <v>7500</v>
      </c>
      <c r="R313" s="7">
        <f>VLOOKUP($A313,Data!$A$9:$U$405,R$2,FALSE)</f>
        <v>79600</v>
      </c>
      <c r="S313" s="7">
        <f>VLOOKUP($A313,Data!$A$9:$U$405,S$2,FALSE)</f>
        <v>9.4</v>
      </c>
      <c r="T313" s="7">
        <f>VLOOKUP($A313,Data!$A$9:$U$405,T$2,FALSE)</f>
        <v>4.3</v>
      </c>
      <c r="U313" s="7">
        <f>VLOOKUP($A313,Data!$A$9:$U$405,U$2,FALSE)</f>
        <v>11200</v>
      </c>
      <c r="V313" s="7">
        <f>VLOOKUP($A313,Data!$A$9:$U$405,V$2,FALSE)</f>
        <v>75500</v>
      </c>
      <c r="W313" s="7">
        <f>VLOOKUP($A313,Data!$A$9:$U$405,W$2,FALSE)</f>
        <v>14.8</v>
      </c>
      <c r="X313" s="7">
        <f>VLOOKUP($A313,Data!$A$9:$U$405,X$2,FALSE)</f>
        <v>5.5</v>
      </c>
      <c r="Y313" s="7">
        <f>VLOOKUP($A313,Data!$A$9:$Y$405,Y$2,FALSE)</f>
        <v>6400</v>
      </c>
      <c r="Z313" s="7">
        <f>VLOOKUP($A313,Data!$A$9:$Y$405,Z$2,FALSE)</f>
        <v>75700</v>
      </c>
      <c r="AA313" s="7">
        <f>VLOOKUP($A313,Data!$A$9:$Y$405,AA$2,FALSE)</f>
        <v>8.4</v>
      </c>
      <c r="AB313" s="7">
        <f>VLOOKUP($A313,Data!$A$9:$Y$405,AB$2,FALSE)</f>
        <v>4.4000000000000004</v>
      </c>
      <c r="AS313" s="6" t="s">
        <v>145</v>
      </c>
      <c r="AT313" s="17">
        <v>7100</v>
      </c>
      <c r="AU313" s="17">
        <v>76700</v>
      </c>
      <c r="AV313" s="17">
        <v>9.3000000000000007</v>
      </c>
      <c r="AW313" s="17">
        <v>2.4</v>
      </c>
      <c r="AX313" s="17">
        <v>7100</v>
      </c>
      <c r="AY313" s="17">
        <v>78300</v>
      </c>
      <c r="AZ313" s="17">
        <v>9.1</v>
      </c>
      <c r="BA313" s="17">
        <v>2.4</v>
      </c>
    </row>
    <row r="314" spans="1:53" x14ac:dyDescent="0.3">
      <c r="A314" s="10" t="s">
        <v>323</v>
      </c>
      <c r="B314" s="6" t="str">
        <f>IFERROR(VLOOKUP($A314,classifications!$A$3:$C$334,3,FALSE),VLOOKUP($A314,classifications!$I$2:$K$27,3,FALSE))</f>
        <v>Urban with Significant Rural</v>
      </c>
      <c r="C314" s="6" t="str">
        <f>VLOOKUP($A314,classifications!$A$3:$D$334,4,FALSE)</f>
        <v>lower tier</v>
      </c>
      <c r="D314" s="6" t="str">
        <f>VLOOKUP($A314,class!$A$1:$B$455,2,FALSE)</f>
        <v>Shire District</v>
      </c>
      <c r="E314" s="7">
        <f>VLOOKUP($A314,Data!$A$9:$U$405,E$2,FALSE)</f>
        <v>14500</v>
      </c>
      <c r="F314" s="7">
        <f>VLOOKUP($A314,Data!$A$9:$U$405,F$2,FALSE)</f>
        <v>73800</v>
      </c>
      <c r="G314" s="7">
        <f>VLOOKUP($A314,Data!$A$9:$U$405,G$2,FALSE)</f>
        <v>19.7</v>
      </c>
      <c r="H314" s="7">
        <f>VLOOKUP($A314,Data!$A$9:$U$405,H$2,FALSE)</f>
        <v>5.7</v>
      </c>
      <c r="I314" s="7">
        <f>VLOOKUP($A314,Data!$A$9:$U$405,I$2,FALSE)</f>
        <v>12600</v>
      </c>
      <c r="J314" s="7">
        <f>VLOOKUP($A314,Data!$A$9:$U$405,J$2,FALSE)</f>
        <v>75700</v>
      </c>
      <c r="K314" s="7">
        <f>VLOOKUP($A314,Data!$A$9:$U$405,K$2,FALSE)</f>
        <v>16.600000000000001</v>
      </c>
      <c r="L314" s="7">
        <f>VLOOKUP($A314,Data!$A$9:$U$405,L$2,FALSE)</f>
        <v>5.4</v>
      </c>
      <c r="M314" s="7">
        <f>VLOOKUP($A314,Data!$A$9:$U$405,M$2,FALSE)</f>
        <v>10100</v>
      </c>
      <c r="N314" s="7">
        <f>VLOOKUP($A314,Data!$A$9:$U$405,N$2,FALSE)</f>
        <v>71800</v>
      </c>
      <c r="O314" s="7">
        <f>VLOOKUP($A314,Data!$A$9:$U$405,O$2,FALSE)</f>
        <v>14</v>
      </c>
      <c r="P314" s="7">
        <f>VLOOKUP($A314,Data!$A$9:$U$405,P$2,FALSE)</f>
        <v>5</v>
      </c>
      <c r="Q314" s="7">
        <f>VLOOKUP($A314,Data!$A$9:$U$405,Q$2,FALSE)</f>
        <v>9600</v>
      </c>
      <c r="R314" s="7">
        <f>VLOOKUP($A314,Data!$A$9:$U$405,R$2,FALSE)</f>
        <v>70600</v>
      </c>
      <c r="S314" s="7">
        <f>VLOOKUP($A314,Data!$A$9:$U$405,S$2,FALSE)</f>
        <v>13.5</v>
      </c>
      <c r="T314" s="7">
        <f>VLOOKUP($A314,Data!$A$9:$U$405,T$2,FALSE)</f>
        <v>5.3</v>
      </c>
      <c r="U314" s="7">
        <f>VLOOKUP($A314,Data!$A$9:$U$405,U$2,FALSE)</f>
        <v>10800</v>
      </c>
      <c r="V314" s="7">
        <f>VLOOKUP($A314,Data!$A$9:$U$405,V$2,FALSE)</f>
        <v>71300</v>
      </c>
      <c r="W314" s="7">
        <f>VLOOKUP($A314,Data!$A$9:$U$405,W$2,FALSE)</f>
        <v>15.2</v>
      </c>
      <c r="X314" s="7">
        <f>VLOOKUP($A314,Data!$A$9:$U$405,X$2,FALSE)</f>
        <v>5.6</v>
      </c>
      <c r="Y314" s="7">
        <f>VLOOKUP($A314,Data!$A$9:$Y$405,Y$2,FALSE)</f>
        <v>12500</v>
      </c>
      <c r="Z314" s="7">
        <f>VLOOKUP($A314,Data!$A$9:$Y$405,Z$2,FALSE)</f>
        <v>71900</v>
      </c>
      <c r="AA314" s="7">
        <f>VLOOKUP($A314,Data!$A$9:$Y$405,AA$2,FALSE)</f>
        <v>17.399999999999999</v>
      </c>
      <c r="AB314" s="7">
        <f>VLOOKUP($A314,Data!$A$9:$Y$405,AB$2,FALSE)</f>
        <v>5.9</v>
      </c>
      <c r="AS314" s="6" t="s">
        <v>146</v>
      </c>
      <c r="AT314" s="17">
        <v>8900</v>
      </c>
      <c r="AU314" s="17">
        <v>73900</v>
      </c>
      <c r="AV314" s="17">
        <v>12</v>
      </c>
      <c r="AW314" s="17">
        <v>2.1</v>
      </c>
      <c r="AX314" s="17">
        <v>10600</v>
      </c>
      <c r="AY314" s="17">
        <v>73900</v>
      </c>
      <c r="AZ314" s="17">
        <v>14.3</v>
      </c>
      <c r="BA314" s="17">
        <v>2.2999999999999998</v>
      </c>
    </row>
    <row r="315" spans="1:53" x14ac:dyDescent="0.3">
      <c r="A315" s="10" t="s">
        <v>324</v>
      </c>
      <c r="B315" s="6" t="str">
        <f>IFERROR(VLOOKUP($A315,classifications!$A$3:$C$334,3,FALSE),VLOOKUP($A315,classifications!$I$2:$K$27,3,FALSE))</f>
        <v>Predominantly Urban</v>
      </c>
      <c r="C315" s="6" t="str">
        <f>VLOOKUP($A315,classifications!$A$3:$D$334,4,FALSE)</f>
        <v>lower tier</v>
      </c>
      <c r="D315" s="6" t="str">
        <f>VLOOKUP($A315,class!$A$1:$B$455,2,FALSE)</f>
        <v>Shire District</v>
      </c>
      <c r="E315" s="7">
        <f>VLOOKUP($A315,Data!$A$9:$U$405,E$2,FALSE)</f>
        <v>7900</v>
      </c>
      <c r="F315" s="7">
        <f>VLOOKUP($A315,Data!$A$9:$U$405,F$2,FALSE)</f>
        <v>45300</v>
      </c>
      <c r="G315" s="7">
        <f>VLOOKUP($A315,Data!$A$9:$U$405,G$2,FALSE)</f>
        <v>17.5</v>
      </c>
      <c r="H315" s="7">
        <f>VLOOKUP($A315,Data!$A$9:$U$405,H$2,FALSE)</f>
        <v>7.6</v>
      </c>
      <c r="I315" s="7">
        <f>VLOOKUP($A315,Data!$A$9:$U$405,I$2,FALSE)</f>
        <v>4400</v>
      </c>
      <c r="J315" s="7">
        <f>VLOOKUP($A315,Data!$A$9:$U$405,J$2,FALSE)</f>
        <v>47100</v>
      </c>
      <c r="K315" s="7">
        <f>VLOOKUP($A315,Data!$A$9:$U$405,K$2,FALSE)</f>
        <v>9.3000000000000007</v>
      </c>
      <c r="L315" s="7" t="str">
        <f>VLOOKUP($A315,Data!$A$9:$U$405,L$2,FALSE)</f>
        <v>*</v>
      </c>
      <c r="M315" s="7">
        <f>VLOOKUP($A315,Data!$A$9:$U$405,M$2,FALSE)</f>
        <v>3900</v>
      </c>
      <c r="N315" s="7">
        <f>VLOOKUP($A315,Data!$A$9:$U$405,N$2,FALSE)</f>
        <v>51700</v>
      </c>
      <c r="O315" s="7">
        <f>VLOOKUP($A315,Data!$A$9:$U$405,O$2,FALSE)</f>
        <v>7.6</v>
      </c>
      <c r="P315" s="7" t="str">
        <f>VLOOKUP($A315,Data!$A$9:$U$405,P$2,FALSE)</f>
        <v>*</v>
      </c>
      <c r="Q315" s="7">
        <f>VLOOKUP($A315,Data!$A$9:$U$405,Q$2,FALSE)</f>
        <v>4900</v>
      </c>
      <c r="R315" s="7">
        <f>VLOOKUP($A315,Data!$A$9:$U$405,R$2,FALSE)</f>
        <v>49000</v>
      </c>
      <c r="S315" s="7">
        <f>VLOOKUP($A315,Data!$A$9:$U$405,S$2,FALSE)</f>
        <v>10</v>
      </c>
      <c r="T315" s="7" t="str">
        <f>VLOOKUP($A315,Data!$A$9:$U$405,T$2,FALSE)</f>
        <v>*</v>
      </c>
      <c r="U315" s="7">
        <f>VLOOKUP($A315,Data!$A$9:$U$405,U$2,FALSE)</f>
        <v>3300</v>
      </c>
      <c r="V315" s="7">
        <f>VLOOKUP($A315,Data!$A$9:$U$405,V$2,FALSE)</f>
        <v>47200</v>
      </c>
      <c r="W315" s="7">
        <f>VLOOKUP($A315,Data!$A$9:$U$405,W$2,FALSE)</f>
        <v>7</v>
      </c>
      <c r="X315" s="7" t="str">
        <f>VLOOKUP($A315,Data!$A$9:$U$405,X$2,FALSE)</f>
        <v>*</v>
      </c>
      <c r="Y315" s="7">
        <f>VLOOKUP($A315,Data!$A$9:$Y$405,Y$2,FALSE)</f>
        <v>7600</v>
      </c>
      <c r="Z315" s="7">
        <f>VLOOKUP($A315,Data!$A$9:$Y$405,Z$2,FALSE)</f>
        <v>53200</v>
      </c>
      <c r="AA315" s="7">
        <f>VLOOKUP($A315,Data!$A$9:$Y$405,AA$2,FALSE)</f>
        <v>14.2</v>
      </c>
      <c r="AB315" s="7" t="str">
        <f>VLOOKUP($A315,Data!$A$9:$Y$405,AB$2,FALSE)</f>
        <v>*</v>
      </c>
      <c r="AS315" s="6" t="s">
        <v>147</v>
      </c>
      <c r="AT315" s="17">
        <v>8300</v>
      </c>
      <c r="AU315" s="17">
        <v>78500</v>
      </c>
      <c r="AV315" s="17">
        <v>10.6</v>
      </c>
      <c r="AW315" s="17">
        <v>2.5</v>
      </c>
      <c r="AX315" s="17">
        <v>8300</v>
      </c>
      <c r="AY315" s="17">
        <v>78400</v>
      </c>
      <c r="AZ315" s="17">
        <v>10.6</v>
      </c>
      <c r="BA315" s="17">
        <v>2.4</v>
      </c>
    </row>
    <row r="316" spans="1:53" x14ac:dyDescent="0.3">
      <c r="A316" s="10" t="s">
        <v>325</v>
      </c>
      <c r="B316" s="6" t="str">
        <f>IFERROR(VLOOKUP($A316,classifications!$A$3:$C$334,3,FALSE),VLOOKUP($A316,classifications!$I$2:$K$27,3,FALSE))</f>
        <v>Urban with Significant Rural</v>
      </c>
      <c r="C316" s="6" t="str">
        <f>VLOOKUP($A316,classifications!$A$3:$D$334,4,FALSE)</f>
        <v>lower tier</v>
      </c>
      <c r="D316" s="6" t="str">
        <f>VLOOKUP($A316,class!$A$1:$B$455,2,FALSE)</f>
        <v>Shire District</v>
      </c>
      <c r="E316" s="7">
        <f>VLOOKUP($A316,Data!$A$9:$U$405,E$2,FALSE)</f>
        <v>8900</v>
      </c>
      <c r="F316" s="7">
        <f>VLOOKUP($A316,Data!$A$9:$U$405,F$2,FALSE)</f>
        <v>58200</v>
      </c>
      <c r="G316" s="7">
        <f>VLOOKUP($A316,Data!$A$9:$U$405,G$2,FALSE)</f>
        <v>15.3</v>
      </c>
      <c r="H316" s="7">
        <f>VLOOKUP($A316,Data!$A$9:$U$405,H$2,FALSE)</f>
        <v>5.9</v>
      </c>
      <c r="I316" s="7">
        <f>VLOOKUP($A316,Data!$A$9:$U$405,I$2,FALSE)</f>
        <v>10400</v>
      </c>
      <c r="J316" s="7">
        <f>VLOOKUP($A316,Data!$A$9:$U$405,J$2,FALSE)</f>
        <v>66900</v>
      </c>
      <c r="K316" s="7">
        <f>VLOOKUP($A316,Data!$A$9:$U$405,K$2,FALSE)</f>
        <v>15.5</v>
      </c>
      <c r="L316" s="7">
        <f>VLOOKUP($A316,Data!$A$9:$U$405,L$2,FALSE)</f>
        <v>5.6</v>
      </c>
      <c r="M316" s="7">
        <f>VLOOKUP($A316,Data!$A$9:$U$405,M$2,FALSE)</f>
        <v>10300</v>
      </c>
      <c r="N316" s="7">
        <f>VLOOKUP($A316,Data!$A$9:$U$405,N$2,FALSE)</f>
        <v>66000</v>
      </c>
      <c r="O316" s="7">
        <f>VLOOKUP($A316,Data!$A$9:$U$405,O$2,FALSE)</f>
        <v>15.7</v>
      </c>
      <c r="P316" s="7">
        <f>VLOOKUP($A316,Data!$A$9:$U$405,P$2,FALSE)</f>
        <v>6.1</v>
      </c>
      <c r="Q316" s="7">
        <f>VLOOKUP($A316,Data!$A$9:$U$405,Q$2,FALSE)</f>
        <v>4900</v>
      </c>
      <c r="R316" s="7">
        <f>VLOOKUP($A316,Data!$A$9:$U$405,R$2,FALSE)</f>
        <v>62900</v>
      </c>
      <c r="S316" s="7">
        <f>VLOOKUP($A316,Data!$A$9:$U$405,S$2,FALSE)</f>
        <v>7.8</v>
      </c>
      <c r="T316" s="7">
        <f>VLOOKUP($A316,Data!$A$9:$U$405,T$2,FALSE)</f>
        <v>4.2</v>
      </c>
      <c r="U316" s="7">
        <f>VLOOKUP($A316,Data!$A$9:$U$405,U$2,FALSE)</f>
        <v>7200</v>
      </c>
      <c r="V316" s="7">
        <f>VLOOKUP($A316,Data!$A$9:$U$405,V$2,FALSE)</f>
        <v>63500</v>
      </c>
      <c r="W316" s="7">
        <f>VLOOKUP($A316,Data!$A$9:$U$405,W$2,FALSE)</f>
        <v>11.3</v>
      </c>
      <c r="X316" s="7">
        <f>VLOOKUP($A316,Data!$A$9:$U$405,X$2,FALSE)</f>
        <v>5.2</v>
      </c>
      <c r="Y316" s="7">
        <f>VLOOKUP($A316,Data!$A$9:$Y$405,Y$2,FALSE)</f>
        <v>5300</v>
      </c>
      <c r="Z316" s="7">
        <f>VLOOKUP($A316,Data!$A$9:$Y$405,Z$2,FALSE)</f>
        <v>67700</v>
      </c>
      <c r="AA316" s="7">
        <f>VLOOKUP($A316,Data!$A$9:$Y$405,AA$2,FALSE)</f>
        <v>7.8</v>
      </c>
      <c r="AB316" s="7">
        <f>VLOOKUP($A316,Data!$A$9:$Y$405,AB$2,FALSE)</f>
        <v>4.2</v>
      </c>
      <c r="AS316" s="6" t="s">
        <v>148</v>
      </c>
      <c r="AT316" s="17">
        <v>37700</v>
      </c>
      <c r="AU316" s="17">
        <v>262000</v>
      </c>
      <c r="AV316" s="17">
        <v>14.4</v>
      </c>
      <c r="AW316" s="17">
        <v>2.4</v>
      </c>
      <c r="AX316" s="17">
        <v>37900</v>
      </c>
      <c r="AY316" s="17">
        <v>258300</v>
      </c>
      <c r="AZ316" s="17">
        <v>14.7</v>
      </c>
      <c r="BA316" s="17">
        <v>2.4</v>
      </c>
    </row>
    <row r="317" spans="1:53" x14ac:dyDescent="0.3">
      <c r="A317" s="10" t="s">
        <v>326</v>
      </c>
      <c r="B317" s="6" t="str">
        <f>IFERROR(VLOOKUP($A317,classifications!$A$3:$C$334,3,FALSE),VLOOKUP($A317,classifications!$I$2:$K$27,3,FALSE))</f>
        <v>Predominantly Urban</v>
      </c>
      <c r="C317" s="6" t="str">
        <f>VLOOKUP($A317,classifications!$A$3:$D$334,4,FALSE)</f>
        <v>lower tier</v>
      </c>
      <c r="D317" s="6" t="str">
        <f>VLOOKUP($A317,class!$A$1:$B$455,2,FALSE)</f>
        <v>Shire District</v>
      </c>
      <c r="E317" s="7">
        <f>VLOOKUP($A317,Data!$A$9:$U$405,E$2,FALSE)</f>
        <v>12400</v>
      </c>
      <c r="F317" s="7">
        <f>VLOOKUP($A317,Data!$A$9:$U$405,F$2,FALSE)</f>
        <v>69900</v>
      </c>
      <c r="G317" s="7">
        <f>VLOOKUP($A317,Data!$A$9:$U$405,G$2,FALSE)</f>
        <v>17.7</v>
      </c>
      <c r="H317" s="7">
        <f>VLOOKUP($A317,Data!$A$9:$U$405,H$2,FALSE)</f>
        <v>5.8</v>
      </c>
      <c r="I317" s="7">
        <f>VLOOKUP($A317,Data!$A$9:$U$405,I$2,FALSE)</f>
        <v>6600</v>
      </c>
      <c r="J317" s="7">
        <f>VLOOKUP($A317,Data!$A$9:$U$405,J$2,FALSE)</f>
        <v>69700</v>
      </c>
      <c r="K317" s="7">
        <f>VLOOKUP($A317,Data!$A$9:$U$405,K$2,FALSE)</f>
        <v>9.5</v>
      </c>
      <c r="L317" s="7">
        <f>VLOOKUP($A317,Data!$A$9:$U$405,L$2,FALSE)</f>
        <v>4.7</v>
      </c>
      <c r="M317" s="7">
        <f>VLOOKUP($A317,Data!$A$9:$U$405,M$2,FALSE)</f>
        <v>7400</v>
      </c>
      <c r="N317" s="7">
        <f>VLOOKUP($A317,Data!$A$9:$U$405,N$2,FALSE)</f>
        <v>64000</v>
      </c>
      <c r="O317" s="7">
        <f>VLOOKUP($A317,Data!$A$9:$U$405,O$2,FALSE)</f>
        <v>11.5</v>
      </c>
      <c r="P317" s="7">
        <f>VLOOKUP($A317,Data!$A$9:$U$405,P$2,FALSE)</f>
        <v>5.7</v>
      </c>
      <c r="Q317" s="7">
        <f>VLOOKUP($A317,Data!$A$9:$U$405,Q$2,FALSE)</f>
        <v>4900</v>
      </c>
      <c r="R317" s="7">
        <f>VLOOKUP($A317,Data!$A$9:$U$405,R$2,FALSE)</f>
        <v>68000</v>
      </c>
      <c r="S317" s="7">
        <f>VLOOKUP($A317,Data!$A$9:$U$405,S$2,FALSE)</f>
        <v>7.2</v>
      </c>
      <c r="T317" s="7" t="str">
        <f>VLOOKUP($A317,Data!$A$9:$U$405,T$2,FALSE)</f>
        <v>*</v>
      </c>
      <c r="U317" s="7">
        <f>VLOOKUP($A317,Data!$A$9:$U$405,U$2,FALSE)</f>
        <v>2600</v>
      </c>
      <c r="V317" s="7">
        <f>VLOOKUP($A317,Data!$A$9:$U$405,V$2,FALSE)</f>
        <v>68100</v>
      </c>
      <c r="W317" s="7">
        <f>VLOOKUP($A317,Data!$A$9:$U$405,W$2,FALSE)</f>
        <v>3.8</v>
      </c>
      <c r="X317" s="7" t="str">
        <f>VLOOKUP($A317,Data!$A$9:$U$405,X$2,FALSE)</f>
        <v>*</v>
      </c>
      <c r="Y317" s="7">
        <f>VLOOKUP($A317,Data!$A$9:$Y$405,Y$2,FALSE)</f>
        <v>7700</v>
      </c>
      <c r="Z317" s="7">
        <f>VLOOKUP($A317,Data!$A$9:$Y$405,Z$2,FALSE)</f>
        <v>68900</v>
      </c>
      <c r="AA317" s="7">
        <f>VLOOKUP($A317,Data!$A$9:$Y$405,AA$2,FALSE)</f>
        <v>11.2</v>
      </c>
      <c r="AB317" s="7">
        <f>VLOOKUP($A317,Data!$A$9:$Y$405,AB$2,FALSE)</f>
        <v>5.9</v>
      </c>
      <c r="AS317" s="6" t="s">
        <v>149</v>
      </c>
      <c r="AT317" s="17">
        <v>27300</v>
      </c>
      <c r="AU317" s="17">
        <v>236800</v>
      </c>
      <c r="AV317" s="17">
        <v>11.5</v>
      </c>
      <c r="AW317" s="17">
        <v>2.5</v>
      </c>
      <c r="AX317" s="17">
        <v>28400</v>
      </c>
      <c r="AY317" s="17">
        <v>233100</v>
      </c>
      <c r="AZ317" s="17">
        <v>12.2</v>
      </c>
      <c r="BA317" s="17">
        <v>2.6</v>
      </c>
    </row>
    <row r="318" spans="1:53" x14ac:dyDescent="0.3">
      <c r="A318" s="10" t="s">
        <v>327</v>
      </c>
      <c r="B318" s="6" t="str">
        <f>IFERROR(VLOOKUP($A318,classifications!$A$3:$C$334,3,FALSE),VLOOKUP($A318,classifications!$I$2:$K$27,3,FALSE))</f>
        <v>Predominantly Urban</v>
      </c>
      <c r="C318" s="6" t="str">
        <f>VLOOKUP($A318,classifications!$A$3:$D$334,4,FALSE)</f>
        <v>lower tier</v>
      </c>
      <c r="D318" s="6" t="str">
        <f>VLOOKUP($A318,class!$A$1:$B$455,2,FALSE)</f>
        <v>Shire District</v>
      </c>
      <c r="E318" s="7">
        <f>VLOOKUP($A318,Data!$A$9:$U$405,E$2,FALSE)</f>
        <v>8500</v>
      </c>
      <c r="F318" s="7">
        <f>VLOOKUP($A318,Data!$A$9:$U$405,F$2,FALSE)</f>
        <v>44000</v>
      </c>
      <c r="G318" s="7">
        <f>VLOOKUP($A318,Data!$A$9:$U$405,G$2,FALSE)</f>
        <v>19.3</v>
      </c>
      <c r="H318" s="7">
        <f>VLOOKUP($A318,Data!$A$9:$U$405,H$2,FALSE)</f>
        <v>6.6</v>
      </c>
      <c r="I318" s="7">
        <f>VLOOKUP($A318,Data!$A$9:$U$405,I$2,FALSE)</f>
        <v>7600</v>
      </c>
      <c r="J318" s="7">
        <f>VLOOKUP($A318,Data!$A$9:$U$405,J$2,FALSE)</f>
        <v>43100</v>
      </c>
      <c r="K318" s="7">
        <f>VLOOKUP($A318,Data!$A$9:$U$405,K$2,FALSE)</f>
        <v>17.7</v>
      </c>
      <c r="L318" s="7">
        <f>VLOOKUP($A318,Data!$A$9:$U$405,L$2,FALSE)</f>
        <v>7.4</v>
      </c>
      <c r="M318" s="7">
        <f>VLOOKUP($A318,Data!$A$9:$U$405,M$2,FALSE)</f>
        <v>5300</v>
      </c>
      <c r="N318" s="7">
        <f>VLOOKUP($A318,Data!$A$9:$U$405,N$2,FALSE)</f>
        <v>44000</v>
      </c>
      <c r="O318" s="7">
        <f>VLOOKUP($A318,Data!$A$9:$U$405,O$2,FALSE)</f>
        <v>12</v>
      </c>
      <c r="P318" s="7">
        <f>VLOOKUP($A318,Data!$A$9:$U$405,P$2,FALSE)</f>
        <v>6.9</v>
      </c>
      <c r="Q318" s="7">
        <f>VLOOKUP($A318,Data!$A$9:$U$405,Q$2,FALSE)</f>
        <v>2700</v>
      </c>
      <c r="R318" s="7">
        <f>VLOOKUP($A318,Data!$A$9:$U$405,R$2,FALSE)</f>
        <v>45300</v>
      </c>
      <c r="S318" s="7">
        <f>VLOOKUP($A318,Data!$A$9:$U$405,S$2,FALSE)</f>
        <v>6</v>
      </c>
      <c r="T318" s="7" t="str">
        <f>VLOOKUP($A318,Data!$A$9:$U$405,T$2,FALSE)</f>
        <v>*</v>
      </c>
      <c r="U318" s="7">
        <f>VLOOKUP($A318,Data!$A$9:$U$405,U$2,FALSE)</f>
        <v>8300</v>
      </c>
      <c r="V318" s="7">
        <f>VLOOKUP($A318,Data!$A$9:$U$405,V$2,FALSE)</f>
        <v>44300</v>
      </c>
      <c r="W318" s="7">
        <f>VLOOKUP($A318,Data!$A$9:$U$405,W$2,FALSE)</f>
        <v>18.8</v>
      </c>
      <c r="X318" s="7">
        <f>VLOOKUP($A318,Data!$A$9:$U$405,X$2,FALSE)</f>
        <v>7.8</v>
      </c>
      <c r="Y318" s="7">
        <f>VLOOKUP($A318,Data!$A$9:$Y$405,Y$2,FALSE)</f>
        <v>5400</v>
      </c>
      <c r="Z318" s="7">
        <f>VLOOKUP($A318,Data!$A$9:$Y$405,Z$2,FALSE)</f>
        <v>45200</v>
      </c>
      <c r="AA318" s="7">
        <f>VLOOKUP($A318,Data!$A$9:$Y$405,AA$2,FALSE)</f>
        <v>12</v>
      </c>
      <c r="AB318" s="7">
        <f>VLOOKUP($A318,Data!$A$9:$Y$405,AB$2,FALSE)</f>
        <v>7</v>
      </c>
      <c r="AS318" s="6" t="s">
        <v>150</v>
      </c>
      <c r="AT318" s="17">
        <v>93400</v>
      </c>
      <c r="AU318" s="17">
        <v>671200</v>
      </c>
      <c r="AV318" s="17">
        <v>13.9</v>
      </c>
      <c r="AW318" s="17">
        <v>1.8</v>
      </c>
      <c r="AX318" s="17">
        <v>98800</v>
      </c>
      <c r="AY318" s="17">
        <v>674200</v>
      </c>
      <c r="AZ318" s="17">
        <v>14.7</v>
      </c>
      <c r="BA318" s="17">
        <v>1.8</v>
      </c>
    </row>
    <row r="319" spans="1:53" x14ac:dyDescent="0.3">
      <c r="A319" s="10" t="s">
        <v>328</v>
      </c>
      <c r="B319" s="6" t="str">
        <f>IFERROR(VLOOKUP($A319,classifications!$A$3:$C$334,3,FALSE),VLOOKUP($A319,classifications!$I$2:$K$27,3,FALSE))</f>
        <v>Predominantly Urban</v>
      </c>
      <c r="C319" s="6" t="str">
        <f>VLOOKUP($A319,classifications!$A$3:$D$334,4,FALSE)</f>
        <v>lower tier</v>
      </c>
      <c r="D319" s="6" t="str">
        <f>VLOOKUP($A319,class!$A$1:$B$455,2,FALSE)</f>
        <v>Shire District</v>
      </c>
      <c r="E319" s="7">
        <f>VLOOKUP($A319,Data!$A$9:$U$405,E$2,FALSE)</f>
        <v>7500</v>
      </c>
      <c r="F319" s="7">
        <f>VLOOKUP($A319,Data!$A$9:$U$405,F$2,FALSE)</f>
        <v>44800</v>
      </c>
      <c r="G319" s="7">
        <f>VLOOKUP($A319,Data!$A$9:$U$405,G$2,FALSE)</f>
        <v>16.8</v>
      </c>
      <c r="H319" s="7">
        <f>VLOOKUP($A319,Data!$A$9:$U$405,H$2,FALSE)</f>
        <v>7.2</v>
      </c>
      <c r="I319" s="7">
        <f>VLOOKUP($A319,Data!$A$9:$U$405,I$2,FALSE)</f>
        <v>5800</v>
      </c>
      <c r="J319" s="7">
        <f>VLOOKUP($A319,Data!$A$9:$U$405,J$2,FALSE)</f>
        <v>45200</v>
      </c>
      <c r="K319" s="7">
        <f>VLOOKUP($A319,Data!$A$9:$U$405,K$2,FALSE)</f>
        <v>12.8</v>
      </c>
      <c r="L319" s="7">
        <f>VLOOKUP($A319,Data!$A$9:$U$405,L$2,FALSE)</f>
        <v>7.1</v>
      </c>
      <c r="M319" s="7" t="str">
        <f>VLOOKUP($A319,Data!$A$9:$U$405,M$2,FALSE)</f>
        <v>!</v>
      </c>
      <c r="N319" s="7">
        <f>VLOOKUP($A319,Data!$A$9:$U$405,N$2,FALSE)</f>
        <v>41600</v>
      </c>
      <c r="O319" s="7" t="str">
        <f>VLOOKUP($A319,Data!$A$9:$U$405,O$2,FALSE)</f>
        <v>!</v>
      </c>
      <c r="P319" s="7" t="str">
        <f>VLOOKUP($A319,Data!$A$9:$U$405,P$2,FALSE)</f>
        <v>!</v>
      </c>
      <c r="Q319" s="7">
        <f>VLOOKUP($A319,Data!$A$9:$U$405,Q$2,FALSE)</f>
        <v>5200</v>
      </c>
      <c r="R319" s="7">
        <f>VLOOKUP($A319,Data!$A$9:$U$405,R$2,FALSE)</f>
        <v>42700</v>
      </c>
      <c r="S319" s="7">
        <f>VLOOKUP($A319,Data!$A$9:$U$405,S$2,FALSE)</f>
        <v>12.2</v>
      </c>
      <c r="T319" s="7" t="str">
        <f>VLOOKUP($A319,Data!$A$9:$U$405,T$2,FALSE)</f>
        <v>*</v>
      </c>
      <c r="U319" s="7">
        <f>VLOOKUP($A319,Data!$A$9:$U$405,U$2,FALSE)</f>
        <v>6100</v>
      </c>
      <c r="V319" s="7">
        <f>VLOOKUP($A319,Data!$A$9:$U$405,V$2,FALSE)</f>
        <v>44000</v>
      </c>
      <c r="W319" s="7">
        <f>VLOOKUP($A319,Data!$A$9:$U$405,W$2,FALSE)</f>
        <v>13.9</v>
      </c>
      <c r="X319" s="7" t="str">
        <f>VLOOKUP($A319,Data!$A$9:$U$405,X$2,FALSE)</f>
        <v>*</v>
      </c>
      <c r="Y319" s="7">
        <f>VLOOKUP($A319,Data!$A$9:$Y$405,Y$2,FALSE)</f>
        <v>4900</v>
      </c>
      <c r="Z319" s="7">
        <f>VLOOKUP($A319,Data!$A$9:$Y$405,Z$2,FALSE)</f>
        <v>44500</v>
      </c>
      <c r="AA319" s="7">
        <f>VLOOKUP($A319,Data!$A$9:$Y$405,AA$2,FALSE)</f>
        <v>11.1</v>
      </c>
      <c r="AB319" s="7" t="str">
        <f>VLOOKUP($A319,Data!$A$9:$Y$405,AB$2,FALSE)</f>
        <v>*</v>
      </c>
      <c r="AS319" s="6" t="s">
        <v>151</v>
      </c>
      <c r="AT319" s="17">
        <v>93300</v>
      </c>
      <c r="AU319" s="17">
        <v>716400</v>
      </c>
      <c r="AV319" s="17">
        <v>13</v>
      </c>
      <c r="AW319" s="17">
        <v>1.8</v>
      </c>
      <c r="AX319" s="17">
        <v>87500</v>
      </c>
      <c r="AY319" s="17">
        <v>704500</v>
      </c>
      <c r="AZ319" s="17">
        <v>12.4</v>
      </c>
      <c r="BA319" s="17">
        <v>1.8</v>
      </c>
    </row>
    <row r="320" spans="1:53" x14ac:dyDescent="0.3">
      <c r="A320" s="10" t="s">
        <v>329</v>
      </c>
      <c r="B320" s="6" t="str">
        <f>IFERROR(VLOOKUP($A320,classifications!$A$3:$C$334,3,FALSE),VLOOKUP($A320,classifications!$I$2:$K$27,3,FALSE))</f>
        <v>Predominantly Urban</v>
      </c>
      <c r="C320" s="6" t="str">
        <f>VLOOKUP($A320,classifications!$A$3:$D$334,4,FALSE)</f>
        <v>lower tier</v>
      </c>
      <c r="D320" s="6" t="str">
        <f>VLOOKUP($A320,class!$A$1:$B$455,2,FALSE)</f>
        <v>Shire District</v>
      </c>
      <c r="E320" s="7">
        <f>VLOOKUP($A320,Data!$A$9:$U$405,E$2,FALSE)</f>
        <v>9200</v>
      </c>
      <c r="F320" s="7">
        <f>VLOOKUP($A320,Data!$A$9:$U$405,F$2,FALSE)</f>
        <v>50500</v>
      </c>
      <c r="G320" s="7">
        <f>VLOOKUP($A320,Data!$A$9:$U$405,G$2,FALSE)</f>
        <v>18.2</v>
      </c>
      <c r="H320" s="7">
        <f>VLOOKUP($A320,Data!$A$9:$U$405,H$2,FALSE)</f>
        <v>7.4</v>
      </c>
      <c r="I320" s="7">
        <f>VLOOKUP($A320,Data!$A$9:$U$405,I$2,FALSE)</f>
        <v>5700</v>
      </c>
      <c r="J320" s="7">
        <f>VLOOKUP($A320,Data!$A$9:$U$405,J$2,FALSE)</f>
        <v>53700</v>
      </c>
      <c r="K320" s="7">
        <f>VLOOKUP($A320,Data!$A$9:$U$405,K$2,FALSE)</f>
        <v>10.5</v>
      </c>
      <c r="L320" s="7">
        <f>VLOOKUP($A320,Data!$A$9:$U$405,L$2,FALSE)</f>
        <v>6.2</v>
      </c>
      <c r="M320" s="7">
        <f>VLOOKUP($A320,Data!$A$9:$U$405,M$2,FALSE)</f>
        <v>2600</v>
      </c>
      <c r="N320" s="7">
        <f>VLOOKUP($A320,Data!$A$9:$U$405,N$2,FALSE)</f>
        <v>47800</v>
      </c>
      <c r="O320" s="7">
        <f>VLOOKUP($A320,Data!$A$9:$U$405,O$2,FALSE)</f>
        <v>5.5</v>
      </c>
      <c r="P320" s="7" t="str">
        <f>VLOOKUP($A320,Data!$A$9:$U$405,P$2,FALSE)</f>
        <v>*</v>
      </c>
      <c r="Q320" s="7">
        <f>VLOOKUP($A320,Data!$A$9:$U$405,Q$2,FALSE)</f>
        <v>5800</v>
      </c>
      <c r="R320" s="7">
        <f>VLOOKUP($A320,Data!$A$9:$U$405,R$2,FALSE)</f>
        <v>48900</v>
      </c>
      <c r="S320" s="7">
        <f>VLOOKUP($A320,Data!$A$9:$U$405,S$2,FALSE)</f>
        <v>11.8</v>
      </c>
      <c r="T320" s="7">
        <f>VLOOKUP($A320,Data!$A$9:$U$405,T$2,FALSE)</f>
        <v>6.9</v>
      </c>
      <c r="U320" s="7" t="str">
        <f>VLOOKUP($A320,Data!$A$9:$U$405,U$2,FALSE)</f>
        <v>!</v>
      </c>
      <c r="V320" s="7">
        <f>VLOOKUP($A320,Data!$A$9:$U$405,V$2,FALSE)</f>
        <v>52200</v>
      </c>
      <c r="W320" s="7" t="str">
        <f>VLOOKUP($A320,Data!$A$9:$U$405,W$2,FALSE)</f>
        <v>!</v>
      </c>
      <c r="X320" s="7" t="str">
        <f>VLOOKUP($A320,Data!$A$9:$U$405,X$2,FALSE)</f>
        <v>!</v>
      </c>
      <c r="Y320" s="7">
        <f>VLOOKUP($A320,Data!$A$9:$Y$405,Y$2,FALSE)</f>
        <v>3100</v>
      </c>
      <c r="Z320" s="7">
        <f>VLOOKUP($A320,Data!$A$9:$Y$405,Z$2,FALSE)</f>
        <v>48700</v>
      </c>
      <c r="AA320" s="7">
        <f>VLOOKUP($A320,Data!$A$9:$Y$405,AA$2,FALSE)</f>
        <v>6.4</v>
      </c>
      <c r="AB320" s="7" t="str">
        <f>VLOOKUP($A320,Data!$A$9:$Y$405,AB$2,FALSE)</f>
        <v>*</v>
      </c>
      <c r="AS320" s="6" t="s">
        <v>152</v>
      </c>
      <c r="AT320" s="17">
        <v>48800</v>
      </c>
      <c r="AU320" s="17">
        <v>348000</v>
      </c>
      <c r="AV320" s="17">
        <v>14</v>
      </c>
      <c r="AW320" s="17">
        <v>2.6</v>
      </c>
      <c r="AX320" s="17">
        <v>45900</v>
      </c>
      <c r="AY320" s="17">
        <v>349800</v>
      </c>
      <c r="AZ320" s="17">
        <v>13.1</v>
      </c>
      <c r="BA320" s="17">
        <v>2.6</v>
      </c>
    </row>
    <row r="321" spans="1:53" x14ac:dyDescent="0.3">
      <c r="A321" s="10" t="s">
        <v>330</v>
      </c>
      <c r="B321" s="6" t="str">
        <f>IFERROR(VLOOKUP($A321,classifications!$A$3:$C$334,3,FALSE),VLOOKUP($A321,classifications!$I$2:$K$27,3,FALSE))</f>
        <v>Predominantly Urban</v>
      </c>
      <c r="C321" s="6" t="str">
        <f>VLOOKUP($A321,classifications!$A$3:$D$334,4,FALSE)</f>
        <v>lower tier</v>
      </c>
      <c r="D321" s="6" t="str">
        <f>VLOOKUP($A321,class!$A$1:$B$455,2,FALSE)</f>
        <v>Shire District</v>
      </c>
      <c r="E321" s="7">
        <f>VLOOKUP($A321,Data!$A$9:$U$405,E$2,FALSE)</f>
        <v>10300</v>
      </c>
      <c r="F321" s="7">
        <f>VLOOKUP($A321,Data!$A$9:$U$405,F$2,FALSE)</f>
        <v>52600</v>
      </c>
      <c r="G321" s="7">
        <f>VLOOKUP($A321,Data!$A$9:$U$405,G$2,FALSE)</f>
        <v>19.600000000000001</v>
      </c>
      <c r="H321" s="7">
        <f>VLOOKUP($A321,Data!$A$9:$U$405,H$2,FALSE)</f>
        <v>6.8</v>
      </c>
      <c r="I321" s="7">
        <f>VLOOKUP($A321,Data!$A$9:$U$405,I$2,FALSE)</f>
        <v>5700</v>
      </c>
      <c r="J321" s="7">
        <f>VLOOKUP($A321,Data!$A$9:$U$405,J$2,FALSE)</f>
        <v>56900</v>
      </c>
      <c r="K321" s="7">
        <f>VLOOKUP($A321,Data!$A$9:$U$405,K$2,FALSE)</f>
        <v>10.1</v>
      </c>
      <c r="L321" s="7">
        <f>VLOOKUP($A321,Data!$A$9:$U$405,L$2,FALSE)</f>
        <v>5.0999999999999996</v>
      </c>
      <c r="M321" s="7">
        <f>VLOOKUP($A321,Data!$A$9:$U$405,M$2,FALSE)</f>
        <v>9400</v>
      </c>
      <c r="N321" s="7">
        <f>VLOOKUP($A321,Data!$A$9:$U$405,N$2,FALSE)</f>
        <v>64800</v>
      </c>
      <c r="O321" s="7">
        <f>VLOOKUP($A321,Data!$A$9:$U$405,O$2,FALSE)</f>
        <v>14.6</v>
      </c>
      <c r="P321" s="7">
        <f>VLOOKUP($A321,Data!$A$9:$U$405,P$2,FALSE)</f>
        <v>5.5</v>
      </c>
      <c r="Q321" s="7">
        <f>VLOOKUP($A321,Data!$A$9:$U$405,Q$2,FALSE)</f>
        <v>8500</v>
      </c>
      <c r="R321" s="7">
        <f>VLOOKUP($A321,Data!$A$9:$U$405,R$2,FALSE)</f>
        <v>66500</v>
      </c>
      <c r="S321" s="7">
        <f>VLOOKUP($A321,Data!$A$9:$U$405,S$2,FALSE)</f>
        <v>12.8</v>
      </c>
      <c r="T321" s="7">
        <f>VLOOKUP($A321,Data!$A$9:$U$405,T$2,FALSE)</f>
        <v>5.6</v>
      </c>
      <c r="U321" s="7">
        <f>VLOOKUP($A321,Data!$A$9:$U$405,U$2,FALSE)</f>
        <v>6300</v>
      </c>
      <c r="V321" s="7">
        <f>VLOOKUP($A321,Data!$A$9:$U$405,V$2,FALSE)</f>
        <v>66500</v>
      </c>
      <c r="W321" s="7">
        <f>VLOOKUP($A321,Data!$A$9:$U$405,W$2,FALSE)</f>
        <v>9.5</v>
      </c>
      <c r="X321" s="7">
        <f>VLOOKUP($A321,Data!$A$9:$U$405,X$2,FALSE)</f>
        <v>5.4</v>
      </c>
      <c r="Y321" s="7">
        <f>VLOOKUP($A321,Data!$A$9:$Y$405,Y$2,FALSE)</f>
        <v>11200</v>
      </c>
      <c r="Z321" s="7">
        <f>VLOOKUP($A321,Data!$A$9:$Y$405,Z$2,FALSE)</f>
        <v>65900</v>
      </c>
      <c r="AA321" s="7">
        <f>VLOOKUP($A321,Data!$A$9:$Y$405,AA$2,FALSE)</f>
        <v>16.899999999999999</v>
      </c>
      <c r="AB321" s="7">
        <f>VLOOKUP($A321,Data!$A$9:$Y$405,AB$2,FALSE)</f>
        <v>7</v>
      </c>
      <c r="AS321" s="6" t="s">
        <v>153</v>
      </c>
      <c r="AT321" s="17">
        <v>75900</v>
      </c>
      <c r="AU321" s="17">
        <v>568300</v>
      </c>
      <c r="AV321" s="17">
        <v>13.3</v>
      </c>
      <c r="AW321" s="17">
        <v>2</v>
      </c>
      <c r="AX321" s="17">
        <v>70000</v>
      </c>
      <c r="AY321" s="17">
        <v>560900</v>
      </c>
      <c r="AZ321" s="17">
        <v>12.5</v>
      </c>
      <c r="BA321" s="17">
        <v>1.9</v>
      </c>
    </row>
    <row r="322" spans="1:53" x14ac:dyDescent="0.3">
      <c r="A322" s="10" t="s">
        <v>331</v>
      </c>
      <c r="B322" s="6" t="str">
        <f>IFERROR(VLOOKUP($A322,classifications!$A$3:$C$334,3,FALSE),VLOOKUP($A322,classifications!$I$2:$K$27,3,FALSE))</f>
        <v>Predominantly Rural</v>
      </c>
      <c r="C322" s="6" t="str">
        <f>VLOOKUP($A322,classifications!$A$3:$D$334,4,FALSE)</f>
        <v>lower tier</v>
      </c>
      <c r="D322" s="6" t="str">
        <f>VLOOKUP($A322,class!$A$1:$B$455,2,FALSE)</f>
        <v>Shire District</v>
      </c>
      <c r="E322" s="7">
        <f>VLOOKUP($A322,Data!$A$9:$U$405,E$2,FALSE)</f>
        <v>8500</v>
      </c>
      <c r="F322" s="7">
        <f>VLOOKUP($A322,Data!$A$9:$U$405,F$2,FALSE)</f>
        <v>60900</v>
      </c>
      <c r="G322" s="7">
        <f>VLOOKUP($A322,Data!$A$9:$U$405,G$2,FALSE)</f>
        <v>13.9</v>
      </c>
      <c r="H322" s="7">
        <f>VLOOKUP($A322,Data!$A$9:$U$405,H$2,FALSE)</f>
        <v>4.9000000000000004</v>
      </c>
      <c r="I322" s="7">
        <f>VLOOKUP($A322,Data!$A$9:$U$405,I$2,FALSE)</f>
        <v>5600</v>
      </c>
      <c r="J322" s="7">
        <f>VLOOKUP($A322,Data!$A$9:$U$405,J$2,FALSE)</f>
        <v>59400</v>
      </c>
      <c r="K322" s="7">
        <f>VLOOKUP($A322,Data!$A$9:$U$405,K$2,FALSE)</f>
        <v>9.4</v>
      </c>
      <c r="L322" s="7">
        <f>VLOOKUP($A322,Data!$A$9:$U$405,L$2,FALSE)</f>
        <v>4.5</v>
      </c>
      <c r="M322" s="7">
        <f>VLOOKUP($A322,Data!$A$9:$U$405,M$2,FALSE)</f>
        <v>7600</v>
      </c>
      <c r="N322" s="7">
        <f>VLOOKUP($A322,Data!$A$9:$U$405,N$2,FALSE)</f>
        <v>60700</v>
      </c>
      <c r="O322" s="7">
        <f>VLOOKUP($A322,Data!$A$9:$U$405,O$2,FALSE)</f>
        <v>12.5</v>
      </c>
      <c r="P322" s="7">
        <f>VLOOKUP($A322,Data!$A$9:$U$405,P$2,FALSE)</f>
        <v>6.2</v>
      </c>
      <c r="Q322" s="7">
        <f>VLOOKUP($A322,Data!$A$9:$U$405,Q$2,FALSE)</f>
        <v>10900</v>
      </c>
      <c r="R322" s="7">
        <f>VLOOKUP($A322,Data!$A$9:$U$405,R$2,FALSE)</f>
        <v>57700</v>
      </c>
      <c r="S322" s="7">
        <f>VLOOKUP($A322,Data!$A$9:$U$405,S$2,FALSE)</f>
        <v>18.8</v>
      </c>
      <c r="T322" s="7">
        <f>VLOOKUP($A322,Data!$A$9:$U$405,T$2,FALSE)</f>
        <v>7.1</v>
      </c>
      <c r="U322" s="7">
        <f>VLOOKUP($A322,Data!$A$9:$U$405,U$2,FALSE)</f>
        <v>4300</v>
      </c>
      <c r="V322" s="7">
        <f>VLOOKUP($A322,Data!$A$9:$U$405,V$2,FALSE)</f>
        <v>61500</v>
      </c>
      <c r="W322" s="7">
        <f>VLOOKUP($A322,Data!$A$9:$U$405,W$2,FALSE)</f>
        <v>7</v>
      </c>
      <c r="X322" s="7">
        <f>VLOOKUP($A322,Data!$A$9:$U$405,X$2,FALSE)</f>
        <v>4.2</v>
      </c>
      <c r="Y322" s="7">
        <f>VLOOKUP($A322,Data!$A$9:$Y$405,Y$2,FALSE)</f>
        <v>5900</v>
      </c>
      <c r="Z322" s="7">
        <f>VLOOKUP($A322,Data!$A$9:$Y$405,Z$2,FALSE)</f>
        <v>59600</v>
      </c>
      <c r="AA322" s="7">
        <f>VLOOKUP($A322,Data!$A$9:$Y$405,AA$2,FALSE)</f>
        <v>9.8000000000000007</v>
      </c>
      <c r="AB322" s="7">
        <f>VLOOKUP($A322,Data!$A$9:$Y$405,AB$2,FALSE)</f>
        <v>5.4</v>
      </c>
      <c r="AS322" s="6" t="s">
        <v>154</v>
      </c>
      <c r="AT322" s="17">
        <v>44800</v>
      </c>
      <c r="AU322" s="17">
        <v>397700</v>
      </c>
      <c r="AV322" s="17">
        <v>11.3</v>
      </c>
      <c r="AW322" s="17">
        <v>2.2000000000000002</v>
      </c>
      <c r="AX322" s="17">
        <v>40400</v>
      </c>
      <c r="AY322" s="17">
        <v>396400</v>
      </c>
      <c r="AZ322" s="17">
        <v>10.199999999999999</v>
      </c>
      <c r="BA322" s="17">
        <v>2.1</v>
      </c>
    </row>
    <row r="323" spans="1:53" x14ac:dyDescent="0.3">
      <c r="A323" s="10" t="s">
        <v>332</v>
      </c>
      <c r="B323" s="6" t="str">
        <f>IFERROR(VLOOKUP($A323,classifications!$A$3:$C$334,3,FALSE),VLOOKUP($A323,classifications!$I$2:$K$27,3,FALSE))</f>
        <v>Urban with Significant Rural</v>
      </c>
      <c r="C323" s="6" t="str">
        <f>VLOOKUP($A323,classifications!$A$3:$D$334,4,FALSE)</f>
        <v>lower tier</v>
      </c>
      <c r="D323" s="6" t="str">
        <f>VLOOKUP($A323,class!$A$1:$B$455,2,FALSE)</f>
        <v>Shire District</v>
      </c>
      <c r="E323" s="7">
        <f>VLOOKUP($A323,Data!$A$9:$U$405,E$2,FALSE)</f>
        <v>4000</v>
      </c>
      <c r="F323" s="7">
        <f>VLOOKUP($A323,Data!$A$9:$U$405,F$2,FALSE)</f>
        <v>57800</v>
      </c>
      <c r="G323" s="7">
        <f>VLOOKUP($A323,Data!$A$9:$U$405,G$2,FALSE)</f>
        <v>6.9</v>
      </c>
      <c r="H323" s="7">
        <f>VLOOKUP($A323,Data!$A$9:$U$405,H$2,FALSE)</f>
        <v>4</v>
      </c>
      <c r="I323" s="7">
        <f>VLOOKUP($A323,Data!$A$9:$U$405,I$2,FALSE)</f>
        <v>8500</v>
      </c>
      <c r="J323" s="7">
        <f>VLOOKUP($A323,Data!$A$9:$U$405,J$2,FALSE)</f>
        <v>58200</v>
      </c>
      <c r="K323" s="7">
        <f>VLOOKUP($A323,Data!$A$9:$U$405,K$2,FALSE)</f>
        <v>14.6</v>
      </c>
      <c r="L323" s="7">
        <f>VLOOKUP($A323,Data!$A$9:$U$405,L$2,FALSE)</f>
        <v>5.7</v>
      </c>
      <c r="M323" s="7">
        <f>VLOOKUP($A323,Data!$A$9:$U$405,M$2,FALSE)</f>
        <v>7000</v>
      </c>
      <c r="N323" s="7">
        <f>VLOOKUP($A323,Data!$A$9:$U$405,N$2,FALSE)</f>
        <v>58600</v>
      </c>
      <c r="O323" s="7">
        <f>VLOOKUP($A323,Data!$A$9:$U$405,O$2,FALSE)</f>
        <v>11.9</v>
      </c>
      <c r="P323" s="7">
        <f>VLOOKUP($A323,Data!$A$9:$U$405,P$2,FALSE)</f>
        <v>5.6</v>
      </c>
      <c r="Q323" s="7">
        <f>VLOOKUP($A323,Data!$A$9:$U$405,Q$2,FALSE)</f>
        <v>3900</v>
      </c>
      <c r="R323" s="7">
        <f>VLOOKUP($A323,Data!$A$9:$U$405,R$2,FALSE)</f>
        <v>61700</v>
      </c>
      <c r="S323" s="7">
        <f>VLOOKUP($A323,Data!$A$9:$U$405,S$2,FALSE)</f>
        <v>6.4</v>
      </c>
      <c r="T323" s="7" t="str">
        <f>VLOOKUP($A323,Data!$A$9:$U$405,T$2,FALSE)</f>
        <v>*</v>
      </c>
      <c r="U323" s="7">
        <f>VLOOKUP($A323,Data!$A$9:$U$405,U$2,FALSE)</f>
        <v>7900</v>
      </c>
      <c r="V323" s="7">
        <f>VLOOKUP($A323,Data!$A$9:$U$405,V$2,FALSE)</f>
        <v>59000</v>
      </c>
      <c r="W323" s="7">
        <f>VLOOKUP($A323,Data!$A$9:$U$405,W$2,FALSE)</f>
        <v>13.4</v>
      </c>
      <c r="X323" s="7">
        <f>VLOOKUP($A323,Data!$A$9:$U$405,X$2,FALSE)</f>
        <v>5.8</v>
      </c>
      <c r="Y323" s="7">
        <f>VLOOKUP($A323,Data!$A$9:$Y$405,Y$2,FALSE)</f>
        <v>9300</v>
      </c>
      <c r="Z323" s="7">
        <f>VLOOKUP($A323,Data!$A$9:$Y$405,Z$2,FALSE)</f>
        <v>65500</v>
      </c>
      <c r="AA323" s="7">
        <f>VLOOKUP($A323,Data!$A$9:$Y$405,AA$2,FALSE)</f>
        <v>14.2</v>
      </c>
      <c r="AB323" s="7">
        <f>VLOOKUP($A323,Data!$A$9:$Y$405,AB$2,FALSE)</f>
        <v>6.2</v>
      </c>
      <c r="AS323" s="6" t="s">
        <v>155</v>
      </c>
      <c r="AT323" s="17">
        <v>9800</v>
      </c>
      <c r="AU323" s="17">
        <v>89600</v>
      </c>
      <c r="AV323" s="17">
        <v>10.9</v>
      </c>
      <c r="AW323" s="17">
        <v>2.2000000000000002</v>
      </c>
      <c r="AX323" s="17">
        <v>11300</v>
      </c>
      <c r="AY323" s="17">
        <v>89000</v>
      </c>
      <c r="AZ323" s="17">
        <v>12.7</v>
      </c>
      <c r="BA323" s="17">
        <v>2.2999999999999998</v>
      </c>
    </row>
    <row r="324" spans="1:53" x14ac:dyDescent="0.3">
      <c r="A324" s="10" t="s">
        <v>333</v>
      </c>
      <c r="B324" s="6" t="str">
        <f>IFERROR(VLOOKUP($A324,classifications!$A$3:$C$334,3,FALSE),VLOOKUP($A324,classifications!$I$2:$K$27,3,FALSE))</f>
        <v>Urban with Significant Rural</v>
      </c>
      <c r="C324" s="6" t="str">
        <f>VLOOKUP($A324,classifications!$A$3:$D$334,4,FALSE)</f>
        <v>lower tier</v>
      </c>
      <c r="D324" s="6" t="str">
        <f>VLOOKUP($A324,class!$A$1:$B$455,2,FALSE)</f>
        <v>Shire District</v>
      </c>
      <c r="E324" s="7">
        <f>VLOOKUP($A324,Data!$A$9:$U$405,E$2,FALSE)</f>
        <v>2400</v>
      </c>
      <c r="F324" s="7">
        <f>VLOOKUP($A324,Data!$A$9:$U$405,F$2,FALSE)</f>
        <v>41500</v>
      </c>
      <c r="G324" s="7">
        <f>VLOOKUP($A324,Data!$A$9:$U$405,G$2,FALSE)</f>
        <v>5.8</v>
      </c>
      <c r="H324" s="7" t="str">
        <f>VLOOKUP($A324,Data!$A$9:$U$405,H$2,FALSE)</f>
        <v>*</v>
      </c>
      <c r="I324" s="7">
        <f>VLOOKUP($A324,Data!$A$9:$U$405,I$2,FALSE)</f>
        <v>2800</v>
      </c>
      <c r="J324" s="7">
        <f>VLOOKUP($A324,Data!$A$9:$U$405,J$2,FALSE)</f>
        <v>42000</v>
      </c>
      <c r="K324" s="7">
        <f>VLOOKUP($A324,Data!$A$9:$U$405,K$2,FALSE)</f>
        <v>6.7</v>
      </c>
      <c r="L324" s="7" t="str">
        <f>VLOOKUP($A324,Data!$A$9:$U$405,L$2,FALSE)</f>
        <v>*</v>
      </c>
      <c r="M324" s="7">
        <f>VLOOKUP($A324,Data!$A$9:$U$405,M$2,FALSE)</f>
        <v>3900</v>
      </c>
      <c r="N324" s="7">
        <f>VLOOKUP($A324,Data!$A$9:$U$405,N$2,FALSE)</f>
        <v>42100</v>
      </c>
      <c r="O324" s="7">
        <f>VLOOKUP($A324,Data!$A$9:$U$405,O$2,FALSE)</f>
        <v>9.4</v>
      </c>
      <c r="P324" s="7" t="str">
        <f>VLOOKUP($A324,Data!$A$9:$U$405,P$2,FALSE)</f>
        <v>*</v>
      </c>
      <c r="Q324" s="7">
        <f>VLOOKUP($A324,Data!$A$9:$U$405,Q$2,FALSE)</f>
        <v>2800</v>
      </c>
      <c r="R324" s="7">
        <f>VLOOKUP($A324,Data!$A$9:$U$405,R$2,FALSE)</f>
        <v>35700</v>
      </c>
      <c r="S324" s="7">
        <f>VLOOKUP($A324,Data!$A$9:$U$405,S$2,FALSE)</f>
        <v>7.9</v>
      </c>
      <c r="T324" s="7" t="str">
        <f>VLOOKUP($A324,Data!$A$9:$U$405,T$2,FALSE)</f>
        <v>*</v>
      </c>
      <c r="U324" s="7">
        <f>VLOOKUP($A324,Data!$A$9:$U$405,U$2,FALSE)</f>
        <v>1200</v>
      </c>
      <c r="V324" s="7">
        <f>VLOOKUP($A324,Data!$A$9:$U$405,V$2,FALSE)</f>
        <v>40100</v>
      </c>
      <c r="W324" s="7">
        <f>VLOOKUP($A324,Data!$A$9:$U$405,W$2,FALSE)</f>
        <v>3</v>
      </c>
      <c r="X324" s="7" t="str">
        <f>VLOOKUP($A324,Data!$A$9:$U$405,X$2,FALSE)</f>
        <v>*</v>
      </c>
      <c r="Y324" s="7">
        <f>VLOOKUP($A324,Data!$A$9:$Y$405,Y$2,FALSE)</f>
        <v>6000</v>
      </c>
      <c r="Z324" s="7">
        <f>VLOOKUP($A324,Data!$A$9:$Y$405,Z$2,FALSE)</f>
        <v>42000</v>
      </c>
      <c r="AA324" s="7">
        <f>VLOOKUP($A324,Data!$A$9:$Y$405,AA$2,FALSE)</f>
        <v>14.2</v>
      </c>
      <c r="AB324" s="7" t="str">
        <f>VLOOKUP($A324,Data!$A$9:$Y$405,AB$2,FALSE)</f>
        <v>*</v>
      </c>
      <c r="AS324" s="6" t="s">
        <v>156</v>
      </c>
      <c r="AT324" s="17">
        <v>12400</v>
      </c>
      <c r="AU324" s="17">
        <v>98900</v>
      </c>
      <c r="AV324" s="17">
        <v>12.6</v>
      </c>
      <c r="AW324" s="17">
        <v>2.5</v>
      </c>
      <c r="AX324" s="17">
        <v>13000</v>
      </c>
      <c r="AY324" s="17">
        <v>98500</v>
      </c>
      <c r="AZ324" s="17">
        <v>13.2</v>
      </c>
      <c r="BA324" s="17">
        <v>2.6</v>
      </c>
    </row>
    <row r="325" spans="1:53" x14ac:dyDescent="0.3">
      <c r="A325" s="10" t="s">
        <v>441</v>
      </c>
      <c r="B325" s="6" t="str">
        <f>IFERROR(VLOOKUP($A325,classifications!$A$3:$C$334,3,FALSE),VLOOKUP($A325,classifications!$I$2:$K$27,3,FALSE))</f>
        <v>Predominantly Rural</v>
      </c>
      <c r="C325" s="6" t="str">
        <f>VLOOKUP($A325,classifications!$A$3:$D$334,4,FALSE)</f>
        <v>lower tier</v>
      </c>
      <c r="D325" s="6" t="str">
        <f>VLOOKUP($A325,class!$A$1:$B$455,2,FALSE)</f>
        <v>Shire District</v>
      </c>
      <c r="E325" s="7">
        <f>VLOOKUP($A325,Data!$A$9:$U$405,E$2,FALSE)</f>
        <v>6900</v>
      </c>
      <c r="F325" s="7">
        <f>VLOOKUP($A325,Data!$A$9:$U$405,F$2,FALSE)</f>
        <v>63400</v>
      </c>
      <c r="G325" s="7">
        <f>VLOOKUP($A325,Data!$A$9:$U$405,G$2,FALSE)</f>
        <v>10.9</v>
      </c>
      <c r="H325" s="7">
        <f>VLOOKUP($A325,Data!$A$9:$U$405,H$2,FALSE)</f>
        <v>5.0999999999999996</v>
      </c>
      <c r="I325" s="7">
        <f>VLOOKUP($A325,Data!$A$9:$U$405,I$2,FALSE)</f>
        <v>3900</v>
      </c>
      <c r="J325" s="7">
        <f>VLOOKUP($A325,Data!$A$9:$U$405,J$2,FALSE)</f>
        <v>66100</v>
      </c>
      <c r="K325" s="7">
        <f>VLOOKUP($A325,Data!$A$9:$U$405,K$2,FALSE)</f>
        <v>6</v>
      </c>
      <c r="L325" s="7" t="str">
        <f>VLOOKUP($A325,Data!$A$9:$U$405,L$2,FALSE)</f>
        <v>*</v>
      </c>
      <c r="M325" s="7">
        <f>VLOOKUP($A325,Data!$A$9:$U$405,M$2,FALSE)</f>
        <v>5200</v>
      </c>
      <c r="N325" s="7">
        <f>VLOOKUP($A325,Data!$A$9:$U$405,N$2,FALSE)</f>
        <v>63800</v>
      </c>
      <c r="O325" s="7">
        <f>VLOOKUP($A325,Data!$A$9:$U$405,O$2,FALSE)</f>
        <v>8.1</v>
      </c>
      <c r="P325" s="7">
        <f>VLOOKUP($A325,Data!$A$9:$U$405,P$2,FALSE)</f>
        <v>4.3</v>
      </c>
      <c r="Q325" s="7">
        <f>VLOOKUP($A325,Data!$A$9:$U$405,Q$2,FALSE)</f>
        <v>4000</v>
      </c>
      <c r="R325" s="7">
        <f>VLOOKUP($A325,Data!$A$9:$U$405,R$2,FALSE)</f>
        <v>64200</v>
      </c>
      <c r="S325" s="7">
        <f>VLOOKUP($A325,Data!$A$9:$U$405,S$2,FALSE)</f>
        <v>6.3</v>
      </c>
      <c r="T325" s="7" t="str">
        <f>VLOOKUP($A325,Data!$A$9:$U$405,T$2,FALSE)</f>
        <v>*</v>
      </c>
      <c r="U325" s="7">
        <f>VLOOKUP($A325,Data!$A$9:$U$405,U$2,FALSE)</f>
        <v>5200</v>
      </c>
      <c r="V325" s="7">
        <f>VLOOKUP($A325,Data!$A$9:$U$405,V$2,FALSE)</f>
        <v>63600</v>
      </c>
      <c r="W325" s="7">
        <f>VLOOKUP($A325,Data!$A$9:$U$405,W$2,FALSE)</f>
        <v>8.1999999999999993</v>
      </c>
      <c r="X325" s="7">
        <f>VLOOKUP($A325,Data!$A$9:$U$405,X$2,FALSE)</f>
        <v>4.5999999999999996</v>
      </c>
      <c r="Y325" s="7">
        <f>VLOOKUP($A325,Data!$A$9:$Y$405,Y$2,FALSE)</f>
        <v>9900</v>
      </c>
      <c r="Z325" s="7">
        <f>VLOOKUP($A325,Data!$A$9:$Y$405,Z$2,FALSE)</f>
        <v>67600</v>
      </c>
      <c r="AA325" s="7">
        <f>VLOOKUP($A325,Data!$A$9:$Y$405,AA$2,FALSE)</f>
        <v>14.7</v>
      </c>
      <c r="AB325" s="7">
        <f>VLOOKUP($A325,Data!$A$9:$Y$405,AB$2,FALSE)</f>
        <v>5.5</v>
      </c>
      <c r="AS325" s="10" t="s">
        <v>437</v>
      </c>
      <c r="AT325" s="17">
        <v>47900</v>
      </c>
      <c r="AU325" s="17">
        <v>241700</v>
      </c>
      <c r="AV325" s="17">
        <v>19.8</v>
      </c>
      <c r="AW325" s="17">
        <v>2.9</v>
      </c>
      <c r="AX325" s="17">
        <v>42600</v>
      </c>
      <c r="AY325" s="17">
        <v>242000</v>
      </c>
      <c r="AZ325" s="17">
        <v>17.600000000000001</v>
      </c>
      <c r="BA325" s="17">
        <v>2.7</v>
      </c>
    </row>
    <row r="326" spans="1:53" x14ac:dyDescent="0.3">
      <c r="A326" s="10" t="s">
        <v>334</v>
      </c>
      <c r="B326" s="6" t="str">
        <f>IFERROR(VLOOKUP($A326,classifications!$A$3:$C$334,3,FALSE),VLOOKUP($A326,classifications!$I$2:$K$27,3,FALSE))</f>
        <v>Predominantly Rural</v>
      </c>
      <c r="C326" s="6" t="str">
        <f>VLOOKUP($A326,classifications!$A$3:$D$334,4,FALSE)</f>
        <v>lower tier</v>
      </c>
      <c r="D326" s="6" t="str">
        <f>VLOOKUP($A326,class!$A$1:$B$455,2,FALSE)</f>
        <v>Shire District</v>
      </c>
      <c r="E326" s="7">
        <f>VLOOKUP($A326,Data!$A$9:$U$405,E$2,FALSE)</f>
        <v>2600</v>
      </c>
      <c r="F326" s="7">
        <f>VLOOKUP($A326,Data!$A$9:$U$405,F$2,FALSE)</f>
        <v>41000</v>
      </c>
      <c r="G326" s="7">
        <f>VLOOKUP($A326,Data!$A$9:$U$405,G$2,FALSE)</f>
        <v>6.2</v>
      </c>
      <c r="H326" s="7" t="str">
        <f>VLOOKUP($A326,Data!$A$9:$U$405,H$2,FALSE)</f>
        <v>*</v>
      </c>
      <c r="I326" s="7">
        <f>VLOOKUP($A326,Data!$A$9:$U$405,I$2,FALSE)</f>
        <v>5000</v>
      </c>
      <c r="J326" s="7">
        <f>VLOOKUP($A326,Data!$A$9:$U$405,J$2,FALSE)</f>
        <v>37800</v>
      </c>
      <c r="K326" s="7">
        <f>VLOOKUP($A326,Data!$A$9:$U$405,K$2,FALSE)</f>
        <v>13.1</v>
      </c>
      <c r="L326" s="7">
        <f>VLOOKUP($A326,Data!$A$9:$U$405,L$2,FALSE)</f>
        <v>6.7</v>
      </c>
      <c r="M326" s="7">
        <f>VLOOKUP($A326,Data!$A$9:$U$405,M$2,FALSE)</f>
        <v>2700</v>
      </c>
      <c r="N326" s="7">
        <f>VLOOKUP($A326,Data!$A$9:$U$405,N$2,FALSE)</f>
        <v>36900</v>
      </c>
      <c r="O326" s="7">
        <f>VLOOKUP($A326,Data!$A$9:$U$405,O$2,FALSE)</f>
        <v>7.4</v>
      </c>
      <c r="P326" s="7" t="str">
        <f>VLOOKUP($A326,Data!$A$9:$U$405,P$2,FALSE)</f>
        <v>*</v>
      </c>
      <c r="Q326" s="7" t="str">
        <f>VLOOKUP($A326,Data!$A$9:$U$405,Q$2,FALSE)</f>
        <v>!</v>
      </c>
      <c r="R326" s="7">
        <f>VLOOKUP($A326,Data!$A$9:$U$405,R$2,FALSE)</f>
        <v>43000</v>
      </c>
      <c r="S326" s="7" t="str">
        <f>VLOOKUP($A326,Data!$A$9:$U$405,S$2,FALSE)</f>
        <v>!</v>
      </c>
      <c r="T326" s="7" t="str">
        <f>VLOOKUP($A326,Data!$A$9:$U$405,T$2,FALSE)</f>
        <v>!</v>
      </c>
      <c r="U326" s="7">
        <f>VLOOKUP($A326,Data!$A$9:$U$405,U$2,FALSE)</f>
        <v>5500</v>
      </c>
      <c r="V326" s="7">
        <f>VLOOKUP($A326,Data!$A$9:$U$405,V$2,FALSE)</f>
        <v>41700</v>
      </c>
      <c r="W326" s="7">
        <f>VLOOKUP($A326,Data!$A$9:$U$405,W$2,FALSE)</f>
        <v>13.2</v>
      </c>
      <c r="X326" s="7">
        <f>VLOOKUP($A326,Data!$A$9:$U$405,X$2,FALSE)</f>
        <v>7.6</v>
      </c>
      <c r="Y326" s="7">
        <f>VLOOKUP($A326,Data!$A$9:$Y$405,Y$2,FALSE)</f>
        <v>4900</v>
      </c>
      <c r="Z326" s="7">
        <f>VLOOKUP($A326,Data!$A$9:$Y$405,Z$2,FALSE)</f>
        <v>37200</v>
      </c>
      <c r="AA326" s="7">
        <f>VLOOKUP($A326,Data!$A$9:$Y$405,AA$2,FALSE)</f>
        <v>13.2</v>
      </c>
      <c r="AB326" s="7" t="str">
        <f>VLOOKUP($A326,Data!$A$9:$Y$405,AB$2,FALSE)</f>
        <v>*</v>
      </c>
      <c r="AS326" s="6" t="s">
        <v>157</v>
      </c>
      <c r="AT326" s="17">
        <v>31400</v>
      </c>
      <c r="AU326" s="17">
        <v>246800</v>
      </c>
      <c r="AV326" s="17">
        <v>12.7</v>
      </c>
      <c r="AW326" s="17">
        <v>2.5</v>
      </c>
      <c r="AX326" s="17">
        <v>32900</v>
      </c>
      <c r="AY326" s="17">
        <v>243300</v>
      </c>
      <c r="AZ326" s="17">
        <v>13.5</v>
      </c>
      <c r="BA326" s="17">
        <v>2.6</v>
      </c>
    </row>
    <row r="327" spans="1:53" x14ac:dyDescent="0.3">
      <c r="A327" s="10" t="s">
        <v>335</v>
      </c>
      <c r="B327" s="6" t="str">
        <f>IFERROR(VLOOKUP($A327,classifications!$A$3:$C$334,3,FALSE),VLOOKUP($A327,classifications!$I$2:$K$27,3,FALSE))</f>
        <v>Predominantly Urban</v>
      </c>
      <c r="C327" s="6" t="str">
        <f>VLOOKUP($A327,classifications!$A$3:$D$334,4,FALSE)</f>
        <v>lower tier</v>
      </c>
      <c r="D327" s="6" t="str">
        <f>VLOOKUP($A327,class!$A$1:$B$455,2,FALSE)</f>
        <v>Shire District</v>
      </c>
      <c r="E327" s="7">
        <f>VLOOKUP($A327,Data!$A$9:$U$405,E$2,FALSE)</f>
        <v>10000</v>
      </c>
      <c r="F327" s="7">
        <f>VLOOKUP($A327,Data!$A$9:$U$405,F$2,FALSE)</f>
        <v>62900</v>
      </c>
      <c r="G327" s="7">
        <f>VLOOKUP($A327,Data!$A$9:$U$405,G$2,FALSE)</f>
        <v>15.9</v>
      </c>
      <c r="H327" s="7">
        <f>VLOOKUP($A327,Data!$A$9:$U$405,H$2,FALSE)</f>
        <v>5.8</v>
      </c>
      <c r="I327" s="7">
        <f>VLOOKUP($A327,Data!$A$9:$U$405,I$2,FALSE)</f>
        <v>15000</v>
      </c>
      <c r="J327" s="7">
        <f>VLOOKUP($A327,Data!$A$9:$U$405,J$2,FALSE)</f>
        <v>71400</v>
      </c>
      <c r="K327" s="7">
        <f>VLOOKUP($A327,Data!$A$9:$U$405,K$2,FALSE)</f>
        <v>21</v>
      </c>
      <c r="L327" s="7">
        <f>VLOOKUP($A327,Data!$A$9:$U$405,L$2,FALSE)</f>
        <v>5.7</v>
      </c>
      <c r="M327" s="7">
        <f>VLOOKUP($A327,Data!$A$9:$U$405,M$2,FALSE)</f>
        <v>8800</v>
      </c>
      <c r="N327" s="7">
        <f>VLOOKUP($A327,Data!$A$9:$U$405,N$2,FALSE)</f>
        <v>74000</v>
      </c>
      <c r="O327" s="7">
        <f>VLOOKUP($A327,Data!$A$9:$U$405,O$2,FALSE)</f>
        <v>11.9</v>
      </c>
      <c r="P327" s="7">
        <f>VLOOKUP($A327,Data!$A$9:$U$405,P$2,FALSE)</f>
        <v>4.8</v>
      </c>
      <c r="Q327" s="7">
        <f>VLOOKUP($A327,Data!$A$9:$U$405,Q$2,FALSE)</f>
        <v>9100</v>
      </c>
      <c r="R327" s="7">
        <f>VLOOKUP($A327,Data!$A$9:$U$405,R$2,FALSE)</f>
        <v>64300</v>
      </c>
      <c r="S327" s="7">
        <f>VLOOKUP($A327,Data!$A$9:$U$405,S$2,FALSE)</f>
        <v>14.2</v>
      </c>
      <c r="T327" s="7">
        <f>VLOOKUP($A327,Data!$A$9:$U$405,T$2,FALSE)</f>
        <v>6.2</v>
      </c>
      <c r="U327" s="7">
        <f>VLOOKUP($A327,Data!$A$9:$U$405,U$2,FALSE)</f>
        <v>4800</v>
      </c>
      <c r="V327" s="7">
        <f>VLOOKUP($A327,Data!$A$9:$U$405,V$2,FALSE)</f>
        <v>73100</v>
      </c>
      <c r="W327" s="7">
        <f>VLOOKUP($A327,Data!$A$9:$U$405,W$2,FALSE)</f>
        <v>6.5</v>
      </c>
      <c r="X327" s="7" t="str">
        <f>VLOOKUP($A327,Data!$A$9:$U$405,X$2,FALSE)</f>
        <v>*</v>
      </c>
      <c r="Y327" s="7">
        <f>VLOOKUP($A327,Data!$A$9:$Y$405,Y$2,FALSE)</f>
        <v>8800</v>
      </c>
      <c r="Z327" s="7">
        <f>VLOOKUP($A327,Data!$A$9:$Y$405,Z$2,FALSE)</f>
        <v>70000</v>
      </c>
      <c r="AA327" s="7">
        <f>VLOOKUP($A327,Data!$A$9:$Y$405,AA$2,FALSE)</f>
        <v>12.6</v>
      </c>
      <c r="AB327" s="7">
        <f>VLOOKUP($A327,Data!$A$9:$Y$405,AB$2,FALSE)</f>
        <v>6</v>
      </c>
      <c r="AS327" s="6" t="s">
        <v>158</v>
      </c>
      <c r="AT327" s="17" t="s">
        <v>14</v>
      </c>
      <c r="AU327" s="17" t="s">
        <v>14</v>
      </c>
      <c r="AV327" s="17" t="s">
        <v>14</v>
      </c>
      <c r="AW327" s="17" t="s">
        <v>14</v>
      </c>
      <c r="AX327" s="17" t="s">
        <v>14</v>
      </c>
      <c r="AY327" s="17" t="s">
        <v>14</v>
      </c>
      <c r="AZ327" s="17" t="s">
        <v>14</v>
      </c>
      <c r="BA327" s="17" t="s">
        <v>14</v>
      </c>
    </row>
    <row r="328" spans="1:53" x14ac:dyDescent="0.3">
      <c r="A328" s="10" t="s">
        <v>336</v>
      </c>
      <c r="B328" s="6" t="str">
        <f>IFERROR(VLOOKUP($A328,classifications!$A$3:$C$334,3,FALSE),VLOOKUP($A328,classifications!$I$2:$K$27,3,FALSE))</f>
        <v>Predominantly Rural</v>
      </c>
      <c r="C328" s="6" t="str">
        <f>VLOOKUP($A328,classifications!$A$3:$D$334,4,FALSE)</f>
        <v>lower tier</v>
      </c>
      <c r="D328" s="6" t="str">
        <f>VLOOKUP($A328,class!$A$1:$B$455,2,FALSE)</f>
        <v>Shire District</v>
      </c>
      <c r="E328" s="7">
        <f>VLOOKUP($A328,Data!$A$9:$U$405,E$2,FALSE)</f>
        <v>6500</v>
      </c>
      <c r="F328" s="7">
        <f>VLOOKUP($A328,Data!$A$9:$U$405,F$2,FALSE)</f>
        <v>54500</v>
      </c>
      <c r="G328" s="7">
        <f>VLOOKUP($A328,Data!$A$9:$U$405,G$2,FALSE)</f>
        <v>12</v>
      </c>
      <c r="H328" s="7">
        <f>VLOOKUP($A328,Data!$A$9:$U$405,H$2,FALSE)</f>
        <v>5.5</v>
      </c>
      <c r="I328" s="7">
        <f>VLOOKUP($A328,Data!$A$9:$U$405,I$2,FALSE)</f>
        <v>11400</v>
      </c>
      <c r="J328" s="7">
        <f>VLOOKUP($A328,Data!$A$9:$U$405,J$2,FALSE)</f>
        <v>61200</v>
      </c>
      <c r="K328" s="7">
        <f>VLOOKUP($A328,Data!$A$9:$U$405,K$2,FALSE)</f>
        <v>18.7</v>
      </c>
      <c r="L328" s="7">
        <f>VLOOKUP($A328,Data!$A$9:$U$405,L$2,FALSE)</f>
        <v>6.3</v>
      </c>
      <c r="M328" s="7">
        <f>VLOOKUP($A328,Data!$A$9:$U$405,M$2,FALSE)</f>
        <v>7700</v>
      </c>
      <c r="N328" s="7">
        <f>VLOOKUP($A328,Data!$A$9:$U$405,N$2,FALSE)</f>
        <v>64300</v>
      </c>
      <c r="O328" s="7">
        <f>VLOOKUP($A328,Data!$A$9:$U$405,O$2,FALSE)</f>
        <v>12</v>
      </c>
      <c r="P328" s="7">
        <f>VLOOKUP($A328,Data!$A$9:$U$405,P$2,FALSE)</f>
        <v>5</v>
      </c>
      <c r="Q328" s="7">
        <f>VLOOKUP($A328,Data!$A$9:$U$405,Q$2,FALSE)</f>
        <v>5300</v>
      </c>
      <c r="R328" s="7">
        <f>VLOOKUP($A328,Data!$A$9:$U$405,R$2,FALSE)</f>
        <v>60100</v>
      </c>
      <c r="S328" s="7">
        <f>VLOOKUP($A328,Data!$A$9:$U$405,S$2,FALSE)</f>
        <v>8.8000000000000007</v>
      </c>
      <c r="T328" s="7">
        <f>VLOOKUP($A328,Data!$A$9:$U$405,T$2,FALSE)</f>
        <v>4.8</v>
      </c>
      <c r="U328" s="7">
        <f>VLOOKUP($A328,Data!$A$9:$U$405,U$2,FALSE)</f>
        <v>7300</v>
      </c>
      <c r="V328" s="7">
        <f>VLOOKUP($A328,Data!$A$9:$U$405,V$2,FALSE)</f>
        <v>63000</v>
      </c>
      <c r="W328" s="7">
        <f>VLOOKUP($A328,Data!$A$9:$U$405,W$2,FALSE)</f>
        <v>11.6</v>
      </c>
      <c r="X328" s="7">
        <f>VLOOKUP($A328,Data!$A$9:$U$405,X$2,FALSE)</f>
        <v>5.0999999999999996</v>
      </c>
      <c r="Y328" s="7">
        <f>VLOOKUP($A328,Data!$A$9:$Y$405,Y$2,FALSE)</f>
        <v>7500</v>
      </c>
      <c r="Z328" s="7">
        <f>VLOOKUP($A328,Data!$A$9:$Y$405,Z$2,FALSE)</f>
        <v>66400</v>
      </c>
      <c r="AA328" s="7">
        <f>VLOOKUP($A328,Data!$A$9:$Y$405,AA$2,FALSE)</f>
        <v>11.2</v>
      </c>
      <c r="AB328" s="7">
        <f>VLOOKUP($A328,Data!$A$9:$Y$405,AB$2,FALSE)</f>
        <v>5.3</v>
      </c>
      <c r="AS328" s="6" t="s">
        <v>159</v>
      </c>
      <c r="AT328" s="17">
        <v>13500</v>
      </c>
      <c r="AU328" s="17">
        <v>98500</v>
      </c>
      <c r="AV328" s="17">
        <v>13.7</v>
      </c>
      <c r="AW328" s="17">
        <v>2.7</v>
      </c>
      <c r="AX328" s="17">
        <v>14700</v>
      </c>
      <c r="AY328" s="17">
        <v>96000</v>
      </c>
      <c r="AZ328" s="17">
        <v>15.3</v>
      </c>
      <c r="BA328" s="17">
        <v>2.9</v>
      </c>
    </row>
    <row r="329" spans="1:53" x14ac:dyDescent="0.3">
      <c r="A329" s="10" t="s">
        <v>337</v>
      </c>
      <c r="B329" s="6" t="str">
        <f>IFERROR(VLOOKUP($A329,classifications!$A$3:$C$334,3,FALSE),VLOOKUP($A329,classifications!$I$2:$K$27,3,FALSE))</f>
        <v>Predominantly Rural</v>
      </c>
      <c r="C329" s="6" t="str">
        <f>VLOOKUP($A329,classifications!$A$3:$D$334,4,FALSE)</f>
        <v>lower tier</v>
      </c>
      <c r="D329" s="6" t="str">
        <f>VLOOKUP($A329,class!$A$1:$B$455,2,FALSE)</f>
        <v>Shire District</v>
      </c>
      <c r="E329" s="7">
        <f>VLOOKUP($A329,Data!$A$9:$U$405,E$2,FALSE)</f>
        <v>7500</v>
      </c>
      <c r="F329" s="7">
        <f>VLOOKUP($A329,Data!$A$9:$U$405,F$2,FALSE)</f>
        <v>38300</v>
      </c>
      <c r="G329" s="7">
        <f>VLOOKUP($A329,Data!$A$9:$U$405,G$2,FALSE)</f>
        <v>19.7</v>
      </c>
      <c r="H329" s="7">
        <f>VLOOKUP($A329,Data!$A$9:$U$405,H$2,FALSE)</f>
        <v>7.9</v>
      </c>
      <c r="I329" s="7">
        <f>VLOOKUP($A329,Data!$A$9:$U$405,I$2,FALSE)</f>
        <v>4100</v>
      </c>
      <c r="J329" s="7">
        <f>VLOOKUP($A329,Data!$A$9:$U$405,J$2,FALSE)</f>
        <v>37100</v>
      </c>
      <c r="K329" s="7">
        <f>VLOOKUP($A329,Data!$A$9:$U$405,K$2,FALSE)</f>
        <v>11</v>
      </c>
      <c r="L329" s="7">
        <f>VLOOKUP($A329,Data!$A$9:$U$405,L$2,FALSE)</f>
        <v>6.5</v>
      </c>
      <c r="M329" s="7">
        <f>VLOOKUP($A329,Data!$A$9:$U$405,M$2,FALSE)</f>
        <v>4400</v>
      </c>
      <c r="N329" s="7">
        <f>VLOOKUP($A329,Data!$A$9:$U$405,N$2,FALSE)</f>
        <v>36200</v>
      </c>
      <c r="O329" s="7">
        <f>VLOOKUP($A329,Data!$A$9:$U$405,O$2,FALSE)</f>
        <v>12.2</v>
      </c>
      <c r="P329" s="7">
        <f>VLOOKUP($A329,Data!$A$9:$U$405,P$2,FALSE)</f>
        <v>6.7</v>
      </c>
      <c r="Q329" s="7">
        <f>VLOOKUP($A329,Data!$A$9:$U$405,Q$2,FALSE)</f>
        <v>2700</v>
      </c>
      <c r="R329" s="7">
        <f>VLOOKUP($A329,Data!$A$9:$U$405,R$2,FALSE)</f>
        <v>34800</v>
      </c>
      <c r="S329" s="7">
        <f>VLOOKUP($A329,Data!$A$9:$U$405,S$2,FALSE)</f>
        <v>7.9</v>
      </c>
      <c r="T329" s="7" t="str">
        <f>VLOOKUP($A329,Data!$A$9:$U$405,T$2,FALSE)</f>
        <v>*</v>
      </c>
      <c r="U329" s="7">
        <f>VLOOKUP($A329,Data!$A$9:$U$405,U$2,FALSE)</f>
        <v>5200</v>
      </c>
      <c r="V329" s="7">
        <f>VLOOKUP($A329,Data!$A$9:$U$405,V$2,FALSE)</f>
        <v>40900</v>
      </c>
      <c r="W329" s="7">
        <f>VLOOKUP($A329,Data!$A$9:$U$405,W$2,FALSE)</f>
        <v>12.7</v>
      </c>
      <c r="X329" s="7">
        <f>VLOOKUP($A329,Data!$A$9:$U$405,X$2,FALSE)</f>
        <v>5.9</v>
      </c>
      <c r="Y329" s="7">
        <f>VLOOKUP($A329,Data!$A$9:$Y$405,Y$2,FALSE)</f>
        <v>4900</v>
      </c>
      <c r="Z329" s="7">
        <f>VLOOKUP($A329,Data!$A$9:$Y$405,Z$2,FALSE)</f>
        <v>39500</v>
      </c>
      <c r="AA329" s="7">
        <f>VLOOKUP($A329,Data!$A$9:$Y$405,AA$2,FALSE)</f>
        <v>12.4</v>
      </c>
      <c r="AB329" s="7">
        <f>VLOOKUP($A329,Data!$A$9:$Y$405,AB$2,FALSE)</f>
        <v>6.6</v>
      </c>
      <c r="AS329" s="6" t="s">
        <v>160</v>
      </c>
      <c r="AT329" s="17">
        <v>24000</v>
      </c>
      <c r="AU329" s="17">
        <v>125900</v>
      </c>
      <c r="AV329" s="17">
        <v>19</v>
      </c>
      <c r="AW329" s="17">
        <v>2.9</v>
      </c>
      <c r="AX329" s="17">
        <v>24000</v>
      </c>
      <c r="AY329" s="17">
        <v>126800</v>
      </c>
      <c r="AZ329" s="17">
        <v>18.899999999999999</v>
      </c>
      <c r="BA329" s="17">
        <v>2.8</v>
      </c>
    </row>
    <row r="330" spans="1:53" x14ac:dyDescent="0.3">
      <c r="A330" s="10" t="s">
        <v>339</v>
      </c>
      <c r="B330" s="6" t="str">
        <f>IFERROR(VLOOKUP($A330,classifications!$A$3:$C$334,3,FALSE),VLOOKUP($A330,classifications!$I$2:$K$27,3,FALSE))</f>
        <v>Predominantly Urban</v>
      </c>
      <c r="C330" s="6" t="str">
        <f>VLOOKUP($A330,classifications!$A$3:$D$334,4,FALSE)</f>
        <v>lower tier</v>
      </c>
      <c r="D330" s="6" t="str">
        <f>VLOOKUP($A330,class!$A$1:$B$455,2,FALSE)</f>
        <v>Shire District</v>
      </c>
      <c r="E330" s="7">
        <f>VLOOKUP($A330,Data!$A$9:$U$405,E$2,FALSE)</f>
        <v>12400</v>
      </c>
      <c r="F330" s="7">
        <f>VLOOKUP($A330,Data!$A$9:$U$405,F$2,FALSE)</f>
        <v>63500</v>
      </c>
      <c r="G330" s="7">
        <f>VLOOKUP($A330,Data!$A$9:$U$405,G$2,FALSE)</f>
        <v>19.600000000000001</v>
      </c>
      <c r="H330" s="7">
        <f>VLOOKUP($A330,Data!$A$9:$U$405,H$2,FALSE)</f>
        <v>5.5</v>
      </c>
      <c r="I330" s="7">
        <f>VLOOKUP($A330,Data!$A$9:$U$405,I$2,FALSE)</f>
        <v>12200</v>
      </c>
      <c r="J330" s="7">
        <f>VLOOKUP($A330,Data!$A$9:$U$405,J$2,FALSE)</f>
        <v>65600</v>
      </c>
      <c r="K330" s="7">
        <f>VLOOKUP($A330,Data!$A$9:$U$405,K$2,FALSE)</f>
        <v>18.5</v>
      </c>
      <c r="L330" s="7">
        <f>VLOOKUP($A330,Data!$A$9:$U$405,L$2,FALSE)</f>
        <v>5.6</v>
      </c>
      <c r="M330" s="7">
        <f>VLOOKUP($A330,Data!$A$9:$U$405,M$2,FALSE)</f>
        <v>14300</v>
      </c>
      <c r="N330" s="7">
        <f>VLOOKUP($A330,Data!$A$9:$U$405,N$2,FALSE)</f>
        <v>65700</v>
      </c>
      <c r="O330" s="7">
        <f>VLOOKUP($A330,Data!$A$9:$U$405,O$2,FALSE)</f>
        <v>21.8</v>
      </c>
      <c r="P330" s="7">
        <f>VLOOKUP($A330,Data!$A$9:$U$405,P$2,FALSE)</f>
        <v>5.8</v>
      </c>
      <c r="Q330" s="7">
        <f>VLOOKUP($A330,Data!$A$9:$U$405,Q$2,FALSE)</f>
        <v>13000</v>
      </c>
      <c r="R330" s="7">
        <f>VLOOKUP($A330,Data!$A$9:$U$405,R$2,FALSE)</f>
        <v>66100</v>
      </c>
      <c r="S330" s="7">
        <f>VLOOKUP($A330,Data!$A$9:$U$405,S$2,FALSE)</f>
        <v>19.600000000000001</v>
      </c>
      <c r="T330" s="7">
        <f>VLOOKUP($A330,Data!$A$9:$U$405,T$2,FALSE)</f>
        <v>5.5</v>
      </c>
      <c r="U330" s="7">
        <f>VLOOKUP($A330,Data!$A$9:$U$405,U$2,FALSE)</f>
        <v>9500</v>
      </c>
      <c r="V330" s="7">
        <f>VLOOKUP($A330,Data!$A$9:$U$405,V$2,FALSE)</f>
        <v>69400</v>
      </c>
      <c r="W330" s="7">
        <f>VLOOKUP($A330,Data!$A$9:$U$405,W$2,FALSE)</f>
        <v>13.7</v>
      </c>
      <c r="X330" s="7">
        <f>VLOOKUP($A330,Data!$A$9:$U$405,X$2,FALSE)</f>
        <v>5.0999999999999996</v>
      </c>
      <c r="Y330" s="7">
        <f>VLOOKUP($A330,Data!$A$9:$Y$405,Y$2,FALSE)</f>
        <v>8200</v>
      </c>
      <c r="Z330" s="7">
        <f>VLOOKUP($A330,Data!$A$9:$Y$405,Z$2,FALSE)</f>
        <v>67100</v>
      </c>
      <c r="AA330" s="7">
        <f>VLOOKUP($A330,Data!$A$9:$Y$405,AA$2,FALSE)</f>
        <v>12.2</v>
      </c>
      <c r="AB330" s="7">
        <f>VLOOKUP($A330,Data!$A$9:$Y$405,AB$2,FALSE)</f>
        <v>5</v>
      </c>
      <c r="AS330" s="6" t="s">
        <v>161</v>
      </c>
      <c r="AT330" s="17">
        <v>8900</v>
      </c>
      <c r="AU330" s="17">
        <v>68900</v>
      </c>
      <c r="AV330" s="17">
        <v>12.9</v>
      </c>
      <c r="AW330" s="17">
        <v>2.7</v>
      </c>
      <c r="AX330" s="17">
        <v>9600</v>
      </c>
      <c r="AY330" s="17">
        <v>68200</v>
      </c>
      <c r="AZ330" s="17">
        <v>14.1</v>
      </c>
      <c r="BA330" s="17">
        <v>2.8</v>
      </c>
    </row>
    <row r="331" spans="1:53" x14ac:dyDescent="0.3">
      <c r="A331" s="10" t="s">
        <v>340</v>
      </c>
      <c r="B331" s="6" t="str">
        <f>IFERROR(VLOOKUP($A331,classifications!$A$3:$C$334,3,FALSE),VLOOKUP($A331,classifications!$I$2:$K$27,3,FALSE))</f>
        <v>Predominantly Rural</v>
      </c>
      <c r="C331" s="6" t="str">
        <f>VLOOKUP($A331,classifications!$A$3:$D$334,4,FALSE)</f>
        <v>lower tier</v>
      </c>
      <c r="D331" s="6" t="str">
        <f>VLOOKUP($A331,class!$A$1:$B$455,2,FALSE)</f>
        <v>Shire District</v>
      </c>
      <c r="E331" s="7">
        <f>VLOOKUP($A331,Data!$A$9:$U$405,E$2,FALSE)</f>
        <v>4800</v>
      </c>
      <c r="F331" s="7">
        <f>VLOOKUP($A331,Data!$A$9:$U$405,F$2,FALSE)</f>
        <v>42700</v>
      </c>
      <c r="G331" s="7">
        <f>VLOOKUP($A331,Data!$A$9:$U$405,G$2,FALSE)</f>
        <v>11.2</v>
      </c>
      <c r="H331" s="7">
        <f>VLOOKUP($A331,Data!$A$9:$U$405,H$2,FALSE)</f>
        <v>6.1</v>
      </c>
      <c r="I331" s="7">
        <f>VLOOKUP($A331,Data!$A$9:$U$405,I$2,FALSE)</f>
        <v>5400</v>
      </c>
      <c r="J331" s="7">
        <f>VLOOKUP($A331,Data!$A$9:$U$405,J$2,FALSE)</f>
        <v>43700</v>
      </c>
      <c r="K331" s="7">
        <f>VLOOKUP($A331,Data!$A$9:$U$405,K$2,FALSE)</f>
        <v>12.4</v>
      </c>
      <c r="L331" s="7">
        <f>VLOOKUP($A331,Data!$A$9:$U$405,L$2,FALSE)</f>
        <v>6.7</v>
      </c>
      <c r="M331" s="7">
        <f>VLOOKUP($A331,Data!$A$9:$U$405,M$2,FALSE)</f>
        <v>5700</v>
      </c>
      <c r="N331" s="7">
        <f>VLOOKUP($A331,Data!$A$9:$U$405,N$2,FALSE)</f>
        <v>44800</v>
      </c>
      <c r="O331" s="7">
        <f>VLOOKUP($A331,Data!$A$9:$U$405,O$2,FALSE)</f>
        <v>12.8</v>
      </c>
      <c r="P331" s="7">
        <f>VLOOKUP($A331,Data!$A$9:$U$405,P$2,FALSE)</f>
        <v>6.4</v>
      </c>
      <c r="Q331" s="7">
        <f>VLOOKUP($A331,Data!$A$9:$U$405,Q$2,FALSE)</f>
        <v>6600</v>
      </c>
      <c r="R331" s="7">
        <f>VLOOKUP($A331,Data!$A$9:$U$405,R$2,FALSE)</f>
        <v>47100</v>
      </c>
      <c r="S331" s="7">
        <f>VLOOKUP($A331,Data!$A$9:$U$405,S$2,FALSE)</f>
        <v>14</v>
      </c>
      <c r="T331" s="7">
        <f>VLOOKUP($A331,Data!$A$9:$U$405,T$2,FALSE)</f>
        <v>6.1</v>
      </c>
      <c r="U331" s="7">
        <f>VLOOKUP($A331,Data!$A$9:$U$405,U$2,FALSE)</f>
        <v>4800</v>
      </c>
      <c r="V331" s="7">
        <f>VLOOKUP($A331,Data!$A$9:$U$405,V$2,FALSE)</f>
        <v>46900</v>
      </c>
      <c r="W331" s="7">
        <f>VLOOKUP($A331,Data!$A$9:$U$405,W$2,FALSE)</f>
        <v>10.3</v>
      </c>
      <c r="X331" s="7">
        <f>VLOOKUP($A331,Data!$A$9:$U$405,X$2,FALSE)</f>
        <v>6</v>
      </c>
      <c r="Y331" s="7">
        <f>VLOOKUP($A331,Data!$A$9:$Y$405,Y$2,FALSE)</f>
        <v>9500</v>
      </c>
      <c r="Z331" s="7">
        <f>VLOOKUP($A331,Data!$A$9:$Y$405,Z$2,FALSE)</f>
        <v>49100</v>
      </c>
      <c r="AA331" s="7">
        <f>VLOOKUP($A331,Data!$A$9:$Y$405,AA$2,FALSE)</f>
        <v>19.399999999999999</v>
      </c>
      <c r="AB331" s="7">
        <f>VLOOKUP($A331,Data!$A$9:$Y$405,AB$2,FALSE)</f>
        <v>7.3</v>
      </c>
      <c r="AS331" s="6" t="s">
        <v>162</v>
      </c>
      <c r="AT331" s="17">
        <v>21000</v>
      </c>
      <c r="AU331" s="17">
        <v>137000</v>
      </c>
      <c r="AV331" s="17">
        <v>15.3</v>
      </c>
      <c r="AW331" s="17">
        <v>2.7</v>
      </c>
      <c r="AX331" s="17">
        <v>20500</v>
      </c>
      <c r="AY331" s="17">
        <v>135800</v>
      </c>
      <c r="AZ331" s="17">
        <v>15.1</v>
      </c>
      <c r="BA331" s="17">
        <v>2.6</v>
      </c>
    </row>
    <row r="332" spans="1:53" x14ac:dyDescent="0.3">
      <c r="A332" s="10" t="s">
        <v>457</v>
      </c>
      <c r="B332" s="6" t="str">
        <f>IFERROR(VLOOKUP($A332,classifications!$A$3:$C$334,3,FALSE),VLOOKUP($A332,classifications!$I$2:$K$27,3,FALSE))</f>
        <v>Predominantly Rural</v>
      </c>
      <c r="C332" s="6" t="str">
        <f>VLOOKUP($A332,classifications!$A$3:$D$334,4,FALSE)</f>
        <v>lower tier</v>
      </c>
      <c r="D332" s="6" t="str">
        <f>VLOOKUP($A332,class!$A$1:$B$455,2,FALSE)</f>
        <v>Shire District</v>
      </c>
      <c r="E332" s="7">
        <f>VLOOKUP($A332,Data!$A$9:$U$405,E$2,FALSE)</f>
        <v>11100</v>
      </c>
      <c r="F332" s="7">
        <f>VLOOKUP($A332,Data!$A$9:$U$405,F$2,FALSE)</f>
        <v>100700</v>
      </c>
      <c r="G332" s="7">
        <f>VLOOKUP($A332,Data!$A$9:$U$405,G$2,FALSE)</f>
        <v>11</v>
      </c>
      <c r="H332" s="7">
        <f>VLOOKUP($A332,Data!$A$9:$U$405,H$2,FALSE)</f>
        <v>3.4</v>
      </c>
      <c r="I332" s="7">
        <f>VLOOKUP($A332,Data!$A$9:$U$405,I$2,FALSE)</f>
        <v>18300</v>
      </c>
      <c r="J332" s="7">
        <f>VLOOKUP($A332,Data!$A$9:$U$405,J$2,FALSE)</f>
        <v>101000</v>
      </c>
      <c r="K332" s="7">
        <f>VLOOKUP($A332,Data!$A$9:$U$405,K$2,FALSE)</f>
        <v>18.100000000000001</v>
      </c>
      <c r="L332" s="7">
        <f>VLOOKUP($A332,Data!$A$9:$U$405,L$2,FALSE)</f>
        <v>4.5</v>
      </c>
      <c r="M332" s="7">
        <f>VLOOKUP($A332,Data!$A$9:$U$405,M$2,FALSE)</f>
        <v>16500</v>
      </c>
      <c r="N332" s="7">
        <f>VLOOKUP($A332,Data!$A$9:$U$405,N$2,FALSE)</f>
        <v>102400</v>
      </c>
      <c r="O332" s="7">
        <f>VLOOKUP($A332,Data!$A$9:$U$405,O$2,FALSE)</f>
        <v>16.100000000000001</v>
      </c>
      <c r="P332" s="7">
        <f>VLOOKUP($A332,Data!$A$9:$U$405,P$2,FALSE)</f>
        <v>4.5</v>
      </c>
      <c r="Q332" s="7">
        <f>VLOOKUP($A332,Data!$A$9:$U$405,Q$2,FALSE)</f>
        <v>15300</v>
      </c>
      <c r="R332" s="7">
        <f>VLOOKUP($A332,Data!$A$9:$U$405,R$2,FALSE)</f>
        <v>108100</v>
      </c>
      <c r="S332" s="7">
        <f>VLOOKUP($A332,Data!$A$9:$U$405,S$2,FALSE)</f>
        <v>14.2</v>
      </c>
      <c r="T332" s="7">
        <f>VLOOKUP($A332,Data!$A$9:$U$405,T$2,FALSE)</f>
        <v>4</v>
      </c>
      <c r="U332" s="7">
        <f>VLOOKUP($A332,Data!$A$9:$U$405,U$2,FALSE)</f>
        <v>15400</v>
      </c>
      <c r="V332" s="7">
        <f>VLOOKUP($A332,Data!$A$9:$U$405,V$2,FALSE)</f>
        <v>103200</v>
      </c>
      <c r="W332" s="7">
        <f>VLOOKUP($A332,Data!$A$9:$U$405,W$2,FALSE)</f>
        <v>14.9</v>
      </c>
      <c r="X332" s="7">
        <f>VLOOKUP($A332,Data!$A$9:$U$405,X$2,FALSE)</f>
        <v>4.5</v>
      </c>
      <c r="Y332" s="7">
        <f>VLOOKUP($A332,Data!$A$9:$Y$405,Y$2,FALSE)</f>
        <v>8600</v>
      </c>
      <c r="Z332" s="7">
        <f>VLOOKUP($A332,Data!$A$9:$Y$405,Z$2,FALSE)</f>
        <v>103500</v>
      </c>
      <c r="AA332" s="7">
        <f>VLOOKUP($A332,Data!$A$9:$Y$405,AA$2,FALSE)</f>
        <v>8.3000000000000007</v>
      </c>
      <c r="AB332" s="7">
        <f>VLOOKUP($A332,Data!$A$9:$Y$405,AB$2,FALSE)</f>
        <v>3.6</v>
      </c>
      <c r="AS332" s="6" t="s">
        <v>163</v>
      </c>
      <c r="AT332" s="17">
        <v>12600</v>
      </c>
      <c r="AU332" s="17">
        <v>112000</v>
      </c>
      <c r="AV332" s="17">
        <v>11.2</v>
      </c>
      <c r="AW332" s="17">
        <v>2.2000000000000002</v>
      </c>
      <c r="AX332" s="17">
        <v>10500</v>
      </c>
      <c r="AY332" s="17">
        <v>112400</v>
      </c>
      <c r="AZ332" s="17">
        <v>9.4</v>
      </c>
      <c r="BA332" s="17">
        <v>2</v>
      </c>
    </row>
    <row r="333" spans="1:53" x14ac:dyDescent="0.3">
      <c r="A333" s="10" t="s">
        <v>459</v>
      </c>
      <c r="B333" s="6" t="str">
        <f>IFERROR(VLOOKUP($A333,classifications!$A$3:$C$334,3,FALSE),VLOOKUP($A333,classifications!$I$2:$K$27,3,FALSE))</f>
        <v>Predominantly Rural</v>
      </c>
      <c r="C333" s="6" t="str">
        <f>VLOOKUP($A333,classifications!$A$3:$D$334,4,FALSE)</f>
        <v>lower tier</v>
      </c>
      <c r="D333" s="6" t="str">
        <f>VLOOKUP($A333,class!$A$1:$B$455,2,FALSE)</f>
        <v>Shire District</v>
      </c>
      <c r="E333" s="7">
        <f>VLOOKUP($A333,Data!$A$9:$U$405,E$2,FALSE)</f>
        <v>12900</v>
      </c>
      <c r="F333" s="7">
        <f>VLOOKUP($A333,Data!$A$9:$U$405,F$2,FALSE)</f>
        <v>87100</v>
      </c>
      <c r="G333" s="7">
        <f>VLOOKUP($A333,Data!$A$9:$U$405,G$2,FALSE)</f>
        <v>14.8</v>
      </c>
      <c r="H333" s="7">
        <f>VLOOKUP($A333,Data!$A$9:$U$405,H$2,FALSE)</f>
        <v>4.5</v>
      </c>
      <c r="I333" s="7">
        <f>VLOOKUP($A333,Data!$A$9:$U$405,I$2,FALSE)</f>
        <v>10300</v>
      </c>
      <c r="J333" s="7">
        <f>VLOOKUP($A333,Data!$A$9:$U$405,J$2,FALSE)</f>
        <v>86400</v>
      </c>
      <c r="K333" s="7">
        <f>VLOOKUP($A333,Data!$A$9:$U$405,K$2,FALSE)</f>
        <v>11.9</v>
      </c>
      <c r="L333" s="7">
        <f>VLOOKUP($A333,Data!$A$9:$U$405,L$2,FALSE)</f>
        <v>4.3</v>
      </c>
      <c r="M333" s="7">
        <f>VLOOKUP($A333,Data!$A$9:$U$405,M$2,FALSE)</f>
        <v>8800</v>
      </c>
      <c r="N333" s="7">
        <f>VLOOKUP($A333,Data!$A$9:$U$405,N$2,FALSE)</f>
        <v>85000</v>
      </c>
      <c r="O333" s="7">
        <f>VLOOKUP($A333,Data!$A$9:$U$405,O$2,FALSE)</f>
        <v>10.4</v>
      </c>
      <c r="P333" s="7">
        <f>VLOOKUP($A333,Data!$A$9:$U$405,P$2,FALSE)</f>
        <v>4.4000000000000004</v>
      </c>
      <c r="Q333" s="7">
        <f>VLOOKUP($A333,Data!$A$9:$U$405,Q$2,FALSE)</f>
        <v>13300</v>
      </c>
      <c r="R333" s="7">
        <f>VLOOKUP($A333,Data!$A$9:$U$405,R$2,FALSE)</f>
        <v>85600</v>
      </c>
      <c r="S333" s="7">
        <f>VLOOKUP($A333,Data!$A$9:$U$405,S$2,FALSE)</f>
        <v>15.5</v>
      </c>
      <c r="T333" s="7">
        <f>VLOOKUP($A333,Data!$A$9:$U$405,T$2,FALSE)</f>
        <v>4.8</v>
      </c>
      <c r="U333" s="7">
        <f>VLOOKUP($A333,Data!$A$9:$U$405,U$2,FALSE)</f>
        <v>4700</v>
      </c>
      <c r="V333" s="7">
        <f>VLOOKUP($A333,Data!$A$9:$U$405,V$2,FALSE)</f>
        <v>83900</v>
      </c>
      <c r="W333" s="7">
        <f>VLOOKUP($A333,Data!$A$9:$U$405,W$2,FALSE)</f>
        <v>5.6</v>
      </c>
      <c r="X333" s="7">
        <f>VLOOKUP($A333,Data!$A$9:$U$405,X$2,FALSE)</f>
        <v>3.4</v>
      </c>
      <c r="Y333" s="7">
        <f>VLOOKUP($A333,Data!$A$9:$Y$405,Y$2,FALSE)</f>
        <v>10300</v>
      </c>
      <c r="Z333" s="7">
        <f>VLOOKUP($A333,Data!$A$9:$Y$405,Z$2,FALSE)</f>
        <v>84000</v>
      </c>
      <c r="AA333" s="7">
        <f>VLOOKUP($A333,Data!$A$9:$Y$405,AA$2,FALSE)</f>
        <v>12.3</v>
      </c>
      <c r="AB333" s="7">
        <f>VLOOKUP($A333,Data!$A$9:$Y$405,AB$2,FALSE)</f>
        <v>4.9000000000000004</v>
      </c>
      <c r="AS333" s="6" t="s">
        <v>164</v>
      </c>
      <c r="AT333" s="17">
        <v>11700</v>
      </c>
      <c r="AU333" s="17">
        <v>56100</v>
      </c>
      <c r="AV333" s="17">
        <v>20.9</v>
      </c>
      <c r="AW333" s="17">
        <v>3</v>
      </c>
      <c r="AX333" s="17">
        <v>11800</v>
      </c>
      <c r="AY333" s="17">
        <v>56800</v>
      </c>
      <c r="AZ333" s="17">
        <v>20.8</v>
      </c>
      <c r="BA333" s="17">
        <v>3.1</v>
      </c>
    </row>
    <row r="334" spans="1:53" x14ac:dyDescent="0.3">
      <c r="A334" s="10" t="s">
        <v>348</v>
      </c>
      <c r="B334" s="6" t="str">
        <f>IFERROR(VLOOKUP($A334,classifications!$A$3:$C$334,3,FALSE),VLOOKUP($A334,classifications!$I$2:$K$27,3,FALSE))</f>
        <v>Predominantly Urban</v>
      </c>
      <c r="C334" s="6" t="str">
        <f>VLOOKUP($A334,classifications!$A$3:$D$334,4,FALSE)</f>
        <v>lower tier</v>
      </c>
      <c r="D334" s="6" t="str">
        <f>VLOOKUP($A334,class!$A$1:$B$455,2,FALSE)</f>
        <v>Shire District</v>
      </c>
      <c r="E334" s="7">
        <f>VLOOKUP($A334,Data!$A$9:$U$405,E$2,FALSE)</f>
        <v>7300</v>
      </c>
      <c r="F334" s="7">
        <f>VLOOKUP($A334,Data!$A$9:$U$405,F$2,FALSE)</f>
        <v>43700</v>
      </c>
      <c r="G334" s="7">
        <f>VLOOKUP($A334,Data!$A$9:$U$405,G$2,FALSE)</f>
        <v>16.8</v>
      </c>
      <c r="H334" s="7">
        <f>VLOOKUP($A334,Data!$A$9:$U$405,H$2,FALSE)</f>
        <v>6.6</v>
      </c>
      <c r="I334" s="7">
        <f>VLOOKUP($A334,Data!$A$9:$U$405,I$2,FALSE)</f>
        <v>6200</v>
      </c>
      <c r="J334" s="7">
        <f>VLOOKUP($A334,Data!$A$9:$U$405,J$2,FALSE)</f>
        <v>40300</v>
      </c>
      <c r="K334" s="7">
        <f>VLOOKUP($A334,Data!$A$9:$U$405,K$2,FALSE)</f>
        <v>15.5</v>
      </c>
      <c r="L334" s="7">
        <f>VLOOKUP($A334,Data!$A$9:$U$405,L$2,FALSE)</f>
        <v>6.7</v>
      </c>
      <c r="M334" s="7">
        <f>VLOOKUP($A334,Data!$A$9:$U$405,M$2,FALSE)</f>
        <v>7200</v>
      </c>
      <c r="N334" s="7">
        <f>VLOOKUP($A334,Data!$A$9:$U$405,N$2,FALSE)</f>
        <v>44600</v>
      </c>
      <c r="O334" s="7">
        <f>VLOOKUP($A334,Data!$A$9:$U$405,O$2,FALSE)</f>
        <v>16.2</v>
      </c>
      <c r="P334" s="7">
        <f>VLOOKUP($A334,Data!$A$9:$U$405,P$2,FALSE)</f>
        <v>7.2</v>
      </c>
      <c r="Q334" s="7">
        <f>VLOOKUP($A334,Data!$A$9:$U$405,Q$2,FALSE)</f>
        <v>4100</v>
      </c>
      <c r="R334" s="7">
        <f>VLOOKUP($A334,Data!$A$9:$U$405,R$2,FALSE)</f>
        <v>41900</v>
      </c>
      <c r="S334" s="7">
        <f>VLOOKUP($A334,Data!$A$9:$U$405,S$2,FALSE)</f>
        <v>9.9</v>
      </c>
      <c r="T334" s="7">
        <f>VLOOKUP($A334,Data!$A$9:$U$405,T$2,FALSE)</f>
        <v>5.7</v>
      </c>
      <c r="U334" s="7">
        <f>VLOOKUP($A334,Data!$A$9:$U$405,U$2,FALSE)</f>
        <v>3200</v>
      </c>
      <c r="V334" s="7">
        <f>VLOOKUP($A334,Data!$A$9:$U$405,V$2,FALSE)</f>
        <v>41900</v>
      </c>
      <c r="W334" s="7">
        <f>VLOOKUP($A334,Data!$A$9:$U$405,W$2,FALSE)</f>
        <v>7.7</v>
      </c>
      <c r="X334" s="7" t="str">
        <f>VLOOKUP($A334,Data!$A$9:$U$405,X$2,FALSE)</f>
        <v>*</v>
      </c>
      <c r="Y334" s="7">
        <f>VLOOKUP($A334,Data!$A$9:$Y$405,Y$2,FALSE)</f>
        <v>5300</v>
      </c>
      <c r="Z334" s="7">
        <f>VLOOKUP($A334,Data!$A$9:$Y$405,Z$2,FALSE)</f>
        <v>45800</v>
      </c>
      <c r="AA334" s="7">
        <f>VLOOKUP($A334,Data!$A$9:$Y$405,AA$2,FALSE)</f>
        <v>11.6</v>
      </c>
      <c r="AB334" s="7" t="str">
        <f>VLOOKUP($A334,Data!$A$9:$Y$405,AB$2,FALSE)</f>
        <v>*</v>
      </c>
      <c r="AS334" s="6" t="s">
        <v>165</v>
      </c>
      <c r="AT334" s="17">
        <v>39400</v>
      </c>
      <c r="AU334" s="17">
        <v>236500</v>
      </c>
      <c r="AV334" s="17">
        <v>16.7</v>
      </c>
      <c r="AW334" s="17">
        <v>2.6</v>
      </c>
      <c r="AX334" s="17">
        <v>36700</v>
      </c>
      <c r="AY334" s="17">
        <v>234000</v>
      </c>
      <c r="AZ334" s="17">
        <v>15.7</v>
      </c>
      <c r="BA334" s="17">
        <v>2.5</v>
      </c>
    </row>
    <row r="335" spans="1:53" x14ac:dyDescent="0.3">
      <c r="A335" s="10" t="s">
        <v>349</v>
      </c>
      <c r="B335" s="6" t="str">
        <f>IFERROR(VLOOKUP($A335,classifications!$A$3:$C$334,3,FALSE),VLOOKUP($A335,classifications!$I$2:$K$27,3,FALSE))</f>
        <v>Predominantly Urban</v>
      </c>
      <c r="C335" s="6" t="str">
        <f>VLOOKUP($A335,classifications!$A$3:$D$334,4,FALSE)</f>
        <v>lower tier</v>
      </c>
      <c r="D335" s="6" t="str">
        <f>VLOOKUP($A335,class!$A$1:$B$455,2,FALSE)</f>
        <v>Shire District</v>
      </c>
      <c r="E335" s="7">
        <f>VLOOKUP($A335,Data!$A$9:$U$405,E$2,FALSE)</f>
        <v>5900</v>
      </c>
      <c r="F335" s="7">
        <f>VLOOKUP($A335,Data!$A$9:$U$405,F$2,FALSE)</f>
        <v>38100</v>
      </c>
      <c r="G335" s="7">
        <f>VLOOKUP($A335,Data!$A$9:$U$405,G$2,FALSE)</f>
        <v>15.4</v>
      </c>
      <c r="H335" s="7">
        <f>VLOOKUP($A335,Data!$A$9:$U$405,H$2,FALSE)</f>
        <v>7.1</v>
      </c>
      <c r="I335" s="7">
        <f>VLOOKUP($A335,Data!$A$9:$U$405,I$2,FALSE)</f>
        <v>5100</v>
      </c>
      <c r="J335" s="7">
        <f>VLOOKUP($A335,Data!$A$9:$U$405,J$2,FALSE)</f>
        <v>40300</v>
      </c>
      <c r="K335" s="7">
        <f>VLOOKUP($A335,Data!$A$9:$U$405,K$2,FALSE)</f>
        <v>12.7</v>
      </c>
      <c r="L335" s="7">
        <f>VLOOKUP($A335,Data!$A$9:$U$405,L$2,FALSE)</f>
        <v>6.8</v>
      </c>
      <c r="M335" s="7">
        <f>VLOOKUP($A335,Data!$A$9:$U$405,M$2,FALSE)</f>
        <v>5100</v>
      </c>
      <c r="N335" s="7">
        <f>VLOOKUP($A335,Data!$A$9:$U$405,N$2,FALSE)</f>
        <v>38100</v>
      </c>
      <c r="O335" s="7">
        <f>VLOOKUP($A335,Data!$A$9:$U$405,O$2,FALSE)</f>
        <v>13.5</v>
      </c>
      <c r="P335" s="7">
        <f>VLOOKUP($A335,Data!$A$9:$U$405,P$2,FALSE)</f>
        <v>7.6</v>
      </c>
      <c r="Q335" s="7">
        <f>VLOOKUP($A335,Data!$A$9:$U$405,Q$2,FALSE)</f>
        <v>5200</v>
      </c>
      <c r="R335" s="7">
        <f>VLOOKUP($A335,Data!$A$9:$U$405,R$2,FALSE)</f>
        <v>37000</v>
      </c>
      <c r="S335" s="7">
        <f>VLOOKUP($A335,Data!$A$9:$U$405,S$2,FALSE)</f>
        <v>14</v>
      </c>
      <c r="T335" s="7" t="str">
        <f>VLOOKUP($A335,Data!$A$9:$U$405,T$2,FALSE)</f>
        <v>*</v>
      </c>
      <c r="U335" s="7">
        <f>VLOOKUP($A335,Data!$A$9:$U$405,U$2,FALSE)</f>
        <v>5300</v>
      </c>
      <c r="V335" s="7">
        <f>VLOOKUP($A335,Data!$A$9:$U$405,V$2,FALSE)</f>
        <v>42800</v>
      </c>
      <c r="W335" s="7">
        <f>VLOOKUP($A335,Data!$A$9:$U$405,W$2,FALSE)</f>
        <v>12.5</v>
      </c>
      <c r="X335" s="7">
        <f>VLOOKUP($A335,Data!$A$9:$U$405,X$2,FALSE)</f>
        <v>7.4</v>
      </c>
      <c r="Y335" s="7">
        <f>VLOOKUP($A335,Data!$A$9:$Y$405,Y$2,FALSE)</f>
        <v>7600</v>
      </c>
      <c r="Z335" s="7">
        <f>VLOOKUP($A335,Data!$A$9:$Y$405,Z$2,FALSE)</f>
        <v>46100</v>
      </c>
      <c r="AA335" s="7">
        <f>VLOOKUP($A335,Data!$A$9:$Y$405,AA$2,FALSE)</f>
        <v>16.600000000000001</v>
      </c>
      <c r="AB335" s="7">
        <f>VLOOKUP($A335,Data!$A$9:$Y$405,AB$2,FALSE)</f>
        <v>8.4</v>
      </c>
      <c r="AS335" s="6" t="s">
        <v>166</v>
      </c>
      <c r="AT335" s="17">
        <v>68800</v>
      </c>
      <c r="AU335" s="17">
        <v>359200</v>
      </c>
      <c r="AV335" s="17">
        <v>19.100000000000001</v>
      </c>
      <c r="AW335" s="17">
        <v>2.7</v>
      </c>
      <c r="AX335" s="17">
        <v>62000</v>
      </c>
      <c r="AY335" s="17">
        <v>350700</v>
      </c>
      <c r="AZ335" s="17">
        <v>17.7</v>
      </c>
      <c r="BA335" s="17">
        <v>2.6</v>
      </c>
    </row>
    <row r="336" spans="1:53" x14ac:dyDescent="0.3">
      <c r="A336" s="10" t="s">
        <v>350</v>
      </c>
      <c r="B336" s="6" t="str">
        <f>IFERROR(VLOOKUP($A336,classifications!$A$3:$C$334,3,FALSE),VLOOKUP($A336,classifications!$I$2:$K$27,3,FALSE))</f>
        <v>Urban with Significant Rural</v>
      </c>
      <c r="C336" s="6" t="str">
        <f>VLOOKUP($A336,classifications!$A$3:$D$334,4,FALSE)</f>
        <v>lower tier</v>
      </c>
      <c r="D336" s="6" t="str">
        <f>VLOOKUP($A336,class!$A$1:$B$455,2,FALSE)</f>
        <v>Shire District</v>
      </c>
      <c r="E336" s="7">
        <f>VLOOKUP($A336,Data!$A$9:$U$405,E$2,FALSE)</f>
        <v>8200</v>
      </c>
      <c r="F336" s="7">
        <f>VLOOKUP($A336,Data!$A$9:$U$405,F$2,FALSE)</f>
        <v>42700</v>
      </c>
      <c r="G336" s="7">
        <f>VLOOKUP($A336,Data!$A$9:$U$405,G$2,FALSE)</f>
        <v>19.3</v>
      </c>
      <c r="H336" s="7">
        <f>VLOOKUP($A336,Data!$A$9:$U$405,H$2,FALSE)</f>
        <v>7</v>
      </c>
      <c r="I336" s="7">
        <f>VLOOKUP($A336,Data!$A$9:$U$405,I$2,FALSE)</f>
        <v>6400</v>
      </c>
      <c r="J336" s="7">
        <f>VLOOKUP($A336,Data!$A$9:$U$405,J$2,FALSE)</f>
        <v>43400</v>
      </c>
      <c r="K336" s="7">
        <f>VLOOKUP($A336,Data!$A$9:$U$405,K$2,FALSE)</f>
        <v>14.7</v>
      </c>
      <c r="L336" s="7">
        <f>VLOOKUP($A336,Data!$A$9:$U$405,L$2,FALSE)</f>
        <v>6.3</v>
      </c>
      <c r="M336" s="7">
        <f>VLOOKUP($A336,Data!$A$9:$U$405,M$2,FALSE)</f>
        <v>4900</v>
      </c>
      <c r="N336" s="7">
        <f>VLOOKUP($A336,Data!$A$9:$U$405,N$2,FALSE)</f>
        <v>47300</v>
      </c>
      <c r="O336" s="7">
        <f>VLOOKUP($A336,Data!$A$9:$U$405,O$2,FALSE)</f>
        <v>10.3</v>
      </c>
      <c r="P336" s="7">
        <f>VLOOKUP($A336,Data!$A$9:$U$405,P$2,FALSE)</f>
        <v>5.0999999999999996</v>
      </c>
      <c r="Q336" s="7">
        <f>VLOOKUP($A336,Data!$A$9:$U$405,Q$2,FALSE)</f>
        <v>6000</v>
      </c>
      <c r="R336" s="7">
        <f>VLOOKUP($A336,Data!$A$9:$U$405,R$2,FALSE)</f>
        <v>48400</v>
      </c>
      <c r="S336" s="7">
        <f>VLOOKUP($A336,Data!$A$9:$U$405,S$2,FALSE)</f>
        <v>12.4</v>
      </c>
      <c r="T336" s="7">
        <f>VLOOKUP($A336,Data!$A$9:$U$405,T$2,FALSE)</f>
        <v>5.5</v>
      </c>
      <c r="U336" s="7">
        <f>VLOOKUP($A336,Data!$A$9:$U$405,U$2,FALSE)</f>
        <v>3100</v>
      </c>
      <c r="V336" s="7">
        <f>VLOOKUP($A336,Data!$A$9:$U$405,V$2,FALSE)</f>
        <v>41400</v>
      </c>
      <c r="W336" s="7">
        <f>VLOOKUP($A336,Data!$A$9:$U$405,W$2,FALSE)</f>
        <v>7.4</v>
      </c>
      <c r="X336" s="7" t="str">
        <f>VLOOKUP($A336,Data!$A$9:$U$405,X$2,FALSE)</f>
        <v>*</v>
      </c>
      <c r="Y336" s="7">
        <f>VLOOKUP($A336,Data!$A$9:$Y$405,Y$2,FALSE)</f>
        <v>4600</v>
      </c>
      <c r="Z336" s="7">
        <f>VLOOKUP($A336,Data!$A$9:$Y$405,Z$2,FALSE)</f>
        <v>46100</v>
      </c>
      <c r="AA336" s="7">
        <f>VLOOKUP($A336,Data!$A$9:$Y$405,AA$2,FALSE)</f>
        <v>9.9</v>
      </c>
      <c r="AB336" s="7" t="str">
        <f>VLOOKUP($A336,Data!$A$9:$Y$405,AB$2,FALSE)</f>
        <v>*</v>
      </c>
      <c r="AS336" s="6" t="s">
        <v>167</v>
      </c>
      <c r="AT336" s="17">
        <v>23700</v>
      </c>
      <c r="AU336" s="17">
        <v>180800</v>
      </c>
      <c r="AV336" s="17">
        <v>13.1</v>
      </c>
      <c r="AW336" s="17">
        <v>2.7</v>
      </c>
      <c r="AX336" s="17">
        <v>23500</v>
      </c>
      <c r="AY336" s="17">
        <v>177600</v>
      </c>
      <c r="AZ336" s="17">
        <v>13.2</v>
      </c>
      <c r="BA336" s="17">
        <v>2.7</v>
      </c>
    </row>
    <row r="337" spans="1:53" x14ac:dyDescent="0.3">
      <c r="A337" s="10" t="s">
        <v>351</v>
      </c>
      <c r="B337" s="6" t="str">
        <f>IFERROR(VLOOKUP($A337,classifications!$A$3:$C$334,3,FALSE),VLOOKUP($A337,classifications!$I$2:$K$27,3,FALSE))</f>
        <v>Predominantly Rural</v>
      </c>
      <c r="C337" s="6" t="str">
        <f>VLOOKUP($A337,classifications!$A$3:$D$334,4,FALSE)</f>
        <v>lower tier</v>
      </c>
      <c r="D337" s="6" t="str">
        <f>VLOOKUP($A337,class!$A$1:$B$455,2,FALSE)</f>
        <v>Shire District</v>
      </c>
      <c r="E337" s="7">
        <f>VLOOKUP($A337,Data!$A$9:$U$405,E$2,FALSE)</f>
        <v>2500</v>
      </c>
      <c r="F337" s="7">
        <f>VLOOKUP($A337,Data!$A$9:$U$405,F$2,FALSE)</f>
        <v>34300</v>
      </c>
      <c r="G337" s="7">
        <f>VLOOKUP($A337,Data!$A$9:$U$405,G$2,FALSE)</f>
        <v>7.2</v>
      </c>
      <c r="H337" s="7" t="str">
        <f>VLOOKUP($A337,Data!$A$9:$U$405,H$2,FALSE)</f>
        <v>*</v>
      </c>
      <c r="I337" s="7">
        <f>VLOOKUP($A337,Data!$A$9:$U$405,I$2,FALSE)</f>
        <v>4600</v>
      </c>
      <c r="J337" s="7">
        <f>VLOOKUP($A337,Data!$A$9:$U$405,J$2,FALSE)</f>
        <v>37000</v>
      </c>
      <c r="K337" s="7">
        <f>VLOOKUP($A337,Data!$A$9:$U$405,K$2,FALSE)</f>
        <v>12.4</v>
      </c>
      <c r="L337" s="7">
        <f>VLOOKUP($A337,Data!$A$9:$U$405,L$2,FALSE)</f>
        <v>6.4</v>
      </c>
      <c r="M337" s="7">
        <f>VLOOKUP($A337,Data!$A$9:$U$405,M$2,FALSE)</f>
        <v>4600</v>
      </c>
      <c r="N337" s="7">
        <f>VLOOKUP($A337,Data!$A$9:$U$405,N$2,FALSE)</f>
        <v>36100</v>
      </c>
      <c r="O337" s="7">
        <f>VLOOKUP($A337,Data!$A$9:$U$405,O$2,FALSE)</f>
        <v>12.8</v>
      </c>
      <c r="P337" s="7">
        <f>VLOOKUP($A337,Data!$A$9:$U$405,P$2,FALSE)</f>
        <v>6.7</v>
      </c>
      <c r="Q337" s="7">
        <f>VLOOKUP($A337,Data!$A$9:$U$405,Q$2,FALSE)</f>
        <v>4100</v>
      </c>
      <c r="R337" s="7">
        <f>VLOOKUP($A337,Data!$A$9:$U$405,R$2,FALSE)</f>
        <v>35700</v>
      </c>
      <c r="S337" s="7">
        <f>VLOOKUP($A337,Data!$A$9:$U$405,S$2,FALSE)</f>
        <v>11.4</v>
      </c>
      <c r="T337" s="7">
        <f>VLOOKUP($A337,Data!$A$9:$U$405,T$2,FALSE)</f>
        <v>6.7</v>
      </c>
      <c r="U337" s="7">
        <f>VLOOKUP($A337,Data!$A$9:$U$405,U$2,FALSE)</f>
        <v>3200</v>
      </c>
      <c r="V337" s="7">
        <f>VLOOKUP($A337,Data!$A$9:$U$405,V$2,FALSE)</f>
        <v>37000</v>
      </c>
      <c r="W337" s="7">
        <f>VLOOKUP($A337,Data!$A$9:$U$405,W$2,FALSE)</f>
        <v>8.6999999999999993</v>
      </c>
      <c r="X337" s="7" t="str">
        <f>VLOOKUP($A337,Data!$A$9:$U$405,X$2,FALSE)</f>
        <v>*</v>
      </c>
      <c r="Y337" s="7">
        <f>VLOOKUP($A337,Data!$A$9:$Y$405,Y$2,FALSE)</f>
        <v>2000</v>
      </c>
      <c r="Z337" s="7">
        <f>VLOOKUP($A337,Data!$A$9:$Y$405,Z$2,FALSE)</f>
        <v>40000</v>
      </c>
      <c r="AA337" s="7">
        <f>VLOOKUP($A337,Data!$A$9:$Y$405,AA$2,FALSE)</f>
        <v>4.9000000000000004</v>
      </c>
      <c r="AB337" s="7" t="str">
        <f>VLOOKUP($A337,Data!$A$9:$Y$405,AB$2,FALSE)</f>
        <v>*</v>
      </c>
      <c r="AS337" s="6" t="s">
        <v>168</v>
      </c>
      <c r="AT337" s="17">
        <v>40300</v>
      </c>
      <c r="AU337" s="17">
        <v>302000</v>
      </c>
      <c r="AV337" s="17">
        <v>13.3</v>
      </c>
      <c r="AW337" s="17">
        <v>2.2999999999999998</v>
      </c>
      <c r="AX337" s="17">
        <v>37100</v>
      </c>
      <c r="AY337" s="17">
        <v>304700</v>
      </c>
      <c r="AZ337" s="17">
        <v>12.2</v>
      </c>
      <c r="BA337" s="17">
        <v>2.2999999999999998</v>
      </c>
    </row>
    <row r="338" spans="1:53" x14ac:dyDescent="0.3">
      <c r="A338" s="10" t="s">
        <v>352</v>
      </c>
      <c r="B338" s="6" t="str">
        <f>IFERROR(VLOOKUP($A338,classifications!$A$3:$C$334,3,FALSE),VLOOKUP($A338,classifications!$I$2:$K$27,3,FALSE))</f>
        <v>Predominantly Rural</v>
      </c>
      <c r="C338" s="6" t="str">
        <f>VLOOKUP($A338,classifications!$A$3:$D$334,4,FALSE)</f>
        <v>lower tier</v>
      </c>
      <c r="D338" s="6" t="str">
        <f>VLOOKUP($A338,class!$A$1:$B$455,2,FALSE)</f>
        <v>Shire District</v>
      </c>
      <c r="E338" s="7">
        <f>VLOOKUP($A338,Data!$A$9:$U$405,E$2,FALSE)</f>
        <v>12700</v>
      </c>
      <c r="F338" s="7">
        <f>VLOOKUP($A338,Data!$A$9:$U$405,F$2,FALSE)</f>
        <v>68700</v>
      </c>
      <c r="G338" s="7">
        <f>VLOOKUP($A338,Data!$A$9:$U$405,G$2,FALSE)</f>
        <v>18.5</v>
      </c>
      <c r="H338" s="7">
        <f>VLOOKUP($A338,Data!$A$9:$U$405,H$2,FALSE)</f>
        <v>4.8</v>
      </c>
      <c r="I338" s="7">
        <f>VLOOKUP($A338,Data!$A$9:$U$405,I$2,FALSE)</f>
        <v>5700</v>
      </c>
      <c r="J338" s="7">
        <f>VLOOKUP($A338,Data!$A$9:$U$405,J$2,FALSE)</f>
        <v>68800</v>
      </c>
      <c r="K338" s="7">
        <f>VLOOKUP($A338,Data!$A$9:$U$405,K$2,FALSE)</f>
        <v>8.4</v>
      </c>
      <c r="L338" s="7">
        <f>VLOOKUP($A338,Data!$A$9:$U$405,L$2,FALSE)</f>
        <v>3.6</v>
      </c>
      <c r="M338" s="7">
        <f>VLOOKUP($A338,Data!$A$9:$U$405,M$2,FALSE)</f>
        <v>8000</v>
      </c>
      <c r="N338" s="7">
        <f>VLOOKUP($A338,Data!$A$9:$U$405,N$2,FALSE)</f>
        <v>69900</v>
      </c>
      <c r="O338" s="7">
        <f>VLOOKUP($A338,Data!$A$9:$U$405,O$2,FALSE)</f>
        <v>11.5</v>
      </c>
      <c r="P338" s="7">
        <f>VLOOKUP($A338,Data!$A$9:$U$405,P$2,FALSE)</f>
        <v>4.3</v>
      </c>
      <c r="Q338" s="7">
        <f>VLOOKUP($A338,Data!$A$9:$U$405,Q$2,FALSE)</f>
        <v>9100</v>
      </c>
      <c r="R338" s="7">
        <f>VLOOKUP($A338,Data!$A$9:$U$405,R$2,FALSE)</f>
        <v>70500</v>
      </c>
      <c r="S338" s="7">
        <f>VLOOKUP($A338,Data!$A$9:$U$405,S$2,FALSE)</f>
        <v>12.9</v>
      </c>
      <c r="T338" s="7">
        <f>VLOOKUP($A338,Data!$A$9:$U$405,T$2,FALSE)</f>
        <v>4.4000000000000004</v>
      </c>
      <c r="U338" s="7">
        <f>VLOOKUP($A338,Data!$A$9:$U$405,U$2,FALSE)</f>
        <v>6900</v>
      </c>
      <c r="V338" s="7">
        <f>VLOOKUP($A338,Data!$A$9:$U$405,V$2,FALSE)</f>
        <v>67800</v>
      </c>
      <c r="W338" s="7">
        <f>VLOOKUP($A338,Data!$A$9:$U$405,W$2,FALSE)</f>
        <v>10.1</v>
      </c>
      <c r="X338" s="7">
        <f>VLOOKUP($A338,Data!$A$9:$U$405,X$2,FALSE)</f>
        <v>4.3</v>
      </c>
      <c r="Y338" s="7">
        <f>VLOOKUP($A338,Data!$A$9:$Y$405,Y$2,FALSE)</f>
        <v>8700</v>
      </c>
      <c r="Z338" s="7">
        <f>VLOOKUP($A338,Data!$A$9:$Y$405,Z$2,FALSE)</f>
        <v>73800</v>
      </c>
      <c r="AA338" s="7">
        <f>VLOOKUP($A338,Data!$A$9:$Y$405,AA$2,FALSE)</f>
        <v>11.8</v>
      </c>
      <c r="AB338" s="7">
        <f>VLOOKUP($A338,Data!$A$9:$Y$405,AB$2,FALSE)</f>
        <v>4.8</v>
      </c>
      <c r="AS338" s="6" t="s">
        <v>169</v>
      </c>
      <c r="AT338" s="17">
        <v>33700</v>
      </c>
      <c r="AU338" s="17">
        <v>237500</v>
      </c>
      <c r="AV338" s="17">
        <v>14.2</v>
      </c>
      <c r="AW338" s="17">
        <v>2.8</v>
      </c>
      <c r="AX338" s="17">
        <v>34400</v>
      </c>
      <c r="AY338" s="17">
        <v>240400</v>
      </c>
      <c r="AZ338" s="17">
        <v>14.3</v>
      </c>
      <c r="BA338" s="17">
        <v>2.7</v>
      </c>
    </row>
    <row r="339" spans="1:53" x14ac:dyDescent="0.3">
      <c r="A339" s="10" t="s">
        <v>353</v>
      </c>
      <c r="B339" s="6" t="str">
        <f>IFERROR(VLOOKUP($A339,classifications!$A$3:$C$334,3,FALSE),VLOOKUP($A339,classifications!$I$2:$K$27,3,FALSE))</f>
        <v>Urban with Significant Rural</v>
      </c>
      <c r="C339" s="6" t="str">
        <f>VLOOKUP($A339,classifications!$A$3:$D$334,4,FALSE)</f>
        <v>lower tier</v>
      </c>
      <c r="D339" s="6" t="str">
        <f>VLOOKUP($A339,class!$A$1:$B$455,2,FALSE)</f>
        <v>Shire District</v>
      </c>
      <c r="E339" s="7">
        <f>VLOOKUP($A339,Data!$A$9:$U$405,E$2,FALSE)</f>
        <v>14000</v>
      </c>
      <c r="F339" s="7">
        <f>VLOOKUP($A339,Data!$A$9:$U$405,F$2,FALSE)</f>
        <v>89900</v>
      </c>
      <c r="G339" s="7">
        <f>VLOOKUP($A339,Data!$A$9:$U$405,G$2,FALSE)</f>
        <v>15.6</v>
      </c>
      <c r="H339" s="7">
        <f>VLOOKUP($A339,Data!$A$9:$U$405,H$2,FALSE)</f>
        <v>4.7</v>
      </c>
      <c r="I339" s="7">
        <f>VLOOKUP($A339,Data!$A$9:$U$405,I$2,FALSE)</f>
        <v>7900</v>
      </c>
      <c r="J339" s="7">
        <f>VLOOKUP($A339,Data!$A$9:$U$405,J$2,FALSE)</f>
        <v>87700</v>
      </c>
      <c r="K339" s="7">
        <f>VLOOKUP($A339,Data!$A$9:$U$405,K$2,FALSE)</f>
        <v>9</v>
      </c>
      <c r="L339" s="7">
        <f>VLOOKUP($A339,Data!$A$9:$U$405,L$2,FALSE)</f>
        <v>3.8</v>
      </c>
      <c r="M339" s="7">
        <f>VLOOKUP($A339,Data!$A$9:$U$405,M$2,FALSE)</f>
        <v>10000</v>
      </c>
      <c r="N339" s="7">
        <f>VLOOKUP($A339,Data!$A$9:$U$405,N$2,FALSE)</f>
        <v>90500</v>
      </c>
      <c r="O339" s="7">
        <f>VLOOKUP($A339,Data!$A$9:$U$405,O$2,FALSE)</f>
        <v>11</v>
      </c>
      <c r="P339" s="7">
        <f>VLOOKUP($A339,Data!$A$9:$U$405,P$2,FALSE)</f>
        <v>4.5</v>
      </c>
      <c r="Q339" s="7">
        <f>VLOOKUP($A339,Data!$A$9:$U$405,Q$2,FALSE)</f>
        <v>11300</v>
      </c>
      <c r="R339" s="7">
        <f>VLOOKUP($A339,Data!$A$9:$U$405,R$2,FALSE)</f>
        <v>96200</v>
      </c>
      <c r="S339" s="7">
        <f>VLOOKUP($A339,Data!$A$9:$U$405,S$2,FALSE)</f>
        <v>11.7</v>
      </c>
      <c r="T339" s="7">
        <f>VLOOKUP($A339,Data!$A$9:$U$405,T$2,FALSE)</f>
        <v>4.9000000000000004</v>
      </c>
      <c r="U339" s="7">
        <f>VLOOKUP($A339,Data!$A$9:$U$405,U$2,FALSE)</f>
        <v>17800</v>
      </c>
      <c r="V339" s="7">
        <f>VLOOKUP($A339,Data!$A$9:$U$405,V$2,FALSE)</f>
        <v>98000</v>
      </c>
      <c r="W339" s="7">
        <f>VLOOKUP($A339,Data!$A$9:$U$405,W$2,FALSE)</f>
        <v>18.100000000000001</v>
      </c>
      <c r="X339" s="7">
        <f>VLOOKUP($A339,Data!$A$9:$U$405,X$2,FALSE)</f>
        <v>5.8</v>
      </c>
      <c r="Y339" s="7">
        <f>VLOOKUP($A339,Data!$A$9:$Y$405,Y$2,FALSE)</f>
        <v>16000</v>
      </c>
      <c r="Z339" s="7">
        <f>VLOOKUP($A339,Data!$A$9:$Y$405,Z$2,FALSE)</f>
        <v>92600</v>
      </c>
      <c r="AA339" s="7">
        <f>VLOOKUP($A339,Data!$A$9:$Y$405,AA$2,FALSE)</f>
        <v>17.3</v>
      </c>
      <c r="AB339" s="7">
        <f>VLOOKUP($A339,Data!$A$9:$Y$405,AB$2,FALSE)</f>
        <v>5.4</v>
      </c>
      <c r="AS339" s="6" t="s">
        <v>170</v>
      </c>
      <c r="AT339" s="17">
        <v>4600</v>
      </c>
      <c r="AU339" s="17">
        <v>29500</v>
      </c>
      <c r="AV339" s="17">
        <v>15.6</v>
      </c>
      <c r="AW339" s="17">
        <v>2.8</v>
      </c>
      <c r="AX339" s="17">
        <v>4500</v>
      </c>
      <c r="AY339" s="17">
        <v>29500</v>
      </c>
      <c r="AZ339" s="17">
        <v>15.2</v>
      </c>
      <c r="BA339" s="17">
        <v>2.7</v>
      </c>
    </row>
    <row r="340" spans="1:53" x14ac:dyDescent="0.3">
      <c r="A340" s="10" t="s">
        <v>354</v>
      </c>
      <c r="B340" s="6" t="str">
        <f>IFERROR(VLOOKUP($A340,classifications!$A$3:$C$334,3,FALSE),VLOOKUP($A340,classifications!$I$2:$K$27,3,FALSE))</f>
        <v>Predominantly Rural</v>
      </c>
      <c r="C340" s="6" t="str">
        <f>VLOOKUP($A340,classifications!$A$3:$D$334,4,FALSE)</f>
        <v>lower tier</v>
      </c>
      <c r="D340" s="6" t="str">
        <f>VLOOKUP($A340,class!$A$1:$B$455,2,FALSE)</f>
        <v>Shire District</v>
      </c>
      <c r="E340" s="7">
        <f>VLOOKUP($A340,Data!$A$9:$U$405,E$2,FALSE)</f>
        <v>6300</v>
      </c>
      <c r="F340" s="7">
        <f>VLOOKUP($A340,Data!$A$9:$U$405,F$2,FALSE)</f>
        <v>53800</v>
      </c>
      <c r="G340" s="7">
        <f>VLOOKUP($A340,Data!$A$9:$U$405,G$2,FALSE)</f>
        <v>11.6</v>
      </c>
      <c r="H340" s="7">
        <f>VLOOKUP($A340,Data!$A$9:$U$405,H$2,FALSE)</f>
        <v>5.5</v>
      </c>
      <c r="I340" s="7">
        <f>VLOOKUP($A340,Data!$A$9:$U$405,I$2,FALSE)</f>
        <v>6700</v>
      </c>
      <c r="J340" s="7">
        <f>VLOOKUP($A340,Data!$A$9:$U$405,J$2,FALSE)</f>
        <v>53100</v>
      </c>
      <c r="K340" s="7">
        <f>VLOOKUP($A340,Data!$A$9:$U$405,K$2,FALSE)</f>
        <v>12.6</v>
      </c>
      <c r="L340" s="7">
        <f>VLOOKUP($A340,Data!$A$9:$U$405,L$2,FALSE)</f>
        <v>5.9</v>
      </c>
      <c r="M340" s="7">
        <f>VLOOKUP($A340,Data!$A$9:$U$405,M$2,FALSE)</f>
        <v>7600</v>
      </c>
      <c r="N340" s="7">
        <f>VLOOKUP($A340,Data!$A$9:$U$405,N$2,FALSE)</f>
        <v>54700</v>
      </c>
      <c r="O340" s="7">
        <f>VLOOKUP($A340,Data!$A$9:$U$405,O$2,FALSE)</f>
        <v>13.8</v>
      </c>
      <c r="P340" s="7">
        <f>VLOOKUP($A340,Data!$A$9:$U$405,P$2,FALSE)</f>
        <v>6.1</v>
      </c>
      <c r="Q340" s="7">
        <f>VLOOKUP($A340,Data!$A$9:$U$405,Q$2,FALSE)</f>
        <v>8400</v>
      </c>
      <c r="R340" s="7">
        <f>VLOOKUP($A340,Data!$A$9:$U$405,R$2,FALSE)</f>
        <v>51900</v>
      </c>
      <c r="S340" s="7">
        <f>VLOOKUP($A340,Data!$A$9:$U$405,S$2,FALSE)</f>
        <v>16.2</v>
      </c>
      <c r="T340" s="7">
        <f>VLOOKUP($A340,Data!$A$9:$U$405,T$2,FALSE)</f>
        <v>6.6</v>
      </c>
      <c r="U340" s="7">
        <f>VLOOKUP($A340,Data!$A$9:$U$405,U$2,FALSE)</f>
        <v>5000</v>
      </c>
      <c r="V340" s="7">
        <f>VLOOKUP($A340,Data!$A$9:$U$405,V$2,FALSE)</f>
        <v>55400</v>
      </c>
      <c r="W340" s="7">
        <f>VLOOKUP($A340,Data!$A$9:$U$405,W$2,FALSE)</f>
        <v>9</v>
      </c>
      <c r="X340" s="7">
        <f>VLOOKUP($A340,Data!$A$9:$U$405,X$2,FALSE)</f>
        <v>5.2</v>
      </c>
      <c r="Y340" s="7">
        <f>VLOOKUP($A340,Data!$A$9:$Y$405,Y$2,FALSE)</f>
        <v>13500</v>
      </c>
      <c r="Z340" s="7">
        <f>VLOOKUP($A340,Data!$A$9:$Y$405,Z$2,FALSE)</f>
        <v>58300</v>
      </c>
      <c r="AA340" s="7">
        <f>VLOOKUP($A340,Data!$A$9:$Y$405,AA$2,FALSE)</f>
        <v>23.1</v>
      </c>
      <c r="AB340" s="7">
        <f>VLOOKUP($A340,Data!$A$9:$Y$405,AB$2,FALSE)</f>
        <v>7.5</v>
      </c>
      <c r="AS340" s="6" t="s">
        <v>171</v>
      </c>
      <c r="AT340" s="17">
        <v>8000</v>
      </c>
      <c r="AU340" s="17">
        <v>54600</v>
      </c>
      <c r="AV340" s="17">
        <v>14.6</v>
      </c>
      <c r="AW340" s="17">
        <v>3.1</v>
      </c>
      <c r="AX340" s="17">
        <v>7500</v>
      </c>
      <c r="AY340" s="17">
        <v>54500</v>
      </c>
      <c r="AZ340" s="17">
        <v>13.7</v>
      </c>
      <c r="BA340" s="17">
        <v>3</v>
      </c>
    </row>
    <row r="341" spans="1:53" x14ac:dyDescent="0.3">
      <c r="A341" s="10" t="s">
        <v>355</v>
      </c>
      <c r="B341" s="6" t="str">
        <f>IFERROR(VLOOKUP($A341,classifications!$A$3:$C$334,3,FALSE),VLOOKUP($A341,classifications!$I$2:$K$27,3,FALSE))</f>
        <v>Predominantly Urban</v>
      </c>
      <c r="C341" s="6" t="str">
        <f>VLOOKUP($A341,classifications!$A$3:$D$334,4,FALSE)</f>
        <v>lower tier</v>
      </c>
      <c r="D341" s="6" t="str">
        <f>VLOOKUP($A341,class!$A$1:$B$455,2,FALSE)</f>
        <v>Shire District</v>
      </c>
      <c r="E341" s="7">
        <f>VLOOKUP($A341,Data!$A$9:$U$405,E$2,FALSE)</f>
        <v>13000</v>
      </c>
      <c r="F341" s="7">
        <f>VLOOKUP($A341,Data!$A$9:$U$405,F$2,FALSE)</f>
        <v>65600</v>
      </c>
      <c r="G341" s="7">
        <f>VLOOKUP($A341,Data!$A$9:$U$405,G$2,FALSE)</f>
        <v>19.8</v>
      </c>
      <c r="H341" s="7">
        <f>VLOOKUP($A341,Data!$A$9:$U$405,H$2,FALSE)</f>
        <v>6.7</v>
      </c>
      <c r="I341" s="7">
        <f>VLOOKUP($A341,Data!$A$9:$U$405,I$2,FALSE)</f>
        <v>12200</v>
      </c>
      <c r="J341" s="7">
        <f>VLOOKUP($A341,Data!$A$9:$U$405,J$2,FALSE)</f>
        <v>66500</v>
      </c>
      <c r="K341" s="7">
        <f>VLOOKUP($A341,Data!$A$9:$U$405,K$2,FALSE)</f>
        <v>18.399999999999999</v>
      </c>
      <c r="L341" s="7">
        <f>VLOOKUP($A341,Data!$A$9:$U$405,L$2,FALSE)</f>
        <v>6.5</v>
      </c>
      <c r="M341" s="7">
        <f>VLOOKUP($A341,Data!$A$9:$U$405,M$2,FALSE)</f>
        <v>6600</v>
      </c>
      <c r="N341" s="7">
        <f>VLOOKUP($A341,Data!$A$9:$U$405,N$2,FALSE)</f>
        <v>65300</v>
      </c>
      <c r="O341" s="7">
        <f>VLOOKUP($A341,Data!$A$9:$U$405,O$2,FALSE)</f>
        <v>10.1</v>
      </c>
      <c r="P341" s="7">
        <f>VLOOKUP($A341,Data!$A$9:$U$405,P$2,FALSE)</f>
        <v>4.5</v>
      </c>
      <c r="Q341" s="7">
        <f>VLOOKUP($A341,Data!$A$9:$U$405,Q$2,FALSE)</f>
        <v>10500</v>
      </c>
      <c r="R341" s="7">
        <f>VLOOKUP($A341,Data!$A$9:$U$405,R$2,FALSE)</f>
        <v>65700</v>
      </c>
      <c r="S341" s="7">
        <f>VLOOKUP($A341,Data!$A$9:$U$405,S$2,FALSE)</f>
        <v>16.100000000000001</v>
      </c>
      <c r="T341" s="7">
        <f>VLOOKUP($A341,Data!$A$9:$U$405,T$2,FALSE)</f>
        <v>6</v>
      </c>
      <c r="U341" s="7">
        <f>VLOOKUP($A341,Data!$A$9:$U$405,U$2,FALSE)</f>
        <v>11100</v>
      </c>
      <c r="V341" s="7">
        <f>VLOOKUP($A341,Data!$A$9:$U$405,V$2,FALSE)</f>
        <v>63300</v>
      </c>
      <c r="W341" s="7">
        <f>VLOOKUP($A341,Data!$A$9:$U$405,W$2,FALSE)</f>
        <v>17.5</v>
      </c>
      <c r="X341" s="7">
        <f>VLOOKUP($A341,Data!$A$9:$U$405,X$2,FALSE)</f>
        <v>7</v>
      </c>
      <c r="Y341" s="7">
        <f>VLOOKUP($A341,Data!$A$9:$Y$405,Y$2,FALSE)</f>
        <v>9100</v>
      </c>
      <c r="Z341" s="7">
        <f>VLOOKUP($A341,Data!$A$9:$Y$405,Z$2,FALSE)</f>
        <v>63700</v>
      </c>
      <c r="AA341" s="7">
        <f>VLOOKUP($A341,Data!$A$9:$Y$405,AA$2,FALSE)</f>
        <v>14.3</v>
      </c>
      <c r="AB341" s="7">
        <f>VLOOKUP($A341,Data!$A$9:$Y$405,AB$2,FALSE)</f>
        <v>6</v>
      </c>
      <c r="AS341" s="6" t="s">
        <v>172</v>
      </c>
      <c r="AT341" s="17">
        <v>5500</v>
      </c>
      <c r="AU341" s="17">
        <v>47600</v>
      </c>
      <c r="AV341" s="17">
        <v>11.6</v>
      </c>
      <c r="AW341" s="17">
        <v>2.5</v>
      </c>
      <c r="AX341" s="17">
        <v>5500</v>
      </c>
      <c r="AY341" s="17">
        <v>47800</v>
      </c>
      <c r="AZ341" s="17">
        <v>11.5</v>
      </c>
      <c r="BA341" s="17">
        <v>2.5</v>
      </c>
    </row>
    <row r="342" spans="1:53" x14ac:dyDescent="0.3">
      <c r="A342" s="10" t="s">
        <v>356</v>
      </c>
      <c r="B342" s="6" t="str">
        <f>IFERROR(VLOOKUP($A342,classifications!$A$3:$C$334,3,FALSE),VLOOKUP($A342,classifications!$I$2:$K$27,3,FALSE))</f>
        <v>Predominantly Urban</v>
      </c>
      <c r="C342" s="6" t="str">
        <f>VLOOKUP($A342,classifications!$A$3:$D$334,4,FALSE)</f>
        <v>lower tier</v>
      </c>
      <c r="D342" s="6" t="str">
        <f>VLOOKUP($A342,class!$A$1:$B$455,2,FALSE)</f>
        <v>Shire District</v>
      </c>
      <c r="E342" s="7">
        <f>VLOOKUP($A342,Data!$A$9:$U$405,E$2,FALSE)</f>
        <v>12300</v>
      </c>
      <c r="F342" s="7">
        <f>VLOOKUP($A342,Data!$A$9:$U$405,F$2,FALSE)</f>
        <v>57000</v>
      </c>
      <c r="G342" s="7">
        <f>VLOOKUP($A342,Data!$A$9:$U$405,G$2,FALSE)</f>
        <v>21.5</v>
      </c>
      <c r="H342" s="7">
        <f>VLOOKUP($A342,Data!$A$9:$U$405,H$2,FALSE)</f>
        <v>7.8</v>
      </c>
      <c r="I342" s="7">
        <f>VLOOKUP($A342,Data!$A$9:$U$405,I$2,FALSE)</f>
        <v>8400</v>
      </c>
      <c r="J342" s="7">
        <f>VLOOKUP($A342,Data!$A$9:$U$405,J$2,FALSE)</f>
        <v>55100</v>
      </c>
      <c r="K342" s="7">
        <f>VLOOKUP($A342,Data!$A$9:$U$405,K$2,FALSE)</f>
        <v>15.3</v>
      </c>
      <c r="L342" s="7">
        <f>VLOOKUP($A342,Data!$A$9:$U$405,L$2,FALSE)</f>
        <v>6.9</v>
      </c>
      <c r="M342" s="7">
        <f>VLOOKUP($A342,Data!$A$9:$U$405,M$2,FALSE)</f>
        <v>8400</v>
      </c>
      <c r="N342" s="7">
        <f>VLOOKUP($A342,Data!$A$9:$U$405,N$2,FALSE)</f>
        <v>56100</v>
      </c>
      <c r="O342" s="7">
        <f>VLOOKUP($A342,Data!$A$9:$U$405,O$2,FALSE)</f>
        <v>15</v>
      </c>
      <c r="P342" s="7">
        <f>VLOOKUP($A342,Data!$A$9:$U$405,P$2,FALSE)</f>
        <v>6.1</v>
      </c>
      <c r="Q342" s="7">
        <f>VLOOKUP($A342,Data!$A$9:$U$405,Q$2,FALSE)</f>
        <v>11600</v>
      </c>
      <c r="R342" s="7">
        <f>VLOOKUP($A342,Data!$A$9:$U$405,R$2,FALSE)</f>
        <v>58100</v>
      </c>
      <c r="S342" s="7">
        <f>VLOOKUP($A342,Data!$A$9:$U$405,S$2,FALSE)</f>
        <v>19.899999999999999</v>
      </c>
      <c r="T342" s="7">
        <f>VLOOKUP($A342,Data!$A$9:$U$405,T$2,FALSE)</f>
        <v>6.8</v>
      </c>
      <c r="U342" s="7">
        <f>VLOOKUP($A342,Data!$A$9:$U$405,U$2,FALSE)</f>
        <v>6300</v>
      </c>
      <c r="V342" s="7">
        <f>VLOOKUP($A342,Data!$A$9:$U$405,V$2,FALSE)</f>
        <v>54000</v>
      </c>
      <c r="W342" s="7">
        <f>VLOOKUP($A342,Data!$A$9:$U$405,W$2,FALSE)</f>
        <v>11.7</v>
      </c>
      <c r="X342" s="7">
        <f>VLOOKUP($A342,Data!$A$9:$U$405,X$2,FALSE)</f>
        <v>5.9</v>
      </c>
      <c r="Y342" s="7">
        <f>VLOOKUP($A342,Data!$A$9:$Y$405,Y$2,FALSE)</f>
        <v>11600</v>
      </c>
      <c r="Z342" s="7">
        <f>VLOOKUP($A342,Data!$A$9:$Y$405,Z$2,FALSE)</f>
        <v>59500</v>
      </c>
      <c r="AA342" s="7">
        <f>VLOOKUP($A342,Data!$A$9:$Y$405,AA$2,FALSE)</f>
        <v>19.399999999999999</v>
      </c>
      <c r="AB342" s="7">
        <f>VLOOKUP($A342,Data!$A$9:$Y$405,AB$2,FALSE)</f>
        <v>6.7</v>
      </c>
      <c r="AS342" s="6" t="s">
        <v>173</v>
      </c>
      <c r="AT342" s="17">
        <v>5800</v>
      </c>
      <c r="AU342" s="17">
        <v>40000</v>
      </c>
      <c r="AV342" s="17">
        <v>14.6</v>
      </c>
      <c r="AW342" s="17">
        <v>2.8</v>
      </c>
      <c r="AX342" s="17">
        <v>5300</v>
      </c>
      <c r="AY342" s="17">
        <v>38600</v>
      </c>
      <c r="AZ342" s="17">
        <v>13.8</v>
      </c>
      <c r="BA342" s="17">
        <v>2.8</v>
      </c>
    </row>
    <row r="343" spans="1:53" x14ac:dyDescent="0.3">
      <c r="A343" s="10" t="s">
        <v>357</v>
      </c>
      <c r="B343" s="6" t="str">
        <f>IFERROR(VLOOKUP($A343,classifications!$A$3:$C$334,3,FALSE),VLOOKUP($A343,classifications!$I$2:$K$27,3,FALSE))</f>
        <v>Predominantly Urban</v>
      </c>
      <c r="C343" s="6" t="str">
        <f>VLOOKUP($A343,classifications!$A$3:$D$334,4,FALSE)</f>
        <v>lower tier</v>
      </c>
      <c r="D343" s="6" t="str">
        <f>VLOOKUP($A343,class!$A$1:$B$455,2,FALSE)</f>
        <v>Shire District</v>
      </c>
      <c r="E343" s="7">
        <f>VLOOKUP($A343,Data!$A$9:$U$405,E$2,FALSE)</f>
        <v>7500</v>
      </c>
      <c r="F343" s="7">
        <f>VLOOKUP($A343,Data!$A$9:$U$405,F$2,FALSE)</f>
        <v>41900</v>
      </c>
      <c r="G343" s="7">
        <f>VLOOKUP($A343,Data!$A$9:$U$405,G$2,FALSE)</f>
        <v>18</v>
      </c>
      <c r="H343" s="7">
        <f>VLOOKUP($A343,Data!$A$9:$U$405,H$2,FALSE)</f>
        <v>8.6</v>
      </c>
      <c r="I343" s="7">
        <f>VLOOKUP($A343,Data!$A$9:$U$405,I$2,FALSE)</f>
        <v>7700</v>
      </c>
      <c r="J343" s="7">
        <f>VLOOKUP($A343,Data!$A$9:$U$405,J$2,FALSE)</f>
        <v>39500</v>
      </c>
      <c r="K343" s="7">
        <f>VLOOKUP($A343,Data!$A$9:$U$405,K$2,FALSE)</f>
        <v>19.600000000000001</v>
      </c>
      <c r="L343" s="7">
        <f>VLOOKUP($A343,Data!$A$9:$U$405,L$2,FALSE)</f>
        <v>9.4</v>
      </c>
      <c r="M343" s="7">
        <f>VLOOKUP($A343,Data!$A$9:$U$405,M$2,FALSE)</f>
        <v>5700</v>
      </c>
      <c r="N343" s="7">
        <f>VLOOKUP($A343,Data!$A$9:$U$405,N$2,FALSE)</f>
        <v>39000</v>
      </c>
      <c r="O343" s="7">
        <f>VLOOKUP($A343,Data!$A$9:$U$405,O$2,FALSE)</f>
        <v>14.7</v>
      </c>
      <c r="P343" s="7">
        <f>VLOOKUP($A343,Data!$A$9:$U$405,P$2,FALSE)</f>
        <v>8.6</v>
      </c>
      <c r="Q343" s="7">
        <f>VLOOKUP($A343,Data!$A$9:$U$405,Q$2,FALSE)</f>
        <v>5900</v>
      </c>
      <c r="R343" s="7">
        <f>VLOOKUP($A343,Data!$A$9:$U$405,R$2,FALSE)</f>
        <v>40600</v>
      </c>
      <c r="S343" s="7">
        <f>VLOOKUP($A343,Data!$A$9:$U$405,S$2,FALSE)</f>
        <v>14.6</v>
      </c>
      <c r="T343" s="7">
        <f>VLOOKUP($A343,Data!$A$9:$U$405,T$2,FALSE)</f>
        <v>8.1</v>
      </c>
      <c r="U343" s="7">
        <f>VLOOKUP($A343,Data!$A$9:$U$405,U$2,FALSE)</f>
        <v>4700</v>
      </c>
      <c r="V343" s="7">
        <f>VLOOKUP($A343,Data!$A$9:$U$405,V$2,FALSE)</f>
        <v>39900</v>
      </c>
      <c r="W343" s="7">
        <f>VLOOKUP($A343,Data!$A$9:$U$405,W$2,FALSE)</f>
        <v>11.8</v>
      </c>
      <c r="X343" s="7" t="str">
        <f>VLOOKUP($A343,Data!$A$9:$U$405,X$2,FALSE)</f>
        <v>*</v>
      </c>
      <c r="Y343" s="7">
        <f>VLOOKUP($A343,Data!$A$9:$Y$405,Y$2,FALSE)</f>
        <v>5200</v>
      </c>
      <c r="Z343" s="7">
        <f>VLOOKUP($A343,Data!$A$9:$Y$405,Z$2,FALSE)</f>
        <v>38600</v>
      </c>
      <c r="AA343" s="7">
        <f>VLOOKUP($A343,Data!$A$9:$Y$405,AA$2,FALSE)</f>
        <v>13.6</v>
      </c>
      <c r="AB343" s="7">
        <f>VLOOKUP($A343,Data!$A$9:$Y$405,AB$2,FALSE)</f>
        <v>8</v>
      </c>
      <c r="AS343" s="6" t="s">
        <v>174</v>
      </c>
      <c r="AT343" s="17">
        <v>7500</v>
      </c>
      <c r="AU343" s="17">
        <v>71600</v>
      </c>
      <c r="AV343" s="17">
        <v>10.5</v>
      </c>
      <c r="AW343" s="17">
        <v>2.2999999999999998</v>
      </c>
      <c r="AX343" s="17">
        <v>7700</v>
      </c>
      <c r="AY343" s="17">
        <v>72000</v>
      </c>
      <c r="AZ343" s="17">
        <v>10.7</v>
      </c>
      <c r="BA343" s="17">
        <v>2.4</v>
      </c>
    </row>
    <row r="344" spans="1:53" x14ac:dyDescent="0.3">
      <c r="A344" s="10" t="s">
        <v>358</v>
      </c>
      <c r="B344" s="6" t="str">
        <f>IFERROR(VLOOKUP($A344,classifications!$A$3:$C$334,3,FALSE),VLOOKUP($A344,classifications!$I$2:$K$27,3,FALSE))</f>
        <v>Urban with Significant Rural</v>
      </c>
      <c r="C344" s="6" t="str">
        <f>VLOOKUP($A344,classifications!$A$3:$D$334,4,FALSE)</f>
        <v>lower tier</v>
      </c>
      <c r="D344" s="6" t="str">
        <f>VLOOKUP($A344,class!$A$1:$B$455,2,FALSE)</f>
        <v>Shire District</v>
      </c>
      <c r="E344" s="7">
        <f>VLOOKUP($A344,Data!$A$9:$U$405,E$2,FALSE)</f>
        <v>5400</v>
      </c>
      <c r="F344" s="7">
        <f>VLOOKUP($A344,Data!$A$9:$U$405,F$2,FALSE)</f>
        <v>44700</v>
      </c>
      <c r="G344" s="7">
        <f>VLOOKUP($A344,Data!$A$9:$U$405,G$2,FALSE)</f>
        <v>12</v>
      </c>
      <c r="H344" s="7">
        <f>VLOOKUP($A344,Data!$A$9:$U$405,H$2,FALSE)</f>
        <v>6.1</v>
      </c>
      <c r="I344" s="7">
        <f>VLOOKUP($A344,Data!$A$9:$U$405,I$2,FALSE)</f>
        <v>3600</v>
      </c>
      <c r="J344" s="7">
        <f>VLOOKUP($A344,Data!$A$9:$U$405,J$2,FALSE)</f>
        <v>47100</v>
      </c>
      <c r="K344" s="7">
        <f>VLOOKUP($A344,Data!$A$9:$U$405,K$2,FALSE)</f>
        <v>7.5</v>
      </c>
      <c r="L344" s="7" t="str">
        <f>VLOOKUP($A344,Data!$A$9:$U$405,L$2,FALSE)</f>
        <v>*</v>
      </c>
      <c r="M344" s="7">
        <f>VLOOKUP($A344,Data!$A$9:$U$405,M$2,FALSE)</f>
        <v>2300</v>
      </c>
      <c r="N344" s="7">
        <f>VLOOKUP($A344,Data!$A$9:$U$405,N$2,FALSE)</f>
        <v>49200</v>
      </c>
      <c r="O344" s="7">
        <f>VLOOKUP($A344,Data!$A$9:$U$405,O$2,FALSE)</f>
        <v>4.5999999999999996</v>
      </c>
      <c r="P344" s="7" t="str">
        <f>VLOOKUP($A344,Data!$A$9:$U$405,P$2,FALSE)</f>
        <v>*</v>
      </c>
      <c r="Q344" s="7">
        <f>VLOOKUP($A344,Data!$A$9:$U$405,Q$2,FALSE)</f>
        <v>7500</v>
      </c>
      <c r="R344" s="7">
        <f>VLOOKUP($A344,Data!$A$9:$U$405,R$2,FALSE)</f>
        <v>48500</v>
      </c>
      <c r="S344" s="7">
        <f>VLOOKUP($A344,Data!$A$9:$U$405,S$2,FALSE)</f>
        <v>15.5</v>
      </c>
      <c r="T344" s="7">
        <f>VLOOKUP($A344,Data!$A$9:$U$405,T$2,FALSE)</f>
        <v>6.5</v>
      </c>
      <c r="U344" s="7">
        <f>VLOOKUP($A344,Data!$A$9:$U$405,U$2,FALSE)</f>
        <v>9300</v>
      </c>
      <c r="V344" s="7">
        <f>VLOOKUP($A344,Data!$A$9:$U$405,V$2,FALSE)</f>
        <v>47100</v>
      </c>
      <c r="W344" s="7">
        <f>VLOOKUP($A344,Data!$A$9:$U$405,W$2,FALSE)</f>
        <v>19.7</v>
      </c>
      <c r="X344" s="7">
        <f>VLOOKUP($A344,Data!$A$9:$U$405,X$2,FALSE)</f>
        <v>7.3</v>
      </c>
      <c r="Y344" s="7">
        <f>VLOOKUP($A344,Data!$A$9:$Y$405,Y$2,FALSE)</f>
        <v>8700</v>
      </c>
      <c r="Z344" s="7">
        <f>VLOOKUP($A344,Data!$A$9:$Y$405,Z$2,FALSE)</f>
        <v>46800</v>
      </c>
      <c r="AA344" s="7">
        <f>VLOOKUP($A344,Data!$A$9:$Y$405,AA$2,FALSE)</f>
        <v>18.600000000000001</v>
      </c>
      <c r="AB344" s="7">
        <f>VLOOKUP($A344,Data!$A$9:$Y$405,AB$2,FALSE)</f>
        <v>7.3</v>
      </c>
      <c r="AS344" s="6" t="s">
        <v>175</v>
      </c>
      <c r="AT344" s="17">
        <v>9400</v>
      </c>
      <c r="AU344" s="17">
        <v>65700</v>
      </c>
      <c r="AV344" s="17">
        <v>14.4</v>
      </c>
      <c r="AW344" s="17">
        <v>2.7</v>
      </c>
      <c r="AX344" s="17">
        <v>9400</v>
      </c>
      <c r="AY344" s="17">
        <v>65900</v>
      </c>
      <c r="AZ344" s="17">
        <v>14.3</v>
      </c>
      <c r="BA344" s="17">
        <v>2.7</v>
      </c>
    </row>
    <row r="345" spans="1:53" x14ac:dyDescent="0.3">
      <c r="A345" s="10" t="s">
        <v>359</v>
      </c>
      <c r="B345" s="6" t="str">
        <f>IFERROR(VLOOKUP($A345,classifications!$A$3:$C$334,3,FALSE),VLOOKUP($A345,classifications!$I$2:$K$27,3,FALSE))</f>
        <v>Predominantly Urban</v>
      </c>
      <c r="C345" s="6" t="str">
        <f>VLOOKUP($A345,classifications!$A$3:$D$334,4,FALSE)</f>
        <v>lower tier</v>
      </c>
      <c r="D345" s="6" t="str">
        <f>VLOOKUP($A345,class!$A$1:$B$455,2,FALSE)</f>
        <v>Shire District</v>
      </c>
      <c r="E345" s="7">
        <f>VLOOKUP($A345,Data!$A$9:$U$405,E$2,FALSE)</f>
        <v>8000</v>
      </c>
      <c r="F345" s="7">
        <f>VLOOKUP($A345,Data!$A$9:$U$405,F$2,FALSE)</f>
        <v>53500</v>
      </c>
      <c r="G345" s="7">
        <f>VLOOKUP($A345,Data!$A$9:$U$405,G$2,FALSE)</f>
        <v>15</v>
      </c>
      <c r="H345" s="7">
        <f>VLOOKUP($A345,Data!$A$9:$U$405,H$2,FALSE)</f>
        <v>6.1</v>
      </c>
      <c r="I345" s="7">
        <f>VLOOKUP($A345,Data!$A$9:$U$405,I$2,FALSE)</f>
        <v>5900</v>
      </c>
      <c r="J345" s="7">
        <f>VLOOKUP($A345,Data!$A$9:$U$405,J$2,FALSE)</f>
        <v>53600</v>
      </c>
      <c r="K345" s="7">
        <f>VLOOKUP($A345,Data!$A$9:$U$405,K$2,FALSE)</f>
        <v>11</v>
      </c>
      <c r="L345" s="7">
        <f>VLOOKUP($A345,Data!$A$9:$U$405,L$2,FALSE)</f>
        <v>6</v>
      </c>
      <c r="M345" s="7">
        <f>VLOOKUP($A345,Data!$A$9:$U$405,M$2,FALSE)</f>
        <v>6300</v>
      </c>
      <c r="N345" s="7">
        <f>VLOOKUP($A345,Data!$A$9:$U$405,N$2,FALSE)</f>
        <v>55100</v>
      </c>
      <c r="O345" s="7">
        <f>VLOOKUP($A345,Data!$A$9:$U$405,O$2,FALSE)</f>
        <v>11.5</v>
      </c>
      <c r="P345" s="7">
        <f>VLOOKUP($A345,Data!$A$9:$U$405,P$2,FALSE)</f>
        <v>6.6</v>
      </c>
      <c r="Q345" s="7">
        <f>VLOOKUP($A345,Data!$A$9:$U$405,Q$2,FALSE)</f>
        <v>7200</v>
      </c>
      <c r="R345" s="7">
        <f>VLOOKUP($A345,Data!$A$9:$U$405,R$2,FALSE)</f>
        <v>56300</v>
      </c>
      <c r="S345" s="7">
        <f>VLOOKUP($A345,Data!$A$9:$U$405,S$2,FALSE)</f>
        <v>12.7</v>
      </c>
      <c r="T345" s="7">
        <f>VLOOKUP($A345,Data!$A$9:$U$405,T$2,FALSE)</f>
        <v>6.2</v>
      </c>
      <c r="U345" s="7">
        <f>VLOOKUP($A345,Data!$A$9:$U$405,U$2,FALSE)</f>
        <v>4600</v>
      </c>
      <c r="V345" s="7">
        <f>VLOOKUP($A345,Data!$A$9:$U$405,V$2,FALSE)</f>
        <v>57200</v>
      </c>
      <c r="W345" s="7">
        <f>VLOOKUP($A345,Data!$A$9:$U$405,W$2,FALSE)</f>
        <v>8</v>
      </c>
      <c r="X345" s="7" t="str">
        <f>VLOOKUP($A345,Data!$A$9:$U$405,X$2,FALSE)</f>
        <v>*</v>
      </c>
      <c r="Y345" s="7">
        <f>VLOOKUP($A345,Data!$A$9:$Y$405,Y$2,FALSE)</f>
        <v>10700</v>
      </c>
      <c r="Z345" s="7">
        <f>VLOOKUP($A345,Data!$A$9:$Y$405,Z$2,FALSE)</f>
        <v>53200</v>
      </c>
      <c r="AA345" s="7">
        <f>VLOOKUP($A345,Data!$A$9:$Y$405,AA$2,FALSE)</f>
        <v>20</v>
      </c>
      <c r="AB345" s="7">
        <f>VLOOKUP($A345,Data!$A$9:$Y$405,AB$2,FALSE)</f>
        <v>8.9</v>
      </c>
      <c r="AS345" s="6" t="s">
        <v>176</v>
      </c>
      <c r="AT345" s="17">
        <v>8400</v>
      </c>
      <c r="AU345" s="17">
        <v>58600</v>
      </c>
      <c r="AV345" s="17">
        <v>14.4</v>
      </c>
      <c r="AW345" s="17">
        <v>2.9</v>
      </c>
      <c r="AX345" s="17">
        <v>8500</v>
      </c>
      <c r="AY345" s="17">
        <v>59200</v>
      </c>
      <c r="AZ345" s="17">
        <v>14.3</v>
      </c>
      <c r="BA345" s="17">
        <v>2.9</v>
      </c>
    </row>
    <row r="346" spans="1:53" x14ac:dyDescent="0.3">
      <c r="A346" s="10" t="s">
        <v>360</v>
      </c>
      <c r="B346" s="6" t="str">
        <f>IFERROR(VLOOKUP($A346,classifications!$A$3:$C$334,3,FALSE),VLOOKUP($A346,classifications!$I$2:$K$27,3,FALSE))</f>
        <v>Urban with Significant Rural</v>
      </c>
      <c r="C346" s="6" t="str">
        <f>VLOOKUP($A346,classifications!$A$3:$D$334,4,FALSE)</f>
        <v>lower tier</v>
      </c>
      <c r="D346" s="6" t="str">
        <f>VLOOKUP($A346,class!$A$1:$B$455,2,FALSE)</f>
        <v>Shire District</v>
      </c>
      <c r="E346" s="7">
        <f>VLOOKUP($A346,Data!$A$9:$U$405,E$2,FALSE)</f>
        <v>11300</v>
      </c>
      <c r="F346" s="7">
        <f>VLOOKUP($A346,Data!$A$9:$U$405,F$2,FALSE)</f>
        <v>75500</v>
      </c>
      <c r="G346" s="7">
        <f>VLOOKUP($A346,Data!$A$9:$U$405,G$2,FALSE)</f>
        <v>15</v>
      </c>
      <c r="H346" s="7">
        <f>VLOOKUP($A346,Data!$A$9:$U$405,H$2,FALSE)</f>
        <v>5</v>
      </c>
      <c r="I346" s="7">
        <f>VLOOKUP($A346,Data!$A$9:$U$405,I$2,FALSE)</f>
        <v>10700</v>
      </c>
      <c r="J346" s="7">
        <f>VLOOKUP($A346,Data!$A$9:$U$405,J$2,FALSE)</f>
        <v>77600</v>
      </c>
      <c r="K346" s="7">
        <f>VLOOKUP($A346,Data!$A$9:$U$405,K$2,FALSE)</f>
        <v>13.7</v>
      </c>
      <c r="L346" s="7">
        <f>VLOOKUP($A346,Data!$A$9:$U$405,L$2,FALSE)</f>
        <v>4.9000000000000004</v>
      </c>
      <c r="M346" s="7">
        <f>VLOOKUP($A346,Data!$A$9:$U$405,M$2,FALSE)</f>
        <v>15600</v>
      </c>
      <c r="N346" s="7">
        <f>VLOOKUP($A346,Data!$A$9:$U$405,N$2,FALSE)</f>
        <v>82100</v>
      </c>
      <c r="O346" s="7">
        <f>VLOOKUP($A346,Data!$A$9:$U$405,O$2,FALSE)</f>
        <v>18.899999999999999</v>
      </c>
      <c r="P346" s="7">
        <f>VLOOKUP($A346,Data!$A$9:$U$405,P$2,FALSE)</f>
        <v>5.9</v>
      </c>
      <c r="Q346" s="7">
        <f>VLOOKUP($A346,Data!$A$9:$U$405,Q$2,FALSE)</f>
        <v>15400</v>
      </c>
      <c r="R346" s="7">
        <f>VLOOKUP($A346,Data!$A$9:$U$405,R$2,FALSE)</f>
        <v>82600</v>
      </c>
      <c r="S346" s="7">
        <f>VLOOKUP($A346,Data!$A$9:$U$405,S$2,FALSE)</f>
        <v>18.7</v>
      </c>
      <c r="T346" s="7">
        <f>VLOOKUP($A346,Data!$A$9:$U$405,T$2,FALSE)</f>
        <v>5.6</v>
      </c>
      <c r="U346" s="7">
        <f>VLOOKUP($A346,Data!$A$9:$U$405,U$2,FALSE)</f>
        <v>13000</v>
      </c>
      <c r="V346" s="7">
        <f>VLOOKUP($A346,Data!$A$9:$U$405,V$2,FALSE)</f>
        <v>76300</v>
      </c>
      <c r="W346" s="7">
        <f>VLOOKUP($A346,Data!$A$9:$U$405,W$2,FALSE)</f>
        <v>17.100000000000001</v>
      </c>
      <c r="X346" s="7">
        <f>VLOOKUP($A346,Data!$A$9:$U$405,X$2,FALSE)</f>
        <v>5.5</v>
      </c>
      <c r="Y346" s="7">
        <f>VLOOKUP($A346,Data!$A$9:$Y$405,Y$2,FALSE)</f>
        <v>12100</v>
      </c>
      <c r="Z346" s="7">
        <f>VLOOKUP($A346,Data!$A$9:$Y$405,Z$2,FALSE)</f>
        <v>78100</v>
      </c>
      <c r="AA346" s="7">
        <f>VLOOKUP($A346,Data!$A$9:$Y$405,AA$2,FALSE)</f>
        <v>15.5</v>
      </c>
      <c r="AB346" s="7">
        <f>VLOOKUP($A346,Data!$A$9:$Y$405,AB$2,FALSE)</f>
        <v>5.6</v>
      </c>
      <c r="AS346" s="6" t="s">
        <v>177</v>
      </c>
      <c r="AT346" s="17">
        <v>3900</v>
      </c>
      <c r="AU346" s="17">
        <v>30400</v>
      </c>
      <c r="AV346" s="17">
        <v>12.7</v>
      </c>
      <c r="AW346" s="17">
        <v>2.8</v>
      </c>
      <c r="AX346" s="17">
        <v>4000</v>
      </c>
      <c r="AY346" s="17">
        <v>30800</v>
      </c>
      <c r="AZ346" s="17">
        <v>13</v>
      </c>
      <c r="BA346" s="17">
        <v>2.8</v>
      </c>
    </row>
    <row r="347" spans="1:53" x14ac:dyDescent="0.3">
      <c r="A347" s="10" t="s">
        <v>361</v>
      </c>
      <c r="B347" s="6" t="str">
        <f>IFERROR(VLOOKUP($A347,classifications!$A$3:$C$334,3,FALSE),VLOOKUP($A347,classifications!$I$2:$K$27,3,FALSE))</f>
        <v>Predominantly Urban</v>
      </c>
      <c r="C347" s="6" t="str">
        <f>VLOOKUP($A347,classifications!$A$3:$D$334,4,FALSE)</f>
        <v>lower tier</v>
      </c>
      <c r="D347" s="6" t="str">
        <f>VLOOKUP($A347,class!$A$1:$B$455,2,FALSE)</f>
        <v>Shire District</v>
      </c>
      <c r="E347" s="7">
        <f>VLOOKUP($A347,Data!$A$9:$U$405,E$2,FALSE)</f>
        <v>7800</v>
      </c>
      <c r="F347" s="7">
        <f>VLOOKUP($A347,Data!$A$9:$U$405,F$2,FALSE)</f>
        <v>50800</v>
      </c>
      <c r="G347" s="7">
        <f>VLOOKUP($A347,Data!$A$9:$U$405,G$2,FALSE)</f>
        <v>15.3</v>
      </c>
      <c r="H347" s="7">
        <f>VLOOKUP($A347,Data!$A$9:$U$405,H$2,FALSE)</f>
        <v>5.9</v>
      </c>
      <c r="I347" s="7">
        <f>VLOOKUP($A347,Data!$A$9:$U$405,I$2,FALSE)</f>
        <v>5900</v>
      </c>
      <c r="J347" s="7">
        <f>VLOOKUP($A347,Data!$A$9:$U$405,J$2,FALSE)</f>
        <v>53600</v>
      </c>
      <c r="K347" s="7">
        <f>VLOOKUP($A347,Data!$A$9:$U$405,K$2,FALSE)</f>
        <v>11</v>
      </c>
      <c r="L347" s="7">
        <f>VLOOKUP($A347,Data!$A$9:$U$405,L$2,FALSE)</f>
        <v>5.7</v>
      </c>
      <c r="M347" s="7">
        <f>VLOOKUP($A347,Data!$A$9:$U$405,M$2,FALSE)</f>
        <v>7400</v>
      </c>
      <c r="N347" s="7">
        <f>VLOOKUP($A347,Data!$A$9:$U$405,N$2,FALSE)</f>
        <v>52300</v>
      </c>
      <c r="O347" s="7">
        <f>VLOOKUP($A347,Data!$A$9:$U$405,O$2,FALSE)</f>
        <v>14.1</v>
      </c>
      <c r="P347" s="7">
        <f>VLOOKUP($A347,Data!$A$9:$U$405,P$2,FALSE)</f>
        <v>7.4</v>
      </c>
      <c r="Q347" s="7">
        <f>VLOOKUP($A347,Data!$A$9:$U$405,Q$2,FALSE)</f>
        <v>3300</v>
      </c>
      <c r="R347" s="7">
        <f>VLOOKUP($A347,Data!$A$9:$U$405,R$2,FALSE)</f>
        <v>53600</v>
      </c>
      <c r="S347" s="7">
        <f>VLOOKUP($A347,Data!$A$9:$U$405,S$2,FALSE)</f>
        <v>6.2</v>
      </c>
      <c r="T347" s="7" t="str">
        <f>VLOOKUP($A347,Data!$A$9:$U$405,T$2,FALSE)</f>
        <v>*</v>
      </c>
      <c r="U347" s="7">
        <f>VLOOKUP($A347,Data!$A$9:$U$405,U$2,FALSE)</f>
        <v>8100</v>
      </c>
      <c r="V347" s="7">
        <f>VLOOKUP($A347,Data!$A$9:$U$405,V$2,FALSE)</f>
        <v>51600</v>
      </c>
      <c r="W347" s="7">
        <f>VLOOKUP($A347,Data!$A$9:$U$405,W$2,FALSE)</f>
        <v>15.7</v>
      </c>
      <c r="X347" s="7">
        <f>VLOOKUP($A347,Data!$A$9:$U$405,X$2,FALSE)</f>
        <v>6.6</v>
      </c>
      <c r="Y347" s="7">
        <f>VLOOKUP($A347,Data!$A$9:$Y$405,Y$2,FALSE)</f>
        <v>10700</v>
      </c>
      <c r="Z347" s="7">
        <f>VLOOKUP($A347,Data!$A$9:$Y$405,Z$2,FALSE)</f>
        <v>51300</v>
      </c>
      <c r="AA347" s="7">
        <f>VLOOKUP($A347,Data!$A$9:$Y$405,AA$2,FALSE)</f>
        <v>20.8</v>
      </c>
      <c r="AB347" s="7">
        <f>VLOOKUP($A347,Data!$A$9:$Y$405,AB$2,FALSE)</f>
        <v>7.8</v>
      </c>
      <c r="AS347" s="6" t="s">
        <v>178</v>
      </c>
      <c r="AT347" s="17">
        <v>9500</v>
      </c>
      <c r="AU347" s="17">
        <v>51700</v>
      </c>
      <c r="AV347" s="17">
        <v>18.399999999999999</v>
      </c>
      <c r="AW347" s="17">
        <v>3.1</v>
      </c>
      <c r="AX347" s="17">
        <v>9500</v>
      </c>
      <c r="AY347" s="17">
        <v>51700</v>
      </c>
      <c r="AZ347" s="17">
        <v>18.3</v>
      </c>
      <c r="BA347" s="17">
        <v>3.1</v>
      </c>
    </row>
    <row r="348" spans="1:53" x14ac:dyDescent="0.3">
      <c r="A348" s="10" t="s">
        <v>362</v>
      </c>
      <c r="B348" s="6" t="str">
        <f>IFERROR(VLOOKUP($A348,classifications!$A$3:$C$334,3,FALSE),VLOOKUP($A348,classifications!$I$2:$K$27,3,FALSE))</f>
        <v>Urban with Significant Rural</v>
      </c>
      <c r="C348" s="6" t="str">
        <f>VLOOKUP($A348,classifications!$A$3:$D$334,4,FALSE)</f>
        <v>lower tier</v>
      </c>
      <c r="D348" s="6" t="str">
        <f>VLOOKUP($A348,class!$A$1:$B$455,2,FALSE)</f>
        <v>Shire District</v>
      </c>
      <c r="E348" s="7">
        <f>VLOOKUP($A348,Data!$A$9:$U$405,E$2,FALSE)</f>
        <v>12100</v>
      </c>
      <c r="F348" s="7">
        <f>VLOOKUP($A348,Data!$A$9:$U$405,F$2,FALSE)</f>
        <v>57300</v>
      </c>
      <c r="G348" s="7">
        <f>VLOOKUP($A348,Data!$A$9:$U$405,G$2,FALSE)</f>
        <v>21.2</v>
      </c>
      <c r="H348" s="7">
        <f>VLOOKUP($A348,Data!$A$9:$U$405,H$2,FALSE)</f>
        <v>6.7</v>
      </c>
      <c r="I348" s="7">
        <f>VLOOKUP($A348,Data!$A$9:$U$405,I$2,FALSE)</f>
        <v>10000</v>
      </c>
      <c r="J348" s="7">
        <f>VLOOKUP($A348,Data!$A$9:$U$405,J$2,FALSE)</f>
        <v>57700</v>
      </c>
      <c r="K348" s="7">
        <f>VLOOKUP($A348,Data!$A$9:$U$405,K$2,FALSE)</f>
        <v>17.399999999999999</v>
      </c>
      <c r="L348" s="7">
        <f>VLOOKUP($A348,Data!$A$9:$U$405,L$2,FALSE)</f>
        <v>7.2</v>
      </c>
      <c r="M348" s="7">
        <f>VLOOKUP($A348,Data!$A$9:$U$405,M$2,FALSE)</f>
        <v>15200</v>
      </c>
      <c r="N348" s="7">
        <f>VLOOKUP($A348,Data!$A$9:$U$405,N$2,FALSE)</f>
        <v>59500</v>
      </c>
      <c r="O348" s="7">
        <f>VLOOKUP($A348,Data!$A$9:$U$405,O$2,FALSE)</f>
        <v>25.6</v>
      </c>
      <c r="P348" s="7">
        <f>VLOOKUP($A348,Data!$A$9:$U$405,P$2,FALSE)</f>
        <v>8</v>
      </c>
      <c r="Q348" s="7">
        <f>VLOOKUP($A348,Data!$A$9:$U$405,Q$2,FALSE)</f>
        <v>8600</v>
      </c>
      <c r="R348" s="7">
        <f>VLOOKUP($A348,Data!$A$9:$U$405,R$2,FALSE)</f>
        <v>60700</v>
      </c>
      <c r="S348" s="7">
        <f>VLOOKUP($A348,Data!$A$9:$U$405,S$2,FALSE)</f>
        <v>14.2</v>
      </c>
      <c r="T348" s="7">
        <f>VLOOKUP($A348,Data!$A$9:$U$405,T$2,FALSE)</f>
        <v>5.6</v>
      </c>
      <c r="U348" s="7">
        <f>VLOOKUP($A348,Data!$A$9:$U$405,U$2,FALSE)</f>
        <v>5400</v>
      </c>
      <c r="V348" s="7">
        <f>VLOOKUP($A348,Data!$A$9:$U$405,V$2,FALSE)</f>
        <v>58100</v>
      </c>
      <c r="W348" s="7">
        <f>VLOOKUP($A348,Data!$A$9:$U$405,W$2,FALSE)</f>
        <v>9.3000000000000007</v>
      </c>
      <c r="X348" s="7">
        <f>VLOOKUP($A348,Data!$A$9:$U$405,X$2,FALSE)</f>
        <v>4.8</v>
      </c>
      <c r="Y348" s="7">
        <f>VLOOKUP($A348,Data!$A$9:$Y$405,Y$2,FALSE)</f>
        <v>11500</v>
      </c>
      <c r="Z348" s="7">
        <f>VLOOKUP($A348,Data!$A$9:$Y$405,Z$2,FALSE)</f>
        <v>58700</v>
      </c>
      <c r="AA348" s="7">
        <f>VLOOKUP($A348,Data!$A$9:$Y$405,AA$2,FALSE)</f>
        <v>19.5</v>
      </c>
      <c r="AB348" s="7">
        <f>VLOOKUP($A348,Data!$A$9:$Y$405,AB$2,FALSE)</f>
        <v>6.7</v>
      </c>
      <c r="AS348" s="6" t="s">
        <v>179</v>
      </c>
      <c r="AT348" s="17">
        <v>13300</v>
      </c>
      <c r="AU348" s="17">
        <v>80000</v>
      </c>
      <c r="AV348" s="17">
        <v>16.600000000000001</v>
      </c>
      <c r="AW348" s="17">
        <v>2.7</v>
      </c>
      <c r="AX348" s="17">
        <v>14700</v>
      </c>
      <c r="AY348" s="17">
        <v>78500</v>
      </c>
      <c r="AZ348" s="17">
        <v>18.7</v>
      </c>
      <c r="BA348" s="17">
        <v>2.9</v>
      </c>
    </row>
    <row r="349" spans="1:53" x14ac:dyDescent="0.3">
      <c r="A349" s="10" t="s">
        <v>363</v>
      </c>
      <c r="B349" s="6" t="str">
        <f>IFERROR(VLOOKUP($A349,classifications!$A$3:$C$334,3,FALSE),VLOOKUP($A349,classifications!$I$2:$K$27,3,FALSE))</f>
        <v>Predominantly Rural</v>
      </c>
      <c r="C349" s="6" t="str">
        <f>VLOOKUP($A349,classifications!$A$3:$D$334,4,FALSE)</f>
        <v>lower tier</v>
      </c>
      <c r="D349" s="6" t="str">
        <f>VLOOKUP($A349,class!$A$1:$B$455,2,FALSE)</f>
        <v>Shire District</v>
      </c>
      <c r="E349" s="7">
        <f>VLOOKUP($A349,Data!$A$9:$U$405,E$2,FALSE)</f>
        <v>15700</v>
      </c>
      <c r="F349" s="7">
        <f>VLOOKUP($A349,Data!$A$9:$U$405,F$2,FALSE)</f>
        <v>64000</v>
      </c>
      <c r="G349" s="7">
        <f>VLOOKUP($A349,Data!$A$9:$U$405,G$2,FALSE)</f>
        <v>24.5</v>
      </c>
      <c r="H349" s="7">
        <f>VLOOKUP($A349,Data!$A$9:$U$405,H$2,FALSE)</f>
        <v>7.4</v>
      </c>
      <c r="I349" s="7">
        <f>VLOOKUP($A349,Data!$A$9:$U$405,I$2,FALSE)</f>
        <v>13000</v>
      </c>
      <c r="J349" s="7">
        <f>VLOOKUP($A349,Data!$A$9:$U$405,J$2,FALSE)</f>
        <v>62400</v>
      </c>
      <c r="K349" s="7">
        <f>VLOOKUP($A349,Data!$A$9:$U$405,K$2,FALSE)</f>
        <v>20.8</v>
      </c>
      <c r="L349" s="7">
        <f>VLOOKUP($A349,Data!$A$9:$U$405,L$2,FALSE)</f>
        <v>7.6</v>
      </c>
      <c r="M349" s="7">
        <f>VLOOKUP($A349,Data!$A$9:$U$405,M$2,FALSE)</f>
        <v>13900</v>
      </c>
      <c r="N349" s="7">
        <f>VLOOKUP($A349,Data!$A$9:$U$405,N$2,FALSE)</f>
        <v>57500</v>
      </c>
      <c r="O349" s="7">
        <f>VLOOKUP($A349,Data!$A$9:$U$405,O$2,FALSE)</f>
        <v>24.2</v>
      </c>
      <c r="P349" s="7">
        <f>VLOOKUP($A349,Data!$A$9:$U$405,P$2,FALSE)</f>
        <v>7.8</v>
      </c>
      <c r="Q349" s="7">
        <f>VLOOKUP($A349,Data!$A$9:$U$405,Q$2,FALSE)</f>
        <v>9100</v>
      </c>
      <c r="R349" s="7">
        <f>VLOOKUP($A349,Data!$A$9:$U$405,R$2,FALSE)</f>
        <v>61400</v>
      </c>
      <c r="S349" s="7">
        <f>VLOOKUP($A349,Data!$A$9:$U$405,S$2,FALSE)</f>
        <v>14.8</v>
      </c>
      <c r="T349" s="7">
        <f>VLOOKUP($A349,Data!$A$9:$U$405,T$2,FALSE)</f>
        <v>5.9</v>
      </c>
      <c r="U349" s="7">
        <f>VLOOKUP($A349,Data!$A$9:$U$405,U$2,FALSE)</f>
        <v>13500</v>
      </c>
      <c r="V349" s="7">
        <f>VLOOKUP($A349,Data!$A$9:$U$405,V$2,FALSE)</f>
        <v>56700</v>
      </c>
      <c r="W349" s="7">
        <f>VLOOKUP($A349,Data!$A$9:$U$405,W$2,FALSE)</f>
        <v>23.8</v>
      </c>
      <c r="X349" s="7">
        <f>VLOOKUP($A349,Data!$A$9:$U$405,X$2,FALSE)</f>
        <v>7.8</v>
      </c>
      <c r="Y349" s="7">
        <f>VLOOKUP($A349,Data!$A$9:$Y$405,Y$2,FALSE)</f>
        <v>10400</v>
      </c>
      <c r="Z349" s="7">
        <f>VLOOKUP($A349,Data!$A$9:$Y$405,Z$2,FALSE)</f>
        <v>54100</v>
      </c>
      <c r="AA349" s="7">
        <f>VLOOKUP($A349,Data!$A$9:$Y$405,AA$2,FALSE)</f>
        <v>19.100000000000001</v>
      </c>
      <c r="AB349" s="7">
        <f>VLOOKUP($A349,Data!$A$9:$Y$405,AB$2,FALSE)</f>
        <v>7.3</v>
      </c>
      <c r="AS349" s="6" t="s">
        <v>180</v>
      </c>
      <c r="AT349" s="17">
        <v>14900</v>
      </c>
      <c r="AU349" s="17">
        <v>102000</v>
      </c>
      <c r="AV349" s="17">
        <v>14.6</v>
      </c>
      <c r="AW349" s="17">
        <v>2.6</v>
      </c>
      <c r="AX349" s="17">
        <v>16100</v>
      </c>
      <c r="AY349" s="17">
        <v>103700</v>
      </c>
      <c r="AZ349" s="17">
        <v>15.5</v>
      </c>
      <c r="BA349" s="17">
        <v>2.7</v>
      </c>
    </row>
    <row r="350" spans="1:53" x14ac:dyDescent="0.3">
      <c r="A350" s="10" t="s">
        <v>364</v>
      </c>
      <c r="B350" s="6" t="str">
        <f>IFERROR(VLOOKUP($A350,classifications!$A$3:$C$334,3,FALSE),VLOOKUP($A350,classifications!$I$2:$K$27,3,FALSE))</f>
        <v>Urban with Significant Rural</v>
      </c>
      <c r="C350" s="6" t="str">
        <f>VLOOKUP($A350,classifications!$A$3:$D$334,4,FALSE)</f>
        <v>lower tier</v>
      </c>
      <c r="D350" s="6" t="str">
        <f>VLOOKUP($A350,class!$A$1:$B$455,2,FALSE)</f>
        <v>Shire District</v>
      </c>
      <c r="E350" s="7">
        <f>VLOOKUP($A350,Data!$A$9:$U$405,E$2,FALSE)</f>
        <v>7800</v>
      </c>
      <c r="F350" s="7">
        <f>VLOOKUP($A350,Data!$A$9:$U$405,F$2,FALSE)</f>
        <v>56100</v>
      </c>
      <c r="G350" s="7">
        <f>VLOOKUP($A350,Data!$A$9:$U$405,G$2,FALSE)</f>
        <v>13.9</v>
      </c>
      <c r="H350" s="7">
        <f>VLOOKUP($A350,Data!$A$9:$U$405,H$2,FALSE)</f>
        <v>5.5</v>
      </c>
      <c r="I350" s="7">
        <f>VLOOKUP($A350,Data!$A$9:$U$405,I$2,FALSE)</f>
        <v>6500</v>
      </c>
      <c r="J350" s="7">
        <f>VLOOKUP($A350,Data!$A$9:$U$405,J$2,FALSE)</f>
        <v>54200</v>
      </c>
      <c r="K350" s="7">
        <f>VLOOKUP($A350,Data!$A$9:$U$405,K$2,FALSE)</f>
        <v>11.9</v>
      </c>
      <c r="L350" s="7">
        <f>VLOOKUP($A350,Data!$A$9:$U$405,L$2,FALSE)</f>
        <v>5.6</v>
      </c>
      <c r="M350" s="7">
        <f>VLOOKUP($A350,Data!$A$9:$U$405,M$2,FALSE)</f>
        <v>12800</v>
      </c>
      <c r="N350" s="7">
        <f>VLOOKUP($A350,Data!$A$9:$U$405,N$2,FALSE)</f>
        <v>60600</v>
      </c>
      <c r="O350" s="7">
        <f>VLOOKUP($A350,Data!$A$9:$U$405,O$2,FALSE)</f>
        <v>21.2</v>
      </c>
      <c r="P350" s="7">
        <f>VLOOKUP($A350,Data!$A$9:$U$405,P$2,FALSE)</f>
        <v>6.7</v>
      </c>
      <c r="Q350" s="7">
        <f>VLOOKUP($A350,Data!$A$9:$U$405,Q$2,FALSE)</f>
        <v>9100</v>
      </c>
      <c r="R350" s="7">
        <f>VLOOKUP($A350,Data!$A$9:$U$405,R$2,FALSE)</f>
        <v>56000</v>
      </c>
      <c r="S350" s="7">
        <f>VLOOKUP($A350,Data!$A$9:$U$405,S$2,FALSE)</f>
        <v>16.3</v>
      </c>
      <c r="T350" s="7">
        <f>VLOOKUP($A350,Data!$A$9:$U$405,T$2,FALSE)</f>
        <v>6.2</v>
      </c>
      <c r="U350" s="7">
        <f>VLOOKUP($A350,Data!$A$9:$U$405,U$2,FALSE)</f>
        <v>6000</v>
      </c>
      <c r="V350" s="7">
        <f>VLOOKUP($A350,Data!$A$9:$U$405,V$2,FALSE)</f>
        <v>58500</v>
      </c>
      <c r="W350" s="7">
        <f>VLOOKUP($A350,Data!$A$9:$U$405,W$2,FALSE)</f>
        <v>10.3</v>
      </c>
      <c r="X350" s="7">
        <f>VLOOKUP($A350,Data!$A$9:$U$405,X$2,FALSE)</f>
        <v>5.7</v>
      </c>
      <c r="Y350" s="7">
        <f>VLOOKUP($A350,Data!$A$9:$Y$405,Y$2,FALSE)</f>
        <v>6300</v>
      </c>
      <c r="Z350" s="7">
        <f>VLOOKUP($A350,Data!$A$9:$Y$405,Z$2,FALSE)</f>
        <v>66000</v>
      </c>
      <c r="AA350" s="7">
        <f>VLOOKUP($A350,Data!$A$9:$Y$405,AA$2,FALSE)</f>
        <v>9.6</v>
      </c>
      <c r="AB350" s="7">
        <f>VLOOKUP($A350,Data!$A$9:$Y$405,AB$2,FALSE)</f>
        <v>5.4</v>
      </c>
      <c r="AS350" s="6" t="s">
        <v>181</v>
      </c>
      <c r="AT350" s="17">
        <v>9500</v>
      </c>
      <c r="AU350" s="17">
        <v>58500</v>
      </c>
      <c r="AV350" s="17">
        <v>16.2</v>
      </c>
      <c r="AW350" s="17">
        <v>3</v>
      </c>
      <c r="AX350" s="17">
        <v>10300</v>
      </c>
      <c r="AY350" s="17">
        <v>57600</v>
      </c>
      <c r="AZ350" s="17">
        <v>17.8</v>
      </c>
      <c r="BA350" s="17">
        <v>3.3</v>
      </c>
    </row>
    <row r="351" spans="1:53" x14ac:dyDescent="0.3">
      <c r="A351" s="10" t="s">
        <v>365</v>
      </c>
      <c r="B351" s="6" t="str">
        <f>IFERROR(VLOOKUP($A351,classifications!$A$3:$C$334,3,FALSE),VLOOKUP($A351,classifications!$I$2:$K$27,3,FALSE))</f>
        <v>Predominantly Urban</v>
      </c>
      <c r="C351" s="6" t="str">
        <f>VLOOKUP($A351,classifications!$A$3:$D$334,4,FALSE)</f>
        <v>lower tier</v>
      </c>
      <c r="D351" s="6" t="str">
        <f>VLOOKUP($A351,class!$A$1:$B$455,2,FALSE)</f>
        <v>Shire District</v>
      </c>
      <c r="E351" s="7">
        <f>VLOOKUP($A351,Data!$A$9:$U$405,E$2,FALSE)</f>
        <v>10100</v>
      </c>
      <c r="F351" s="7">
        <f>VLOOKUP($A351,Data!$A$9:$U$405,F$2,FALSE)</f>
        <v>71900</v>
      </c>
      <c r="G351" s="7">
        <f>VLOOKUP($A351,Data!$A$9:$U$405,G$2,FALSE)</f>
        <v>14</v>
      </c>
      <c r="H351" s="7">
        <f>VLOOKUP($A351,Data!$A$9:$U$405,H$2,FALSE)</f>
        <v>6</v>
      </c>
      <c r="I351" s="7">
        <f>VLOOKUP($A351,Data!$A$9:$U$405,I$2,FALSE)</f>
        <v>12600</v>
      </c>
      <c r="J351" s="7">
        <f>VLOOKUP($A351,Data!$A$9:$U$405,J$2,FALSE)</f>
        <v>65300</v>
      </c>
      <c r="K351" s="7">
        <f>VLOOKUP($A351,Data!$A$9:$U$405,K$2,FALSE)</f>
        <v>19.3</v>
      </c>
      <c r="L351" s="7">
        <f>VLOOKUP($A351,Data!$A$9:$U$405,L$2,FALSE)</f>
        <v>7.3</v>
      </c>
      <c r="M351" s="7">
        <f>VLOOKUP($A351,Data!$A$9:$U$405,M$2,FALSE)</f>
        <v>7800</v>
      </c>
      <c r="N351" s="7">
        <f>VLOOKUP($A351,Data!$A$9:$U$405,N$2,FALSE)</f>
        <v>66100</v>
      </c>
      <c r="O351" s="7">
        <f>VLOOKUP($A351,Data!$A$9:$U$405,O$2,FALSE)</f>
        <v>11.9</v>
      </c>
      <c r="P351" s="7">
        <f>VLOOKUP($A351,Data!$A$9:$U$405,P$2,FALSE)</f>
        <v>6</v>
      </c>
      <c r="Q351" s="7">
        <f>VLOOKUP($A351,Data!$A$9:$U$405,Q$2,FALSE)</f>
        <v>13000</v>
      </c>
      <c r="R351" s="7">
        <f>VLOOKUP($A351,Data!$A$9:$U$405,R$2,FALSE)</f>
        <v>73400</v>
      </c>
      <c r="S351" s="7">
        <f>VLOOKUP($A351,Data!$A$9:$U$405,S$2,FALSE)</f>
        <v>17.8</v>
      </c>
      <c r="T351" s="7">
        <f>VLOOKUP($A351,Data!$A$9:$U$405,T$2,FALSE)</f>
        <v>6.7</v>
      </c>
      <c r="U351" s="7">
        <f>VLOOKUP($A351,Data!$A$9:$U$405,U$2,FALSE)</f>
        <v>6100</v>
      </c>
      <c r="V351" s="7">
        <f>VLOOKUP($A351,Data!$A$9:$U$405,V$2,FALSE)</f>
        <v>65300</v>
      </c>
      <c r="W351" s="7">
        <f>VLOOKUP($A351,Data!$A$9:$U$405,W$2,FALSE)</f>
        <v>9.3000000000000007</v>
      </c>
      <c r="X351" s="7">
        <f>VLOOKUP($A351,Data!$A$9:$U$405,X$2,FALSE)</f>
        <v>5.2</v>
      </c>
      <c r="Y351" s="7">
        <f>VLOOKUP($A351,Data!$A$9:$Y$405,Y$2,FALSE)</f>
        <v>8800</v>
      </c>
      <c r="Z351" s="7">
        <f>VLOOKUP($A351,Data!$A$9:$Y$405,Z$2,FALSE)</f>
        <v>73800</v>
      </c>
      <c r="AA351" s="7">
        <f>VLOOKUP($A351,Data!$A$9:$Y$405,AA$2,FALSE)</f>
        <v>12</v>
      </c>
      <c r="AB351" s="7">
        <f>VLOOKUP($A351,Data!$A$9:$Y$405,AB$2,FALSE)</f>
        <v>5.7</v>
      </c>
      <c r="AS351" s="6" t="s">
        <v>182</v>
      </c>
      <c r="AT351" s="17">
        <v>10800</v>
      </c>
      <c r="AU351" s="17">
        <v>60300</v>
      </c>
      <c r="AV351" s="17">
        <v>17.899999999999999</v>
      </c>
      <c r="AW351" s="17">
        <v>3.2</v>
      </c>
      <c r="AX351" s="17">
        <v>10200</v>
      </c>
      <c r="AY351" s="17">
        <v>61400</v>
      </c>
      <c r="AZ351" s="17">
        <v>16.7</v>
      </c>
      <c r="BA351" s="17">
        <v>3.1</v>
      </c>
    </row>
    <row r="352" spans="1:53" x14ac:dyDescent="0.3">
      <c r="A352" s="10" t="s">
        <v>366</v>
      </c>
      <c r="B352" s="6" t="str">
        <f>IFERROR(VLOOKUP($A352,classifications!$A$3:$C$334,3,FALSE),VLOOKUP($A352,classifications!$I$2:$K$27,3,FALSE))</f>
        <v>Predominantly Urban</v>
      </c>
      <c r="C352" s="6" t="str">
        <f>VLOOKUP($A352,classifications!$A$3:$D$334,4,FALSE)</f>
        <v>lower tier</v>
      </c>
      <c r="D352" s="6" t="str">
        <f>VLOOKUP($A352,class!$A$1:$B$455,2,FALSE)</f>
        <v>Shire District</v>
      </c>
      <c r="E352" s="7">
        <f>VLOOKUP($A352,Data!$A$9:$U$405,E$2,FALSE)</f>
        <v>9900</v>
      </c>
      <c r="F352" s="7">
        <f>VLOOKUP($A352,Data!$A$9:$U$405,F$2,FALSE)</f>
        <v>53800</v>
      </c>
      <c r="G352" s="7">
        <f>VLOOKUP($A352,Data!$A$9:$U$405,G$2,FALSE)</f>
        <v>18.399999999999999</v>
      </c>
      <c r="H352" s="7">
        <f>VLOOKUP($A352,Data!$A$9:$U$405,H$2,FALSE)</f>
        <v>8.1999999999999993</v>
      </c>
      <c r="I352" s="7">
        <f>VLOOKUP($A352,Data!$A$9:$U$405,I$2,FALSE)</f>
        <v>5400</v>
      </c>
      <c r="J352" s="7">
        <f>VLOOKUP($A352,Data!$A$9:$U$405,J$2,FALSE)</f>
        <v>50500</v>
      </c>
      <c r="K352" s="7">
        <f>VLOOKUP($A352,Data!$A$9:$U$405,K$2,FALSE)</f>
        <v>10.8</v>
      </c>
      <c r="L352" s="7">
        <f>VLOOKUP($A352,Data!$A$9:$U$405,L$2,FALSE)</f>
        <v>6.3</v>
      </c>
      <c r="M352" s="7">
        <f>VLOOKUP($A352,Data!$A$9:$U$405,M$2,FALSE)</f>
        <v>13200</v>
      </c>
      <c r="N352" s="7">
        <f>VLOOKUP($A352,Data!$A$9:$U$405,N$2,FALSE)</f>
        <v>55700</v>
      </c>
      <c r="O352" s="7">
        <f>VLOOKUP($A352,Data!$A$9:$U$405,O$2,FALSE)</f>
        <v>23.7</v>
      </c>
      <c r="P352" s="7">
        <f>VLOOKUP($A352,Data!$A$9:$U$405,P$2,FALSE)</f>
        <v>8</v>
      </c>
      <c r="Q352" s="7">
        <f>VLOOKUP($A352,Data!$A$9:$U$405,Q$2,FALSE)</f>
        <v>6500</v>
      </c>
      <c r="R352" s="7">
        <f>VLOOKUP($A352,Data!$A$9:$U$405,R$2,FALSE)</f>
        <v>63000</v>
      </c>
      <c r="S352" s="7">
        <f>VLOOKUP($A352,Data!$A$9:$U$405,S$2,FALSE)</f>
        <v>10.4</v>
      </c>
      <c r="T352" s="7">
        <f>VLOOKUP($A352,Data!$A$9:$U$405,T$2,FALSE)</f>
        <v>5.8</v>
      </c>
      <c r="U352" s="7">
        <f>VLOOKUP($A352,Data!$A$9:$U$405,U$2,FALSE)</f>
        <v>7100</v>
      </c>
      <c r="V352" s="7">
        <f>VLOOKUP($A352,Data!$A$9:$U$405,V$2,FALSE)</f>
        <v>56700</v>
      </c>
      <c r="W352" s="7">
        <f>VLOOKUP($A352,Data!$A$9:$U$405,W$2,FALSE)</f>
        <v>12.6</v>
      </c>
      <c r="X352" s="7">
        <f>VLOOKUP($A352,Data!$A$9:$U$405,X$2,FALSE)</f>
        <v>6.5</v>
      </c>
      <c r="Y352" s="7">
        <f>VLOOKUP($A352,Data!$A$9:$Y$405,Y$2,FALSE)</f>
        <v>7800</v>
      </c>
      <c r="Z352" s="7">
        <f>VLOOKUP($A352,Data!$A$9:$Y$405,Z$2,FALSE)</f>
        <v>61100</v>
      </c>
      <c r="AA352" s="7">
        <f>VLOOKUP($A352,Data!$A$9:$Y$405,AA$2,FALSE)</f>
        <v>12.8</v>
      </c>
      <c r="AB352" s="7">
        <f>VLOOKUP($A352,Data!$A$9:$Y$405,AB$2,FALSE)</f>
        <v>7.4</v>
      </c>
      <c r="AS352" s="6" t="s">
        <v>183</v>
      </c>
      <c r="AT352" s="17">
        <v>6900</v>
      </c>
      <c r="AU352" s="17">
        <v>56300</v>
      </c>
      <c r="AV352" s="17">
        <v>12.3</v>
      </c>
      <c r="AW352" s="17">
        <v>2.8</v>
      </c>
      <c r="AX352" s="17">
        <v>5800</v>
      </c>
      <c r="AY352" s="17">
        <v>55800</v>
      </c>
      <c r="AZ352" s="17">
        <v>10.3</v>
      </c>
      <c r="BA352" s="17">
        <v>2.7</v>
      </c>
    </row>
    <row r="353" spans="1:53" x14ac:dyDescent="0.3">
      <c r="A353" s="10" t="s">
        <v>367</v>
      </c>
      <c r="B353" s="6" t="str">
        <f>IFERROR(VLOOKUP($A353,classifications!$A$3:$C$334,3,FALSE),VLOOKUP($A353,classifications!$I$2:$K$27,3,FALSE))</f>
        <v>Urban with Significant Rural</v>
      </c>
      <c r="C353" s="6" t="str">
        <f>VLOOKUP($A353,classifications!$A$3:$D$334,4,FALSE)</f>
        <v>lower tier</v>
      </c>
      <c r="D353" s="6" t="str">
        <f>VLOOKUP($A353,class!$A$1:$B$455,2,FALSE)</f>
        <v>Shire District</v>
      </c>
      <c r="E353" s="7">
        <f>VLOOKUP($A353,Data!$A$9:$U$405,E$2,FALSE)</f>
        <v>6400</v>
      </c>
      <c r="F353" s="7">
        <f>VLOOKUP($A353,Data!$A$9:$U$405,F$2,FALSE)</f>
        <v>44100</v>
      </c>
      <c r="G353" s="7">
        <f>VLOOKUP($A353,Data!$A$9:$U$405,G$2,FALSE)</f>
        <v>14.4</v>
      </c>
      <c r="H353" s="7">
        <f>VLOOKUP($A353,Data!$A$9:$U$405,H$2,FALSE)</f>
        <v>6.8</v>
      </c>
      <c r="I353" s="7">
        <f>VLOOKUP($A353,Data!$A$9:$U$405,I$2,FALSE)</f>
        <v>5400</v>
      </c>
      <c r="J353" s="7">
        <f>VLOOKUP($A353,Data!$A$9:$U$405,J$2,FALSE)</f>
        <v>48900</v>
      </c>
      <c r="K353" s="7">
        <f>VLOOKUP($A353,Data!$A$9:$U$405,K$2,FALSE)</f>
        <v>11.1</v>
      </c>
      <c r="L353" s="7">
        <f>VLOOKUP($A353,Data!$A$9:$U$405,L$2,FALSE)</f>
        <v>6</v>
      </c>
      <c r="M353" s="7">
        <f>VLOOKUP($A353,Data!$A$9:$U$405,M$2,FALSE)</f>
        <v>7800</v>
      </c>
      <c r="N353" s="7">
        <f>VLOOKUP($A353,Data!$A$9:$U$405,N$2,FALSE)</f>
        <v>52400</v>
      </c>
      <c r="O353" s="7">
        <f>VLOOKUP($A353,Data!$A$9:$U$405,O$2,FALSE)</f>
        <v>14.8</v>
      </c>
      <c r="P353" s="7">
        <f>VLOOKUP($A353,Data!$A$9:$U$405,P$2,FALSE)</f>
        <v>7.3</v>
      </c>
      <c r="Q353" s="7">
        <f>VLOOKUP($A353,Data!$A$9:$U$405,Q$2,FALSE)</f>
        <v>7400</v>
      </c>
      <c r="R353" s="7">
        <f>VLOOKUP($A353,Data!$A$9:$U$405,R$2,FALSE)</f>
        <v>51800</v>
      </c>
      <c r="S353" s="7">
        <f>VLOOKUP($A353,Data!$A$9:$U$405,S$2,FALSE)</f>
        <v>14.4</v>
      </c>
      <c r="T353" s="7">
        <f>VLOOKUP($A353,Data!$A$9:$U$405,T$2,FALSE)</f>
        <v>6</v>
      </c>
      <c r="U353" s="7">
        <f>VLOOKUP($A353,Data!$A$9:$U$405,U$2,FALSE)</f>
        <v>13000</v>
      </c>
      <c r="V353" s="7">
        <f>VLOOKUP($A353,Data!$A$9:$U$405,V$2,FALSE)</f>
        <v>51500</v>
      </c>
      <c r="W353" s="7">
        <f>VLOOKUP($A353,Data!$A$9:$U$405,W$2,FALSE)</f>
        <v>25.3</v>
      </c>
      <c r="X353" s="7">
        <f>VLOOKUP($A353,Data!$A$9:$U$405,X$2,FALSE)</f>
        <v>8</v>
      </c>
      <c r="Y353" s="7">
        <f>VLOOKUP($A353,Data!$A$9:$Y$405,Y$2,FALSE)</f>
        <v>6700</v>
      </c>
      <c r="Z353" s="7">
        <f>VLOOKUP($A353,Data!$A$9:$Y$405,Z$2,FALSE)</f>
        <v>47600</v>
      </c>
      <c r="AA353" s="7">
        <f>VLOOKUP($A353,Data!$A$9:$Y$405,AA$2,FALSE)</f>
        <v>14.2</v>
      </c>
      <c r="AB353" s="7">
        <f>VLOOKUP($A353,Data!$A$9:$Y$405,AB$2,FALSE)</f>
        <v>7.1</v>
      </c>
      <c r="AS353" s="6" t="s">
        <v>184</v>
      </c>
      <c r="AT353" s="17">
        <v>25900</v>
      </c>
      <c r="AU353" s="17">
        <v>169000</v>
      </c>
      <c r="AV353" s="17">
        <v>15.4</v>
      </c>
      <c r="AW353" s="17">
        <v>2.8</v>
      </c>
      <c r="AX353" s="17">
        <v>27800</v>
      </c>
      <c r="AY353" s="17">
        <v>174100</v>
      </c>
      <c r="AZ353" s="17">
        <v>16</v>
      </c>
      <c r="BA353" s="17">
        <v>2.8</v>
      </c>
    </row>
    <row r="354" spans="1:53" x14ac:dyDescent="0.3">
      <c r="A354" s="10" t="s">
        <v>368</v>
      </c>
      <c r="B354" s="6" t="str">
        <f>IFERROR(VLOOKUP($A354,classifications!$A$3:$C$334,3,FALSE),VLOOKUP($A354,classifications!$I$2:$K$27,3,FALSE))</f>
        <v>Predominantly Urban</v>
      </c>
      <c r="C354" s="6" t="str">
        <f>VLOOKUP($A354,classifications!$A$3:$D$334,4,FALSE)</f>
        <v>lower tier</v>
      </c>
      <c r="D354" s="6" t="str">
        <f>VLOOKUP($A354,class!$A$1:$B$455,2,FALSE)</f>
        <v>Shire District</v>
      </c>
      <c r="E354" s="7">
        <f>VLOOKUP($A354,Data!$A$9:$U$405,E$2,FALSE)</f>
        <v>6200</v>
      </c>
      <c r="F354" s="7">
        <f>VLOOKUP($A354,Data!$A$9:$U$405,F$2,FALSE)</f>
        <v>45200</v>
      </c>
      <c r="G354" s="7">
        <f>VLOOKUP($A354,Data!$A$9:$U$405,G$2,FALSE)</f>
        <v>13.7</v>
      </c>
      <c r="H354" s="7">
        <f>VLOOKUP($A354,Data!$A$9:$U$405,H$2,FALSE)</f>
        <v>7.3</v>
      </c>
      <c r="I354" s="7">
        <f>VLOOKUP($A354,Data!$A$9:$U$405,I$2,FALSE)</f>
        <v>7500</v>
      </c>
      <c r="J354" s="7">
        <f>VLOOKUP($A354,Data!$A$9:$U$405,J$2,FALSE)</f>
        <v>47500</v>
      </c>
      <c r="K354" s="7">
        <f>VLOOKUP($A354,Data!$A$9:$U$405,K$2,FALSE)</f>
        <v>15.7</v>
      </c>
      <c r="L354" s="7">
        <f>VLOOKUP($A354,Data!$A$9:$U$405,L$2,FALSE)</f>
        <v>9.1</v>
      </c>
      <c r="M354" s="7">
        <f>VLOOKUP($A354,Data!$A$9:$U$405,M$2,FALSE)</f>
        <v>3700</v>
      </c>
      <c r="N354" s="7">
        <f>VLOOKUP($A354,Data!$A$9:$U$405,N$2,FALSE)</f>
        <v>44100</v>
      </c>
      <c r="O354" s="7">
        <f>VLOOKUP($A354,Data!$A$9:$U$405,O$2,FALSE)</f>
        <v>8.4</v>
      </c>
      <c r="P354" s="7" t="str">
        <f>VLOOKUP($A354,Data!$A$9:$U$405,P$2,FALSE)</f>
        <v>*</v>
      </c>
      <c r="Q354" s="7">
        <f>VLOOKUP($A354,Data!$A$9:$U$405,Q$2,FALSE)</f>
        <v>5900</v>
      </c>
      <c r="R354" s="7">
        <f>VLOOKUP($A354,Data!$A$9:$U$405,R$2,FALSE)</f>
        <v>46900</v>
      </c>
      <c r="S354" s="7">
        <f>VLOOKUP($A354,Data!$A$9:$U$405,S$2,FALSE)</f>
        <v>12.5</v>
      </c>
      <c r="T354" s="7" t="str">
        <f>VLOOKUP($A354,Data!$A$9:$U$405,T$2,FALSE)</f>
        <v>*</v>
      </c>
      <c r="U354" s="7">
        <f>VLOOKUP($A354,Data!$A$9:$U$405,U$2,FALSE)</f>
        <v>15500</v>
      </c>
      <c r="V354" s="7">
        <f>VLOOKUP($A354,Data!$A$9:$U$405,V$2,FALSE)</f>
        <v>57100</v>
      </c>
      <c r="W354" s="7">
        <f>VLOOKUP($A354,Data!$A$9:$U$405,W$2,FALSE)</f>
        <v>27.2</v>
      </c>
      <c r="X354" s="7">
        <f>VLOOKUP($A354,Data!$A$9:$U$405,X$2,FALSE)</f>
        <v>9.8000000000000007</v>
      </c>
      <c r="Y354" s="7">
        <f>VLOOKUP($A354,Data!$A$9:$Y$405,Y$2,FALSE)</f>
        <v>4200</v>
      </c>
      <c r="Z354" s="7">
        <f>VLOOKUP($A354,Data!$A$9:$Y$405,Z$2,FALSE)</f>
        <v>54400</v>
      </c>
      <c r="AA354" s="7">
        <f>VLOOKUP($A354,Data!$A$9:$Y$405,AA$2,FALSE)</f>
        <v>7.7</v>
      </c>
      <c r="AB354" s="7" t="str">
        <f>VLOOKUP($A354,Data!$A$9:$Y$405,AB$2,FALSE)</f>
        <v>*</v>
      </c>
      <c r="AS354" s="6" t="s">
        <v>185</v>
      </c>
      <c r="AT354" s="17">
        <v>14400</v>
      </c>
      <c r="AU354" s="17">
        <v>104000</v>
      </c>
      <c r="AV354" s="17">
        <v>13.8</v>
      </c>
      <c r="AW354" s="17">
        <v>2.8</v>
      </c>
      <c r="AX354" s="17">
        <v>16000</v>
      </c>
      <c r="AY354" s="17">
        <v>104000</v>
      </c>
      <c r="AZ354" s="17">
        <v>15.4</v>
      </c>
      <c r="BA354" s="17">
        <v>2.9</v>
      </c>
    </row>
    <row r="355" spans="1:53" x14ac:dyDescent="0.3">
      <c r="A355" s="10" t="s">
        <v>369</v>
      </c>
      <c r="B355" s="6" t="str">
        <f>IFERROR(VLOOKUP($A355,classifications!$A$3:$C$334,3,FALSE),VLOOKUP($A355,classifications!$I$2:$K$27,3,FALSE))</f>
        <v>Urban with Significant Rural</v>
      </c>
      <c r="C355" s="6" t="str">
        <f>VLOOKUP($A355,classifications!$A$3:$D$334,4,FALSE)</f>
        <v>lower tier</v>
      </c>
      <c r="D355" s="6" t="str">
        <f>VLOOKUP($A355,class!$A$1:$B$455,2,FALSE)</f>
        <v>Shire District</v>
      </c>
      <c r="E355" s="7">
        <f>VLOOKUP($A355,Data!$A$9:$U$405,E$2,FALSE)</f>
        <v>9000</v>
      </c>
      <c r="F355" s="7">
        <f>VLOOKUP($A355,Data!$A$9:$U$405,F$2,FALSE)</f>
        <v>75400</v>
      </c>
      <c r="G355" s="7">
        <f>VLOOKUP($A355,Data!$A$9:$U$405,G$2,FALSE)</f>
        <v>11.9</v>
      </c>
      <c r="H355" s="7">
        <f>VLOOKUP($A355,Data!$A$9:$U$405,H$2,FALSE)</f>
        <v>5</v>
      </c>
      <c r="I355" s="7">
        <f>VLOOKUP($A355,Data!$A$9:$U$405,I$2,FALSE)</f>
        <v>7000</v>
      </c>
      <c r="J355" s="7">
        <f>VLOOKUP($A355,Data!$A$9:$U$405,J$2,FALSE)</f>
        <v>82200</v>
      </c>
      <c r="K355" s="7">
        <f>VLOOKUP($A355,Data!$A$9:$U$405,K$2,FALSE)</f>
        <v>8.5</v>
      </c>
      <c r="L355" s="7">
        <f>VLOOKUP($A355,Data!$A$9:$U$405,L$2,FALSE)</f>
        <v>3.8</v>
      </c>
      <c r="M355" s="7">
        <f>VLOOKUP($A355,Data!$A$9:$U$405,M$2,FALSE)</f>
        <v>9800</v>
      </c>
      <c r="N355" s="7">
        <f>VLOOKUP($A355,Data!$A$9:$U$405,N$2,FALSE)</f>
        <v>73000</v>
      </c>
      <c r="O355" s="7">
        <f>VLOOKUP($A355,Data!$A$9:$U$405,O$2,FALSE)</f>
        <v>13.4</v>
      </c>
      <c r="P355" s="7">
        <f>VLOOKUP($A355,Data!$A$9:$U$405,P$2,FALSE)</f>
        <v>5.4</v>
      </c>
      <c r="Q355" s="7">
        <f>VLOOKUP($A355,Data!$A$9:$U$405,Q$2,FALSE)</f>
        <v>7800</v>
      </c>
      <c r="R355" s="7">
        <f>VLOOKUP($A355,Data!$A$9:$U$405,R$2,FALSE)</f>
        <v>77200</v>
      </c>
      <c r="S355" s="7">
        <f>VLOOKUP($A355,Data!$A$9:$U$405,S$2,FALSE)</f>
        <v>10.1</v>
      </c>
      <c r="T355" s="7">
        <f>VLOOKUP($A355,Data!$A$9:$U$405,T$2,FALSE)</f>
        <v>5.0999999999999996</v>
      </c>
      <c r="U355" s="7">
        <f>VLOOKUP($A355,Data!$A$9:$U$405,U$2,FALSE)</f>
        <v>12500</v>
      </c>
      <c r="V355" s="7">
        <f>VLOOKUP($A355,Data!$A$9:$U$405,V$2,FALSE)</f>
        <v>86900</v>
      </c>
      <c r="W355" s="7">
        <f>VLOOKUP($A355,Data!$A$9:$U$405,W$2,FALSE)</f>
        <v>14.4</v>
      </c>
      <c r="X355" s="7">
        <f>VLOOKUP($A355,Data!$A$9:$U$405,X$2,FALSE)</f>
        <v>6.4</v>
      </c>
      <c r="Y355" s="7">
        <f>VLOOKUP($A355,Data!$A$9:$Y$405,Y$2,FALSE)</f>
        <v>14300</v>
      </c>
      <c r="Z355" s="7">
        <f>VLOOKUP($A355,Data!$A$9:$Y$405,Z$2,FALSE)</f>
        <v>88400</v>
      </c>
      <c r="AA355" s="7">
        <f>VLOOKUP($A355,Data!$A$9:$Y$405,AA$2,FALSE)</f>
        <v>16.100000000000001</v>
      </c>
      <c r="AB355" s="7">
        <f>VLOOKUP($A355,Data!$A$9:$Y$405,AB$2,FALSE)</f>
        <v>7</v>
      </c>
      <c r="AS355" s="6" t="s">
        <v>186</v>
      </c>
      <c r="AT355" s="17">
        <v>3200</v>
      </c>
      <c r="AU355" s="17">
        <v>26200</v>
      </c>
      <c r="AV355" s="17">
        <v>12.4</v>
      </c>
      <c r="AW355" s="17">
        <v>3.2</v>
      </c>
      <c r="AX355" s="17">
        <v>2800</v>
      </c>
      <c r="AY355" s="17">
        <v>27100</v>
      </c>
      <c r="AZ355" s="17">
        <v>10.199999999999999</v>
      </c>
      <c r="BA355" s="17">
        <v>3</v>
      </c>
    </row>
    <row r="356" spans="1:53" x14ac:dyDescent="0.3">
      <c r="A356" s="10" t="s">
        <v>370</v>
      </c>
      <c r="B356" s="6" t="str">
        <f>IFERROR(VLOOKUP($A356,classifications!$A$3:$C$334,3,FALSE),VLOOKUP($A356,classifications!$I$2:$K$27,3,FALSE))</f>
        <v>Predominantly Rural</v>
      </c>
      <c r="C356" s="6" t="str">
        <f>VLOOKUP($A356,classifications!$A$3:$D$334,4,FALSE)</f>
        <v>lower tier</v>
      </c>
      <c r="D356" s="6" t="str">
        <f>VLOOKUP($A356,class!$A$1:$B$455,2,FALSE)</f>
        <v>Shire District</v>
      </c>
      <c r="E356" s="7">
        <f>VLOOKUP($A356,Data!$A$9:$U$405,E$2,FALSE)</f>
        <v>7000</v>
      </c>
      <c r="F356" s="7">
        <f>VLOOKUP($A356,Data!$A$9:$U$405,F$2,FALSE)</f>
        <v>53200</v>
      </c>
      <c r="G356" s="7">
        <f>VLOOKUP($A356,Data!$A$9:$U$405,G$2,FALSE)</f>
        <v>13.2</v>
      </c>
      <c r="H356" s="7">
        <f>VLOOKUP($A356,Data!$A$9:$U$405,H$2,FALSE)</f>
        <v>6.8</v>
      </c>
      <c r="I356" s="7">
        <f>VLOOKUP($A356,Data!$A$9:$U$405,I$2,FALSE)</f>
        <v>5300</v>
      </c>
      <c r="J356" s="7">
        <f>VLOOKUP($A356,Data!$A$9:$U$405,J$2,FALSE)</f>
        <v>54400</v>
      </c>
      <c r="K356" s="7">
        <f>VLOOKUP($A356,Data!$A$9:$U$405,K$2,FALSE)</f>
        <v>9.8000000000000007</v>
      </c>
      <c r="L356" s="7">
        <f>VLOOKUP($A356,Data!$A$9:$U$405,L$2,FALSE)</f>
        <v>6</v>
      </c>
      <c r="M356" s="7">
        <f>VLOOKUP($A356,Data!$A$9:$U$405,M$2,FALSE)</f>
        <v>3300</v>
      </c>
      <c r="N356" s="7">
        <f>VLOOKUP($A356,Data!$A$9:$U$405,N$2,FALSE)</f>
        <v>48800</v>
      </c>
      <c r="O356" s="7">
        <f>VLOOKUP($A356,Data!$A$9:$U$405,O$2,FALSE)</f>
        <v>6.8</v>
      </c>
      <c r="P356" s="7" t="str">
        <f>VLOOKUP($A356,Data!$A$9:$U$405,P$2,FALSE)</f>
        <v>*</v>
      </c>
      <c r="Q356" s="7">
        <f>VLOOKUP($A356,Data!$A$9:$U$405,Q$2,FALSE)</f>
        <v>3300</v>
      </c>
      <c r="R356" s="7">
        <f>VLOOKUP($A356,Data!$A$9:$U$405,R$2,FALSE)</f>
        <v>49500</v>
      </c>
      <c r="S356" s="7">
        <f>VLOOKUP($A356,Data!$A$9:$U$405,S$2,FALSE)</f>
        <v>6.7</v>
      </c>
      <c r="T356" s="7" t="str">
        <f>VLOOKUP($A356,Data!$A$9:$U$405,T$2,FALSE)</f>
        <v>*</v>
      </c>
      <c r="U356" s="7">
        <f>VLOOKUP($A356,Data!$A$9:$U$405,U$2,FALSE)</f>
        <v>4200</v>
      </c>
      <c r="V356" s="7">
        <f>VLOOKUP($A356,Data!$A$9:$U$405,V$2,FALSE)</f>
        <v>50000</v>
      </c>
      <c r="W356" s="7">
        <f>VLOOKUP($A356,Data!$A$9:$U$405,W$2,FALSE)</f>
        <v>8.4</v>
      </c>
      <c r="X356" s="7" t="str">
        <f>VLOOKUP($A356,Data!$A$9:$U$405,X$2,FALSE)</f>
        <v>*</v>
      </c>
      <c r="Y356" s="7">
        <f>VLOOKUP($A356,Data!$A$9:$Y$405,Y$2,FALSE)</f>
        <v>3800</v>
      </c>
      <c r="Z356" s="7">
        <f>VLOOKUP($A356,Data!$A$9:$Y$405,Z$2,FALSE)</f>
        <v>50700</v>
      </c>
      <c r="AA356" s="7">
        <f>VLOOKUP($A356,Data!$A$9:$Y$405,AA$2,FALSE)</f>
        <v>7.6</v>
      </c>
      <c r="AB356" s="7" t="str">
        <f>VLOOKUP($A356,Data!$A$9:$Y$405,AB$2,FALSE)</f>
        <v>*</v>
      </c>
      <c r="AS356" s="6" t="s">
        <v>187</v>
      </c>
      <c r="AT356" s="17">
        <v>8400</v>
      </c>
      <c r="AU356" s="17">
        <v>77400</v>
      </c>
      <c r="AV356" s="17">
        <v>10.9</v>
      </c>
      <c r="AW356" s="17">
        <v>2.4</v>
      </c>
      <c r="AX356" s="17">
        <v>9400</v>
      </c>
      <c r="AY356" s="17">
        <v>77400</v>
      </c>
      <c r="AZ356" s="17">
        <v>12.1</v>
      </c>
      <c r="BA356" s="17">
        <v>2.5</v>
      </c>
    </row>
    <row r="357" spans="1:53" x14ac:dyDescent="0.3">
      <c r="A357" s="10" t="s">
        <v>456</v>
      </c>
      <c r="B357" s="6" t="str">
        <f>IFERROR(VLOOKUP($A357,classifications!$A$3:$C$334,3,FALSE),VLOOKUP($A357,classifications!$I$2:$K$27,3,FALSE))</f>
        <v>Urban with Significant Rural</v>
      </c>
      <c r="C357" s="6" t="str">
        <f>VLOOKUP($A357,classifications!$A$3:$D$334,4,FALSE)</f>
        <v>lower tier</v>
      </c>
      <c r="D357" s="6" t="str">
        <f>VLOOKUP($A357,class!$A$1:$B$455,2,FALSE)</f>
        <v>Shire District</v>
      </c>
      <c r="E357" s="7">
        <f>VLOOKUP($A357,Data!$A$9:$U$405,E$2,FALSE)</f>
        <v>5300</v>
      </c>
      <c r="F357" s="7">
        <f>VLOOKUP($A357,Data!$A$9:$U$405,F$2,FALSE)</f>
        <v>46400</v>
      </c>
      <c r="G357" s="7">
        <f>VLOOKUP($A357,Data!$A$9:$U$405,G$2,FALSE)</f>
        <v>11.4</v>
      </c>
      <c r="H357" s="7">
        <f>VLOOKUP($A357,Data!$A$9:$U$405,H$2,FALSE)</f>
        <v>6</v>
      </c>
      <c r="I357" s="7">
        <f>VLOOKUP($A357,Data!$A$9:$U$405,I$2,FALSE)</f>
        <v>2900</v>
      </c>
      <c r="J357" s="7">
        <f>VLOOKUP($A357,Data!$A$9:$U$405,J$2,FALSE)</f>
        <v>49300</v>
      </c>
      <c r="K357" s="7">
        <f>VLOOKUP($A357,Data!$A$9:$U$405,K$2,FALSE)</f>
        <v>5.9</v>
      </c>
      <c r="L357" s="7" t="str">
        <f>VLOOKUP($A357,Data!$A$9:$U$405,L$2,FALSE)</f>
        <v>*</v>
      </c>
      <c r="M357" s="7">
        <f>VLOOKUP($A357,Data!$A$9:$U$405,M$2,FALSE)</f>
        <v>6000</v>
      </c>
      <c r="N357" s="7">
        <f>VLOOKUP($A357,Data!$A$9:$U$405,N$2,FALSE)</f>
        <v>50100</v>
      </c>
      <c r="O357" s="7">
        <f>VLOOKUP($A357,Data!$A$9:$U$405,O$2,FALSE)</f>
        <v>12</v>
      </c>
      <c r="P357" s="7">
        <f>VLOOKUP($A357,Data!$A$9:$U$405,P$2,FALSE)</f>
        <v>6.1</v>
      </c>
      <c r="Q357" s="7">
        <f>VLOOKUP($A357,Data!$A$9:$U$405,Q$2,FALSE)</f>
        <v>6800</v>
      </c>
      <c r="R357" s="7">
        <f>VLOOKUP($A357,Data!$A$9:$U$405,R$2,FALSE)</f>
        <v>46100</v>
      </c>
      <c r="S357" s="7">
        <f>VLOOKUP($A357,Data!$A$9:$U$405,S$2,FALSE)</f>
        <v>14.8</v>
      </c>
      <c r="T357" s="7">
        <f>VLOOKUP($A357,Data!$A$9:$U$405,T$2,FALSE)</f>
        <v>6.9</v>
      </c>
      <c r="U357" s="7">
        <f>VLOOKUP($A357,Data!$A$9:$U$405,U$2,FALSE)</f>
        <v>7300</v>
      </c>
      <c r="V357" s="7">
        <f>VLOOKUP($A357,Data!$A$9:$U$405,V$2,FALSE)</f>
        <v>51600</v>
      </c>
      <c r="W357" s="7">
        <f>VLOOKUP($A357,Data!$A$9:$U$405,W$2,FALSE)</f>
        <v>14.1</v>
      </c>
      <c r="X357" s="7">
        <f>VLOOKUP($A357,Data!$A$9:$U$405,X$2,FALSE)</f>
        <v>6.7</v>
      </c>
      <c r="Y357" s="7">
        <f>VLOOKUP($A357,Data!$A$9:$Y$405,Y$2,FALSE)</f>
        <v>4200</v>
      </c>
      <c r="Z357" s="7">
        <f>VLOOKUP($A357,Data!$A$9:$Y$405,Z$2,FALSE)</f>
        <v>51900</v>
      </c>
      <c r="AA357" s="7">
        <f>VLOOKUP($A357,Data!$A$9:$Y$405,AA$2,FALSE)</f>
        <v>8.1</v>
      </c>
      <c r="AB357" s="7" t="str">
        <f>VLOOKUP($A357,Data!$A$9:$Y$405,AB$2,FALSE)</f>
        <v>*</v>
      </c>
      <c r="AS357" s="6" t="s">
        <v>188</v>
      </c>
      <c r="AT357" s="17">
        <v>3000</v>
      </c>
      <c r="AU357" s="17">
        <v>29200</v>
      </c>
      <c r="AV357" s="17">
        <v>10.4</v>
      </c>
      <c r="AW357" s="17">
        <v>2.9</v>
      </c>
      <c r="AX357" s="17">
        <v>3000</v>
      </c>
      <c r="AY357" s="17">
        <v>28600</v>
      </c>
      <c r="AZ357" s="17">
        <v>10.5</v>
      </c>
      <c r="BA357" s="17">
        <v>2.9</v>
      </c>
    </row>
    <row r="358" spans="1:53" x14ac:dyDescent="0.3">
      <c r="A358" s="10" t="s">
        <v>371</v>
      </c>
      <c r="B358" s="6" t="str">
        <f>IFERROR(VLOOKUP($A358,classifications!$A$3:$C$334,3,FALSE),VLOOKUP($A358,classifications!$I$2:$K$27,3,FALSE))</f>
        <v>Predominantly Rural</v>
      </c>
      <c r="C358" s="6" t="str">
        <f>VLOOKUP($A358,classifications!$A$3:$D$334,4,FALSE)</f>
        <v>lower tier</v>
      </c>
      <c r="D358" s="6" t="str">
        <f>VLOOKUP($A358,class!$A$1:$B$455,2,FALSE)</f>
        <v>Shire District</v>
      </c>
      <c r="E358" s="7">
        <f>VLOOKUP($A358,Data!$A$9:$U$405,E$2,FALSE)</f>
        <v>4600</v>
      </c>
      <c r="F358" s="7">
        <f>VLOOKUP($A358,Data!$A$9:$U$405,F$2,FALSE)</f>
        <v>66300</v>
      </c>
      <c r="G358" s="7">
        <f>VLOOKUP($A358,Data!$A$9:$U$405,G$2,FALSE)</f>
        <v>6.9</v>
      </c>
      <c r="H358" s="7">
        <f>VLOOKUP($A358,Data!$A$9:$U$405,H$2,FALSE)</f>
        <v>4</v>
      </c>
      <c r="I358" s="7">
        <f>VLOOKUP($A358,Data!$A$9:$U$405,I$2,FALSE)</f>
        <v>9300</v>
      </c>
      <c r="J358" s="7">
        <f>VLOOKUP($A358,Data!$A$9:$U$405,J$2,FALSE)</f>
        <v>62900</v>
      </c>
      <c r="K358" s="7">
        <f>VLOOKUP($A358,Data!$A$9:$U$405,K$2,FALSE)</f>
        <v>14.7</v>
      </c>
      <c r="L358" s="7">
        <f>VLOOKUP($A358,Data!$A$9:$U$405,L$2,FALSE)</f>
        <v>6.1</v>
      </c>
      <c r="M358" s="7">
        <f>VLOOKUP($A358,Data!$A$9:$U$405,M$2,FALSE)</f>
        <v>7100</v>
      </c>
      <c r="N358" s="7">
        <f>VLOOKUP($A358,Data!$A$9:$U$405,N$2,FALSE)</f>
        <v>63700</v>
      </c>
      <c r="O358" s="7">
        <f>VLOOKUP($A358,Data!$A$9:$U$405,O$2,FALSE)</f>
        <v>11.1</v>
      </c>
      <c r="P358" s="7">
        <f>VLOOKUP($A358,Data!$A$9:$U$405,P$2,FALSE)</f>
        <v>5.5</v>
      </c>
      <c r="Q358" s="7">
        <f>VLOOKUP($A358,Data!$A$9:$U$405,Q$2,FALSE)</f>
        <v>8500</v>
      </c>
      <c r="R358" s="7">
        <f>VLOOKUP($A358,Data!$A$9:$U$405,R$2,FALSE)</f>
        <v>63000</v>
      </c>
      <c r="S358" s="7">
        <f>VLOOKUP($A358,Data!$A$9:$U$405,S$2,FALSE)</f>
        <v>13.4</v>
      </c>
      <c r="T358" s="7">
        <f>VLOOKUP($A358,Data!$A$9:$U$405,T$2,FALSE)</f>
        <v>6.6</v>
      </c>
      <c r="U358" s="7">
        <f>VLOOKUP($A358,Data!$A$9:$U$405,U$2,FALSE)</f>
        <v>5100</v>
      </c>
      <c r="V358" s="7">
        <f>VLOOKUP($A358,Data!$A$9:$U$405,V$2,FALSE)</f>
        <v>56300</v>
      </c>
      <c r="W358" s="7">
        <f>VLOOKUP($A358,Data!$A$9:$U$405,W$2,FALSE)</f>
        <v>9</v>
      </c>
      <c r="X358" s="7">
        <f>VLOOKUP($A358,Data!$A$9:$U$405,X$2,FALSE)</f>
        <v>5.2</v>
      </c>
      <c r="Y358" s="7">
        <f>VLOOKUP($A358,Data!$A$9:$Y$405,Y$2,FALSE)</f>
        <v>5200</v>
      </c>
      <c r="Z358" s="7">
        <f>VLOOKUP($A358,Data!$A$9:$Y$405,Z$2,FALSE)</f>
        <v>64500</v>
      </c>
      <c r="AA358" s="7">
        <f>VLOOKUP($A358,Data!$A$9:$Y$405,AA$2,FALSE)</f>
        <v>8</v>
      </c>
      <c r="AB358" s="7">
        <f>VLOOKUP($A358,Data!$A$9:$Y$405,AB$2,FALSE)</f>
        <v>4.5</v>
      </c>
      <c r="AS358" s="6" t="s">
        <v>189</v>
      </c>
      <c r="AT358" s="17">
        <v>6800</v>
      </c>
      <c r="AU358" s="17">
        <v>42300</v>
      </c>
      <c r="AV358" s="17">
        <v>16.100000000000001</v>
      </c>
      <c r="AW358" s="17">
        <v>2.8</v>
      </c>
      <c r="AX358" s="17">
        <v>6700</v>
      </c>
      <c r="AY358" s="17">
        <v>42000</v>
      </c>
      <c r="AZ358" s="17">
        <v>16</v>
      </c>
      <c r="BA358" s="17">
        <v>2.8</v>
      </c>
    </row>
    <row r="359" spans="1:53" x14ac:dyDescent="0.3">
      <c r="A359" s="10" t="s">
        <v>372</v>
      </c>
      <c r="B359" s="6" t="str">
        <f>IFERROR(VLOOKUP($A359,classifications!$A$3:$C$334,3,FALSE),VLOOKUP($A359,classifications!$I$2:$K$27,3,FALSE))</f>
        <v>Predominantly Urban</v>
      </c>
      <c r="C359" s="6" t="str">
        <f>VLOOKUP($A359,classifications!$A$3:$D$334,4,FALSE)</f>
        <v>lower tier</v>
      </c>
      <c r="D359" s="6" t="str">
        <f>VLOOKUP($A359,class!$A$1:$B$455,2,FALSE)</f>
        <v>Shire District</v>
      </c>
      <c r="E359" s="7">
        <f>VLOOKUP($A359,Data!$A$9:$U$405,E$2,FALSE)</f>
        <v>6400</v>
      </c>
      <c r="F359" s="7">
        <f>VLOOKUP($A359,Data!$A$9:$U$405,F$2,FALSE)</f>
        <v>56400</v>
      </c>
      <c r="G359" s="7">
        <f>VLOOKUP($A359,Data!$A$9:$U$405,G$2,FALSE)</f>
        <v>11.3</v>
      </c>
      <c r="H359" s="7">
        <f>VLOOKUP($A359,Data!$A$9:$U$405,H$2,FALSE)</f>
        <v>6</v>
      </c>
      <c r="I359" s="7">
        <f>VLOOKUP($A359,Data!$A$9:$U$405,I$2,FALSE)</f>
        <v>7900</v>
      </c>
      <c r="J359" s="7">
        <f>VLOOKUP($A359,Data!$A$9:$U$405,J$2,FALSE)</f>
        <v>57900</v>
      </c>
      <c r="K359" s="7">
        <f>VLOOKUP($A359,Data!$A$9:$U$405,K$2,FALSE)</f>
        <v>13.7</v>
      </c>
      <c r="L359" s="7">
        <f>VLOOKUP($A359,Data!$A$9:$U$405,L$2,FALSE)</f>
        <v>5.5</v>
      </c>
      <c r="M359" s="7">
        <f>VLOOKUP($A359,Data!$A$9:$U$405,M$2,FALSE)</f>
        <v>9100</v>
      </c>
      <c r="N359" s="7">
        <f>VLOOKUP($A359,Data!$A$9:$U$405,N$2,FALSE)</f>
        <v>58400</v>
      </c>
      <c r="O359" s="7">
        <f>VLOOKUP($A359,Data!$A$9:$U$405,O$2,FALSE)</f>
        <v>15.6</v>
      </c>
      <c r="P359" s="7">
        <f>VLOOKUP($A359,Data!$A$9:$U$405,P$2,FALSE)</f>
        <v>7.3</v>
      </c>
      <c r="Q359" s="7">
        <f>VLOOKUP($A359,Data!$A$9:$U$405,Q$2,FALSE)</f>
        <v>7000</v>
      </c>
      <c r="R359" s="7">
        <f>VLOOKUP($A359,Data!$A$9:$U$405,R$2,FALSE)</f>
        <v>62900</v>
      </c>
      <c r="S359" s="7">
        <f>VLOOKUP($A359,Data!$A$9:$U$405,S$2,FALSE)</f>
        <v>11.1</v>
      </c>
      <c r="T359" s="7">
        <f>VLOOKUP($A359,Data!$A$9:$U$405,T$2,FALSE)</f>
        <v>6</v>
      </c>
      <c r="U359" s="7">
        <f>VLOOKUP($A359,Data!$A$9:$U$405,U$2,FALSE)</f>
        <v>10800</v>
      </c>
      <c r="V359" s="7">
        <f>VLOOKUP($A359,Data!$A$9:$U$405,V$2,FALSE)</f>
        <v>61600</v>
      </c>
      <c r="W359" s="7">
        <f>VLOOKUP($A359,Data!$A$9:$U$405,W$2,FALSE)</f>
        <v>17.5</v>
      </c>
      <c r="X359" s="7">
        <f>VLOOKUP($A359,Data!$A$9:$U$405,X$2,FALSE)</f>
        <v>7.4</v>
      </c>
      <c r="Y359" s="7">
        <f>VLOOKUP($A359,Data!$A$9:$Y$405,Y$2,FALSE)</f>
        <v>7000</v>
      </c>
      <c r="Z359" s="7">
        <f>VLOOKUP($A359,Data!$A$9:$Y$405,Z$2,FALSE)</f>
        <v>56300</v>
      </c>
      <c r="AA359" s="7">
        <f>VLOOKUP($A359,Data!$A$9:$Y$405,AA$2,FALSE)</f>
        <v>12.4</v>
      </c>
      <c r="AB359" s="7">
        <f>VLOOKUP($A359,Data!$A$9:$Y$405,AB$2,FALSE)</f>
        <v>7</v>
      </c>
      <c r="AS359" s="6" t="s">
        <v>190</v>
      </c>
      <c r="AT359" s="17">
        <v>6000</v>
      </c>
      <c r="AU359" s="17">
        <v>41100</v>
      </c>
      <c r="AV359" s="17">
        <v>14.7</v>
      </c>
      <c r="AW359" s="17">
        <v>2.8</v>
      </c>
      <c r="AX359" s="17">
        <v>6700</v>
      </c>
      <c r="AY359" s="17">
        <v>41300</v>
      </c>
      <c r="AZ359" s="17">
        <v>16.3</v>
      </c>
      <c r="BA359" s="17">
        <v>2.8</v>
      </c>
    </row>
    <row r="360" spans="1:53" x14ac:dyDescent="0.3">
      <c r="A360" s="10" t="s">
        <v>373</v>
      </c>
      <c r="B360" s="6" t="str">
        <f>IFERROR(VLOOKUP($A360,classifications!$A$3:$C$334,3,FALSE),VLOOKUP($A360,classifications!$I$2:$K$27,3,FALSE))</f>
        <v>Urban with Significant Rural</v>
      </c>
      <c r="C360" s="6" t="str">
        <f>VLOOKUP($A360,classifications!$A$3:$D$334,4,FALSE)</f>
        <v>lower tier</v>
      </c>
      <c r="D360" s="6" t="str">
        <f>VLOOKUP($A360,class!$A$1:$B$455,2,FALSE)</f>
        <v>Shire District</v>
      </c>
      <c r="E360" s="7">
        <f>VLOOKUP($A360,Data!$A$9:$U$405,E$2,FALSE)</f>
        <v>14700</v>
      </c>
      <c r="F360" s="7">
        <f>VLOOKUP($A360,Data!$A$9:$U$405,F$2,FALSE)</f>
        <v>65100</v>
      </c>
      <c r="G360" s="7">
        <f>VLOOKUP($A360,Data!$A$9:$U$405,G$2,FALSE)</f>
        <v>22.5</v>
      </c>
      <c r="H360" s="7">
        <f>VLOOKUP($A360,Data!$A$9:$U$405,H$2,FALSE)</f>
        <v>7.6</v>
      </c>
      <c r="I360" s="7">
        <f>VLOOKUP($A360,Data!$A$9:$U$405,I$2,FALSE)</f>
        <v>7100</v>
      </c>
      <c r="J360" s="7">
        <f>VLOOKUP($A360,Data!$A$9:$U$405,J$2,FALSE)</f>
        <v>60000</v>
      </c>
      <c r="K360" s="7">
        <f>VLOOKUP($A360,Data!$A$9:$U$405,K$2,FALSE)</f>
        <v>11.8</v>
      </c>
      <c r="L360" s="7">
        <f>VLOOKUP($A360,Data!$A$9:$U$405,L$2,FALSE)</f>
        <v>5.5</v>
      </c>
      <c r="M360" s="7">
        <f>VLOOKUP($A360,Data!$A$9:$U$405,M$2,FALSE)</f>
        <v>7300</v>
      </c>
      <c r="N360" s="7">
        <f>VLOOKUP($A360,Data!$A$9:$U$405,N$2,FALSE)</f>
        <v>59500</v>
      </c>
      <c r="O360" s="7">
        <f>VLOOKUP($A360,Data!$A$9:$U$405,O$2,FALSE)</f>
        <v>12.3</v>
      </c>
      <c r="P360" s="7">
        <f>VLOOKUP($A360,Data!$A$9:$U$405,P$2,FALSE)</f>
        <v>5.6</v>
      </c>
      <c r="Q360" s="7">
        <f>VLOOKUP($A360,Data!$A$9:$U$405,Q$2,FALSE)</f>
        <v>5800</v>
      </c>
      <c r="R360" s="7">
        <f>VLOOKUP($A360,Data!$A$9:$U$405,R$2,FALSE)</f>
        <v>60500</v>
      </c>
      <c r="S360" s="7">
        <f>VLOOKUP($A360,Data!$A$9:$U$405,S$2,FALSE)</f>
        <v>9.6999999999999993</v>
      </c>
      <c r="T360" s="7">
        <f>VLOOKUP($A360,Data!$A$9:$U$405,T$2,FALSE)</f>
        <v>5.4</v>
      </c>
      <c r="U360" s="7">
        <f>VLOOKUP($A360,Data!$A$9:$U$405,U$2,FALSE)</f>
        <v>7500</v>
      </c>
      <c r="V360" s="7">
        <f>VLOOKUP($A360,Data!$A$9:$U$405,V$2,FALSE)</f>
        <v>65600</v>
      </c>
      <c r="W360" s="7">
        <f>VLOOKUP($A360,Data!$A$9:$U$405,W$2,FALSE)</f>
        <v>11.4</v>
      </c>
      <c r="X360" s="7">
        <f>VLOOKUP($A360,Data!$A$9:$U$405,X$2,FALSE)</f>
        <v>5.8</v>
      </c>
      <c r="Y360" s="7">
        <f>VLOOKUP($A360,Data!$A$9:$Y$405,Y$2,FALSE)</f>
        <v>10600</v>
      </c>
      <c r="Z360" s="7">
        <f>VLOOKUP($A360,Data!$A$9:$Y$405,Z$2,FALSE)</f>
        <v>66300</v>
      </c>
      <c r="AA360" s="7">
        <f>VLOOKUP($A360,Data!$A$9:$Y$405,AA$2,FALSE)</f>
        <v>16</v>
      </c>
      <c r="AB360" s="7">
        <f>VLOOKUP($A360,Data!$A$9:$Y$405,AB$2,FALSE)</f>
        <v>7.2</v>
      </c>
      <c r="AS360" s="6" t="s">
        <v>191</v>
      </c>
      <c r="AT360" s="17">
        <v>11200</v>
      </c>
      <c r="AU360" s="17">
        <v>68800</v>
      </c>
      <c r="AV360" s="17">
        <v>16.3</v>
      </c>
      <c r="AW360" s="17">
        <v>2.9</v>
      </c>
      <c r="AX360" s="17">
        <v>10500</v>
      </c>
      <c r="AY360" s="17">
        <v>67900</v>
      </c>
      <c r="AZ360" s="17">
        <v>15.5</v>
      </c>
      <c r="BA360" s="17">
        <v>2.8</v>
      </c>
    </row>
    <row r="361" spans="1:53" x14ac:dyDescent="0.3">
      <c r="A361" s="10" t="s">
        <v>374</v>
      </c>
      <c r="B361" s="6" t="str">
        <f>IFERROR(VLOOKUP($A361,classifications!$A$3:$C$334,3,FALSE),VLOOKUP($A361,classifications!$I$2:$K$27,3,FALSE))</f>
        <v>Urban with Significant Rural</v>
      </c>
      <c r="C361" s="6" t="str">
        <f>VLOOKUP($A361,classifications!$A$3:$D$334,4,FALSE)</f>
        <v>lower tier</v>
      </c>
      <c r="D361" s="6" t="str">
        <f>VLOOKUP($A361,class!$A$1:$B$455,2,FALSE)</f>
        <v>Shire District</v>
      </c>
      <c r="E361" s="7">
        <f>VLOOKUP($A361,Data!$A$9:$U$405,E$2,FALSE)</f>
        <v>5600</v>
      </c>
      <c r="F361" s="7">
        <f>VLOOKUP($A361,Data!$A$9:$U$405,F$2,FALSE)</f>
        <v>50200</v>
      </c>
      <c r="G361" s="7">
        <f>VLOOKUP($A361,Data!$A$9:$U$405,G$2,FALSE)</f>
        <v>11.2</v>
      </c>
      <c r="H361" s="7">
        <f>VLOOKUP($A361,Data!$A$9:$U$405,H$2,FALSE)</f>
        <v>6.2</v>
      </c>
      <c r="I361" s="7">
        <f>VLOOKUP($A361,Data!$A$9:$U$405,I$2,FALSE)</f>
        <v>9000</v>
      </c>
      <c r="J361" s="7">
        <f>VLOOKUP($A361,Data!$A$9:$U$405,J$2,FALSE)</f>
        <v>53300</v>
      </c>
      <c r="K361" s="7">
        <f>VLOOKUP($A361,Data!$A$9:$U$405,K$2,FALSE)</f>
        <v>16.899999999999999</v>
      </c>
      <c r="L361" s="7">
        <f>VLOOKUP($A361,Data!$A$9:$U$405,L$2,FALSE)</f>
        <v>7.3</v>
      </c>
      <c r="M361" s="7">
        <f>VLOOKUP($A361,Data!$A$9:$U$405,M$2,FALSE)</f>
        <v>7300</v>
      </c>
      <c r="N361" s="7">
        <f>VLOOKUP($A361,Data!$A$9:$U$405,N$2,FALSE)</f>
        <v>57500</v>
      </c>
      <c r="O361" s="7">
        <f>VLOOKUP($A361,Data!$A$9:$U$405,O$2,FALSE)</f>
        <v>12.6</v>
      </c>
      <c r="P361" s="7">
        <f>VLOOKUP($A361,Data!$A$9:$U$405,P$2,FALSE)</f>
        <v>5.7</v>
      </c>
      <c r="Q361" s="7">
        <f>VLOOKUP($A361,Data!$A$9:$U$405,Q$2,FALSE)</f>
        <v>6700</v>
      </c>
      <c r="R361" s="7">
        <f>VLOOKUP($A361,Data!$A$9:$U$405,R$2,FALSE)</f>
        <v>56400</v>
      </c>
      <c r="S361" s="7">
        <f>VLOOKUP($A361,Data!$A$9:$U$405,S$2,FALSE)</f>
        <v>11.9</v>
      </c>
      <c r="T361" s="7">
        <f>VLOOKUP($A361,Data!$A$9:$U$405,T$2,FALSE)</f>
        <v>5.3</v>
      </c>
      <c r="U361" s="7">
        <f>VLOOKUP($A361,Data!$A$9:$U$405,U$2,FALSE)</f>
        <v>6300</v>
      </c>
      <c r="V361" s="7">
        <f>VLOOKUP($A361,Data!$A$9:$U$405,V$2,FALSE)</f>
        <v>54200</v>
      </c>
      <c r="W361" s="7">
        <f>VLOOKUP($A361,Data!$A$9:$U$405,W$2,FALSE)</f>
        <v>11.7</v>
      </c>
      <c r="X361" s="7">
        <f>VLOOKUP($A361,Data!$A$9:$U$405,X$2,FALSE)</f>
        <v>5.8</v>
      </c>
      <c r="Y361" s="7">
        <f>VLOOKUP($A361,Data!$A$9:$Y$405,Y$2,FALSE)</f>
        <v>7100</v>
      </c>
      <c r="Z361" s="7">
        <f>VLOOKUP($A361,Data!$A$9:$Y$405,Z$2,FALSE)</f>
        <v>54400</v>
      </c>
      <c r="AA361" s="7">
        <f>VLOOKUP($A361,Data!$A$9:$Y$405,AA$2,FALSE)</f>
        <v>13</v>
      </c>
      <c r="AB361" s="7">
        <f>VLOOKUP($A361,Data!$A$9:$Y$405,AB$2,FALSE)</f>
        <v>6.7</v>
      </c>
      <c r="AS361" s="6" t="s">
        <v>192</v>
      </c>
      <c r="AT361" s="17">
        <v>15600</v>
      </c>
      <c r="AU361" s="17">
        <v>120200</v>
      </c>
      <c r="AV361" s="17">
        <v>13</v>
      </c>
      <c r="AW361" s="17">
        <v>2.9</v>
      </c>
      <c r="AX361" s="17">
        <v>16400</v>
      </c>
      <c r="AY361" s="17">
        <v>118300</v>
      </c>
      <c r="AZ361" s="17">
        <v>13.8</v>
      </c>
      <c r="BA361" s="17">
        <v>3</v>
      </c>
    </row>
    <row r="362" spans="1:53" x14ac:dyDescent="0.3">
      <c r="A362" s="10" t="s">
        <v>375</v>
      </c>
      <c r="B362" s="6" t="str">
        <f>IFERROR(VLOOKUP($A362,classifications!$A$3:$C$334,3,FALSE),VLOOKUP($A362,classifications!$I$2:$K$27,3,FALSE))</f>
        <v>Urban with Significant Rural</v>
      </c>
      <c r="C362" s="6" t="str">
        <f>VLOOKUP($A362,classifications!$A$3:$D$334,4,FALSE)</f>
        <v>lower tier</v>
      </c>
      <c r="D362" s="6" t="str">
        <f>VLOOKUP($A362,class!$A$1:$B$455,2,FALSE)</f>
        <v>Shire District</v>
      </c>
      <c r="E362" s="7">
        <f>VLOOKUP($A362,Data!$A$9:$U$405,E$2,FALSE)</f>
        <v>7500</v>
      </c>
      <c r="F362" s="7">
        <f>VLOOKUP($A362,Data!$A$9:$U$405,F$2,FALSE)</f>
        <v>67400</v>
      </c>
      <c r="G362" s="7">
        <f>VLOOKUP($A362,Data!$A$9:$U$405,G$2,FALSE)</f>
        <v>11.1</v>
      </c>
      <c r="H362" s="7">
        <f>VLOOKUP($A362,Data!$A$9:$U$405,H$2,FALSE)</f>
        <v>4.8</v>
      </c>
      <c r="I362" s="7">
        <f>VLOOKUP($A362,Data!$A$9:$U$405,I$2,FALSE)</f>
        <v>5500</v>
      </c>
      <c r="J362" s="7">
        <f>VLOOKUP($A362,Data!$A$9:$U$405,J$2,FALSE)</f>
        <v>65700</v>
      </c>
      <c r="K362" s="7">
        <f>VLOOKUP($A362,Data!$A$9:$U$405,K$2,FALSE)</f>
        <v>8.4</v>
      </c>
      <c r="L362" s="7">
        <f>VLOOKUP($A362,Data!$A$9:$U$405,L$2,FALSE)</f>
        <v>4.2</v>
      </c>
      <c r="M362" s="7">
        <f>VLOOKUP($A362,Data!$A$9:$U$405,M$2,FALSE)</f>
        <v>8900</v>
      </c>
      <c r="N362" s="7">
        <f>VLOOKUP($A362,Data!$A$9:$U$405,N$2,FALSE)</f>
        <v>70500</v>
      </c>
      <c r="O362" s="7">
        <f>VLOOKUP($A362,Data!$A$9:$U$405,O$2,FALSE)</f>
        <v>12.6</v>
      </c>
      <c r="P362" s="7">
        <f>VLOOKUP($A362,Data!$A$9:$U$405,P$2,FALSE)</f>
        <v>5.0999999999999996</v>
      </c>
      <c r="Q362" s="7">
        <f>VLOOKUP($A362,Data!$A$9:$U$405,Q$2,FALSE)</f>
        <v>8000</v>
      </c>
      <c r="R362" s="7">
        <f>VLOOKUP($A362,Data!$A$9:$U$405,R$2,FALSE)</f>
        <v>76200</v>
      </c>
      <c r="S362" s="7">
        <f>VLOOKUP($A362,Data!$A$9:$U$405,S$2,FALSE)</f>
        <v>10.5</v>
      </c>
      <c r="T362" s="7">
        <f>VLOOKUP($A362,Data!$A$9:$U$405,T$2,FALSE)</f>
        <v>4.7</v>
      </c>
      <c r="U362" s="7">
        <f>VLOOKUP($A362,Data!$A$9:$U$405,U$2,FALSE)</f>
        <v>7400</v>
      </c>
      <c r="V362" s="7">
        <f>VLOOKUP($A362,Data!$A$9:$U$405,V$2,FALSE)</f>
        <v>76600</v>
      </c>
      <c r="W362" s="7">
        <f>VLOOKUP($A362,Data!$A$9:$U$405,W$2,FALSE)</f>
        <v>9.6</v>
      </c>
      <c r="X362" s="7">
        <f>VLOOKUP($A362,Data!$A$9:$U$405,X$2,FALSE)</f>
        <v>4.8</v>
      </c>
      <c r="Y362" s="7">
        <f>VLOOKUP($A362,Data!$A$9:$Y$405,Y$2,FALSE)</f>
        <v>9000</v>
      </c>
      <c r="Z362" s="7">
        <f>VLOOKUP($A362,Data!$A$9:$Y$405,Z$2,FALSE)</f>
        <v>77800</v>
      </c>
      <c r="AA362" s="7">
        <f>VLOOKUP($A362,Data!$A$9:$Y$405,AA$2,FALSE)</f>
        <v>11.6</v>
      </c>
      <c r="AB362" s="7">
        <f>VLOOKUP($A362,Data!$A$9:$Y$405,AB$2,FALSE)</f>
        <v>4.8</v>
      </c>
      <c r="AS362" s="6" t="s">
        <v>193</v>
      </c>
      <c r="AT362" s="17">
        <v>12300</v>
      </c>
      <c r="AU362" s="17">
        <v>135600</v>
      </c>
      <c r="AV362" s="17">
        <v>9.1</v>
      </c>
      <c r="AW362" s="17">
        <v>2.5</v>
      </c>
      <c r="AX362" s="17">
        <v>16200</v>
      </c>
      <c r="AY362" s="17">
        <v>133300</v>
      </c>
      <c r="AZ362" s="17">
        <v>12.2</v>
      </c>
      <c r="BA362" s="17">
        <v>2.9</v>
      </c>
    </row>
    <row r="363" spans="1:53" x14ac:dyDescent="0.3">
      <c r="A363" s="10" t="s">
        <v>376</v>
      </c>
      <c r="B363" s="6" t="str">
        <f>IFERROR(VLOOKUP($A363,classifications!$A$3:$C$334,3,FALSE),VLOOKUP($A363,classifications!$I$2:$K$27,3,FALSE))</f>
        <v>Predominantly Urban</v>
      </c>
      <c r="C363" s="6" t="str">
        <f>VLOOKUP($A363,classifications!$A$3:$D$334,4,FALSE)</f>
        <v>lower tier</v>
      </c>
      <c r="D363" s="6" t="str">
        <f>VLOOKUP($A363,class!$A$1:$B$455,2,FALSE)</f>
        <v>Shire District</v>
      </c>
      <c r="E363" s="7">
        <f>VLOOKUP($A363,Data!$A$9:$U$405,E$2,FALSE)</f>
        <v>11700</v>
      </c>
      <c r="F363" s="7">
        <f>VLOOKUP($A363,Data!$A$9:$U$405,F$2,FALSE)</f>
        <v>83200</v>
      </c>
      <c r="G363" s="7">
        <f>VLOOKUP($A363,Data!$A$9:$U$405,G$2,FALSE)</f>
        <v>14.1</v>
      </c>
      <c r="H363" s="7">
        <f>VLOOKUP($A363,Data!$A$9:$U$405,H$2,FALSE)</f>
        <v>5.7</v>
      </c>
      <c r="I363" s="7">
        <f>VLOOKUP($A363,Data!$A$9:$U$405,I$2,FALSE)</f>
        <v>5900</v>
      </c>
      <c r="J363" s="7">
        <f>VLOOKUP($A363,Data!$A$9:$U$405,J$2,FALSE)</f>
        <v>81100</v>
      </c>
      <c r="K363" s="7">
        <f>VLOOKUP($A363,Data!$A$9:$U$405,K$2,FALSE)</f>
        <v>7.3</v>
      </c>
      <c r="L363" s="7">
        <f>VLOOKUP($A363,Data!$A$9:$U$405,L$2,FALSE)</f>
        <v>4</v>
      </c>
      <c r="M363" s="7">
        <f>VLOOKUP($A363,Data!$A$9:$U$405,M$2,FALSE)</f>
        <v>7600</v>
      </c>
      <c r="N363" s="7">
        <f>VLOOKUP($A363,Data!$A$9:$U$405,N$2,FALSE)</f>
        <v>84900</v>
      </c>
      <c r="O363" s="7">
        <f>VLOOKUP($A363,Data!$A$9:$U$405,O$2,FALSE)</f>
        <v>9</v>
      </c>
      <c r="P363" s="7">
        <f>VLOOKUP($A363,Data!$A$9:$U$405,P$2,FALSE)</f>
        <v>4.3</v>
      </c>
      <c r="Q363" s="7">
        <f>VLOOKUP($A363,Data!$A$9:$U$405,Q$2,FALSE)</f>
        <v>14300</v>
      </c>
      <c r="R363" s="7">
        <f>VLOOKUP($A363,Data!$A$9:$U$405,R$2,FALSE)</f>
        <v>85100</v>
      </c>
      <c r="S363" s="7">
        <f>VLOOKUP($A363,Data!$A$9:$U$405,S$2,FALSE)</f>
        <v>16.8</v>
      </c>
      <c r="T363" s="7">
        <f>VLOOKUP($A363,Data!$A$9:$U$405,T$2,FALSE)</f>
        <v>7.3</v>
      </c>
      <c r="U363" s="7">
        <f>VLOOKUP($A363,Data!$A$9:$U$405,U$2,FALSE)</f>
        <v>15100</v>
      </c>
      <c r="V363" s="7">
        <f>VLOOKUP($A363,Data!$A$9:$U$405,V$2,FALSE)</f>
        <v>87700</v>
      </c>
      <c r="W363" s="7">
        <f>VLOOKUP($A363,Data!$A$9:$U$405,W$2,FALSE)</f>
        <v>17.2</v>
      </c>
      <c r="X363" s="7">
        <f>VLOOKUP($A363,Data!$A$9:$U$405,X$2,FALSE)</f>
        <v>7.4</v>
      </c>
      <c r="Y363" s="7">
        <f>VLOOKUP($A363,Data!$A$9:$Y$405,Y$2,FALSE)</f>
        <v>6800</v>
      </c>
      <c r="Z363" s="7">
        <f>VLOOKUP($A363,Data!$A$9:$Y$405,Z$2,FALSE)</f>
        <v>86400</v>
      </c>
      <c r="AA363" s="7">
        <f>VLOOKUP($A363,Data!$A$9:$Y$405,AA$2,FALSE)</f>
        <v>7.9</v>
      </c>
      <c r="AB363" s="7">
        <f>VLOOKUP($A363,Data!$A$9:$Y$405,AB$2,FALSE)</f>
        <v>4.5999999999999996</v>
      </c>
      <c r="AS363" s="6" t="s">
        <v>194</v>
      </c>
      <c r="AT363" s="17">
        <v>8300</v>
      </c>
      <c r="AU363" s="17">
        <v>51500</v>
      </c>
      <c r="AV363" s="17">
        <v>16.2</v>
      </c>
      <c r="AW363" s="17">
        <v>3</v>
      </c>
      <c r="AX363" s="17">
        <v>8500</v>
      </c>
      <c r="AY363" s="17">
        <v>51800</v>
      </c>
      <c r="AZ363" s="17">
        <v>16.399999999999999</v>
      </c>
      <c r="BA363" s="17">
        <v>3</v>
      </c>
    </row>
    <row r="364" spans="1:53" x14ac:dyDescent="0.3">
      <c r="A364" s="10" t="s">
        <v>377</v>
      </c>
      <c r="B364" s="6" t="str">
        <f>IFERROR(VLOOKUP($A364,classifications!$A$3:$C$334,3,FALSE),VLOOKUP($A364,classifications!$I$2:$K$27,3,FALSE))</f>
        <v>Predominantly Rural</v>
      </c>
      <c r="C364" s="6" t="str">
        <f>VLOOKUP($A364,classifications!$A$3:$D$334,4,FALSE)</f>
        <v>lower tier</v>
      </c>
      <c r="D364" s="6" t="str">
        <f>VLOOKUP($A364,class!$A$1:$B$455,2,FALSE)</f>
        <v>Shire District</v>
      </c>
      <c r="E364" s="7">
        <f>VLOOKUP($A364,Data!$A$9:$U$405,E$2,FALSE)</f>
        <v>8800</v>
      </c>
      <c r="F364" s="7">
        <f>VLOOKUP($A364,Data!$A$9:$U$405,F$2,FALSE)</f>
        <v>68200</v>
      </c>
      <c r="G364" s="7">
        <f>VLOOKUP($A364,Data!$A$9:$U$405,G$2,FALSE)</f>
        <v>13</v>
      </c>
      <c r="H364" s="7">
        <f>VLOOKUP($A364,Data!$A$9:$U$405,H$2,FALSE)</f>
        <v>5</v>
      </c>
      <c r="I364" s="7">
        <f>VLOOKUP($A364,Data!$A$9:$U$405,I$2,FALSE)</f>
        <v>6900</v>
      </c>
      <c r="J364" s="7">
        <f>VLOOKUP($A364,Data!$A$9:$U$405,J$2,FALSE)</f>
        <v>72300</v>
      </c>
      <c r="K364" s="7">
        <f>VLOOKUP($A364,Data!$A$9:$U$405,K$2,FALSE)</f>
        <v>9.5</v>
      </c>
      <c r="L364" s="7">
        <f>VLOOKUP($A364,Data!$A$9:$U$405,L$2,FALSE)</f>
        <v>4.4000000000000004</v>
      </c>
      <c r="M364" s="7">
        <f>VLOOKUP($A364,Data!$A$9:$U$405,M$2,FALSE)</f>
        <v>5000</v>
      </c>
      <c r="N364" s="7">
        <f>VLOOKUP($A364,Data!$A$9:$U$405,N$2,FALSE)</f>
        <v>63000</v>
      </c>
      <c r="O364" s="7">
        <f>VLOOKUP($A364,Data!$A$9:$U$405,O$2,FALSE)</f>
        <v>7.9</v>
      </c>
      <c r="P364" s="7">
        <f>VLOOKUP($A364,Data!$A$9:$U$405,P$2,FALSE)</f>
        <v>4.5999999999999996</v>
      </c>
      <c r="Q364" s="7">
        <f>VLOOKUP($A364,Data!$A$9:$U$405,Q$2,FALSE)</f>
        <v>9700</v>
      </c>
      <c r="R364" s="7">
        <f>VLOOKUP($A364,Data!$A$9:$U$405,R$2,FALSE)</f>
        <v>64000</v>
      </c>
      <c r="S364" s="7">
        <f>VLOOKUP($A364,Data!$A$9:$U$405,S$2,FALSE)</f>
        <v>15.2</v>
      </c>
      <c r="T364" s="7">
        <f>VLOOKUP($A364,Data!$A$9:$U$405,T$2,FALSE)</f>
        <v>5.6</v>
      </c>
      <c r="U364" s="7">
        <f>VLOOKUP($A364,Data!$A$9:$U$405,U$2,FALSE)</f>
        <v>7700</v>
      </c>
      <c r="V364" s="7">
        <f>VLOOKUP($A364,Data!$A$9:$U$405,V$2,FALSE)</f>
        <v>68800</v>
      </c>
      <c r="W364" s="7">
        <f>VLOOKUP($A364,Data!$A$9:$U$405,W$2,FALSE)</f>
        <v>11.2</v>
      </c>
      <c r="X364" s="7">
        <f>VLOOKUP($A364,Data!$A$9:$U$405,X$2,FALSE)</f>
        <v>4.8</v>
      </c>
      <c r="Y364" s="7">
        <f>VLOOKUP($A364,Data!$A$9:$Y$405,Y$2,FALSE)</f>
        <v>8800</v>
      </c>
      <c r="Z364" s="7">
        <f>VLOOKUP($A364,Data!$A$9:$Y$405,Z$2,FALSE)</f>
        <v>73400</v>
      </c>
      <c r="AA364" s="7">
        <f>VLOOKUP($A364,Data!$A$9:$Y$405,AA$2,FALSE)</f>
        <v>12</v>
      </c>
      <c r="AB364" s="7">
        <f>VLOOKUP($A364,Data!$A$9:$Y$405,AB$2,FALSE)</f>
        <v>5.4</v>
      </c>
      <c r="AS364" s="6" t="s">
        <v>195</v>
      </c>
      <c r="AT364" s="17">
        <v>3700</v>
      </c>
      <c r="AU364" s="17">
        <v>37600</v>
      </c>
      <c r="AV364" s="17">
        <v>9.6999999999999993</v>
      </c>
      <c r="AW364" s="17">
        <v>2.2999999999999998</v>
      </c>
      <c r="AX364" s="17">
        <v>3400</v>
      </c>
      <c r="AY364" s="17">
        <v>37800</v>
      </c>
      <c r="AZ364" s="17">
        <v>9.1</v>
      </c>
      <c r="BA364" s="17">
        <v>2.2999999999999998</v>
      </c>
    </row>
    <row r="365" spans="1:53" x14ac:dyDescent="0.3">
      <c r="A365" s="10" t="s">
        <v>378</v>
      </c>
      <c r="B365" s="6" t="str">
        <f>IFERROR(VLOOKUP($A365,classifications!$A$3:$C$334,3,FALSE),VLOOKUP($A365,classifications!$I$2:$K$27,3,FALSE))</f>
        <v>Predominantly Rural</v>
      </c>
      <c r="C365" s="6" t="str">
        <f>VLOOKUP($A365,classifications!$A$3:$D$334,4,FALSE)</f>
        <v>lower tier</v>
      </c>
      <c r="D365" s="6" t="str">
        <f>VLOOKUP($A365,class!$A$1:$B$455,2,FALSE)</f>
        <v>Shire District</v>
      </c>
      <c r="E365" s="7">
        <f>VLOOKUP($A365,Data!$A$9:$U$405,E$2,FALSE)</f>
        <v>8000</v>
      </c>
      <c r="F365" s="7">
        <f>VLOOKUP($A365,Data!$A$9:$U$405,F$2,FALSE)</f>
        <v>54700</v>
      </c>
      <c r="G365" s="7">
        <f>VLOOKUP($A365,Data!$A$9:$U$405,G$2,FALSE)</f>
        <v>14.7</v>
      </c>
      <c r="H365" s="7">
        <f>VLOOKUP($A365,Data!$A$9:$U$405,H$2,FALSE)</f>
        <v>5.7</v>
      </c>
      <c r="I365" s="7">
        <f>VLOOKUP($A365,Data!$A$9:$U$405,I$2,FALSE)</f>
        <v>8100</v>
      </c>
      <c r="J365" s="7">
        <f>VLOOKUP($A365,Data!$A$9:$U$405,J$2,FALSE)</f>
        <v>59500</v>
      </c>
      <c r="K365" s="7">
        <f>VLOOKUP($A365,Data!$A$9:$U$405,K$2,FALSE)</f>
        <v>13.6</v>
      </c>
      <c r="L365" s="7">
        <f>VLOOKUP($A365,Data!$A$9:$U$405,L$2,FALSE)</f>
        <v>5.7</v>
      </c>
      <c r="M365" s="7">
        <f>VLOOKUP($A365,Data!$A$9:$U$405,M$2,FALSE)</f>
        <v>10400</v>
      </c>
      <c r="N365" s="7">
        <f>VLOOKUP($A365,Data!$A$9:$U$405,N$2,FALSE)</f>
        <v>63900</v>
      </c>
      <c r="O365" s="7">
        <f>VLOOKUP($A365,Data!$A$9:$U$405,O$2,FALSE)</f>
        <v>16.3</v>
      </c>
      <c r="P365" s="7">
        <f>VLOOKUP($A365,Data!$A$9:$U$405,P$2,FALSE)</f>
        <v>6.3</v>
      </c>
      <c r="Q365" s="7">
        <f>VLOOKUP($A365,Data!$A$9:$U$405,Q$2,FALSE)</f>
        <v>8100</v>
      </c>
      <c r="R365" s="7">
        <f>VLOOKUP($A365,Data!$A$9:$U$405,R$2,FALSE)</f>
        <v>64900</v>
      </c>
      <c r="S365" s="7">
        <f>VLOOKUP($A365,Data!$A$9:$U$405,S$2,FALSE)</f>
        <v>12.6</v>
      </c>
      <c r="T365" s="7">
        <f>VLOOKUP($A365,Data!$A$9:$U$405,T$2,FALSE)</f>
        <v>5.8</v>
      </c>
      <c r="U365" s="7">
        <f>VLOOKUP($A365,Data!$A$9:$U$405,U$2,FALSE)</f>
        <v>4300</v>
      </c>
      <c r="V365" s="7">
        <f>VLOOKUP($A365,Data!$A$9:$U$405,V$2,FALSE)</f>
        <v>56600</v>
      </c>
      <c r="W365" s="7">
        <f>VLOOKUP($A365,Data!$A$9:$U$405,W$2,FALSE)</f>
        <v>7.6</v>
      </c>
      <c r="X365" s="7" t="str">
        <f>VLOOKUP($A365,Data!$A$9:$U$405,X$2,FALSE)</f>
        <v>*</v>
      </c>
      <c r="Y365" s="7">
        <f>VLOOKUP($A365,Data!$A$9:$Y$405,Y$2,FALSE)</f>
        <v>5100</v>
      </c>
      <c r="Z365" s="7">
        <f>VLOOKUP($A365,Data!$A$9:$Y$405,Z$2,FALSE)</f>
        <v>62600</v>
      </c>
      <c r="AA365" s="7">
        <f>VLOOKUP($A365,Data!$A$9:$Y$405,AA$2,FALSE)</f>
        <v>8.1</v>
      </c>
      <c r="AB365" s="7">
        <f>VLOOKUP($A365,Data!$A$9:$Y$405,AB$2,FALSE)</f>
        <v>4.2</v>
      </c>
      <c r="AS365" s="6" t="s">
        <v>196</v>
      </c>
      <c r="AT365" s="17">
        <v>2900</v>
      </c>
      <c r="AU365" s="17">
        <v>22700</v>
      </c>
      <c r="AV365" s="17">
        <v>12.8</v>
      </c>
      <c r="AW365" s="17">
        <v>3.9</v>
      </c>
      <c r="AX365" s="17">
        <v>2700</v>
      </c>
      <c r="AY365" s="17">
        <v>22800</v>
      </c>
      <c r="AZ365" s="17">
        <v>11.8</v>
      </c>
      <c r="BA365" s="17">
        <v>3.7</v>
      </c>
    </row>
    <row r="366" spans="1:53" x14ac:dyDescent="0.3">
      <c r="A366" s="10" t="s">
        <v>379</v>
      </c>
      <c r="B366" s="6" t="str">
        <f>IFERROR(VLOOKUP($A366,classifications!$A$3:$C$334,3,FALSE),VLOOKUP($A366,classifications!$I$2:$K$27,3,FALSE))</f>
        <v>Predominantly Rural</v>
      </c>
      <c r="C366" s="6" t="str">
        <f>VLOOKUP($A366,classifications!$A$3:$D$334,4,FALSE)</f>
        <v>lower tier</v>
      </c>
      <c r="D366" s="6" t="str">
        <f>VLOOKUP($A366,class!$A$1:$B$455,2,FALSE)</f>
        <v>Shire District</v>
      </c>
      <c r="E366" s="7">
        <f>VLOOKUP($A366,Data!$A$9:$U$405,E$2,FALSE)</f>
        <v>3000</v>
      </c>
      <c r="F366" s="7">
        <f>VLOOKUP($A366,Data!$A$9:$U$405,F$2,FALSE)</f>
        <v>51400</v>
      </c>
      <c r="G366" s="7">
        <f>VLOOKUP($A366,Data!$A$9:$U$405,G$2,FALSE)</f>
        <v>5.8</v>
      </c>
      <c r="H366" s="7" t="str">
        <f>VLOOKUP($A366,Data!$A$9:$U$405,H$2,FALSE)</f>
        <v>*</v>
      </c>
      <c r="I366" s="7">
        <f>VLOOKUP($A366,Data!$A$9:$U$405,I$2,FALSE)</f>
        <v>4700</v>
      </c>
      <c r="J366" s="7">
        <f>VLOOKUP($A366,Data!$A$9:$U$405,J$2,FALSE)</f>
        <v>55700</v>
      </c>
      <c r="K366" s="7">
        <f>VLOOKUP($A366,Data!$A$9:$U$405,K$2,FALSE)</f>
        <v>8.4</v>
      </c>
      <c r="L366" s="7">
        <f>VLOOKUP($A366,Data!$A$9:$U$405,L$2,FALSE)</f>
        <v>4.5</v>
      </c>
      <c r="M366" s="7">
        <f>VLOOKUP($A366,Data!$A$9:$U$405,M$2,FALSE)</f>
        <v>8300</v>
      </c>
      <c r="N366" s="7">
        <f>VLOOKUP($A366,Data!$A$9:$U$405,N$2,FALSE)</f>
        <v>53600</v>
      </c>
      <c r="O366" s="7">
        <f>VLOOKUP($A366,Data!$A$9:$U$405,O$2,FALSE)</f>
        <v>15.6</v>
      </c>
      <c r="P366" s="7">
        <f>VLOOKUP($A366,Data!$A$9:$U$405,P$2,FALSE)</f>
        <v>7</v>
      </c>
      <c r="Q366" s="7">
        <f>VLOOKUP($A366,Data!$A$9:$U$405,Q$2,FALSE)</f>
        <v>4800</v>
      </c>
      <c r="R366" s="7">
        <f>VLOOKUP($A366,Data!$A$9:$U$405,R$2,FALSE)</f>
        <v>54900</v>
      </c>
      <c r="S366" s="7">
        <f>VLOOKUP($A366,Data!$A$9:$U$405,S$2,FALSE)</f>
        <v>8.8000000000000007</v>
      </c>
      <c r="T366" s="7">
        <f>VLOOKUP($A366,Data!$A$9:$U$405,T$2,FALSE)</f>
        <v>5.3</v>
      </c>
      <c r="U366" s="7">
        <f>VLOOKUP($A366,Data!$A$9:$U$405,U$2,FALSE)</f>
        <v>4300</v>
      </c>
      <c r="V366" s="7">
        <f>VLOOKUP($A366,Data!$A$9:$U$405,V$2,FALSE)</f>
        <v>59100</v>
      </c>
      <c r="W366" s="7">
        <f>VLOOKUP($A366,Data!$A$9:$U$405,W$2,FALSE)</f>
        <v>7.2</v>
      </c>
      <c r="X366" s="7">
        <f>VLOOKUP($A366,Data!$A$9:$U$405,X$2,FALSE)</f>
        <v>4.4000000000000004</v>
      </c>
      <c r="Y366" s="7">
        <f>VLOOKUP($A366,Data!$A$9:$Y$405,Y$2,FALSE)</f>
        <v>7200</v>
      </c>
      <c r="Z366" s="7">
        <f>VLOOKUP($A366,Data!$A$9:$Y$405,Z$2,FALSE)</f>
        <v>54200</v>
      </c>
      <c r="AA366" s="7">
        <f>VLOOKUP($A366,Data!$A$9:$Y$405,AA$2,FALSE)</f>
        <v>13.4</v>
      </c>
      <c r="AB366" s="7">
        <f>VLOOKUP($A366,Data!$A$9:$Y$405,AB$2,FALSE)</f>
        <v>6</v>
      </c>
      <c r="AS366" s="6" t="s">
        <v>197</v>
      </c>
      <c r="AT366" s="17">
        <v>8500</v>
      </c>
      <c r="AU366" s="17">
        <v>66500</v>
      </c>
      <c r="AV366" s="17">
        <v>12.7</v>
      </c>
      <c r="AW366" s="17">
        <v>2.7</v>
      </c>
      <c r="AX366" s="17">
        <v>7500</v>
      </c>
      <c r="AY366" s="17">
        <v>65800</v>
      </c>
      <c r="AZ366" s="17">
        <v>11.3</v>
      </c>
      <c r="BA366" s="17">
        <v>2.6</v>
      </c>
    </row>
    <row r="367" spans="1:53" x14ac:dyDescent="0.3">
      <c r="A367" s="10" t="s">
        <v>380</v>
      </c>
      <c r="B367" s="6" t="str">
        <f>IFERROR(VLOOKUP($A367,classifications!$A$3:$C$334,3,FALSE),VLOOKUP($A367,classifications!$I$2:$K$27,3,FALSE))</f>
        <v>Predominantly Urban</v>
      </c>
      <c r="C367" s="6" t="str">
        <f>VLOOKUP($A367,classifications!$A$3:$D$334,4,FALSE)</f>
        <v>lower tier</v>
      </c>
      <c r="D367" s="6" t="str">
        <f>VLOOKUP($A367,class!$A$1:$B$455,2,FALSE)</f>
        <v>Shire District</v>
      </c>
      <c r="E367" s="7">
        <f>VLOOKUP($A367,Data!$A$9:$U$405,E$2,FALSE)</f>
        <v>8100</v>
      </c>
      <c r="F367" s="7">
        <f>VLOOKUP($A367,Data!$A$9:$U$405,F$2,FALSE)</f>
        <v>61700</v>
      </c>
      <c r="G367" s="7">
        <f>VLOOKUP($A367,Data!$A$9:$U$405,G$2,FALSE)</f>
        <v>13</v>
      </c>
      <c r="H367" s="7">
        <f>VLOOKUP($A367,Data!$A$9:$U$405,H$2,FALSE)</f>
        <v>5.0999999999999996</v>
      </c>
      <c r="I367" s="7">
        <f>VLOOKUP($A367,Data!$A$9:$U$405,I$2,FALSE)</f>
        <v>7200</v>
      </c>
      <c r="J367" s="7">
        <f>VLOOKUP($A367,Data!$A$9:$U$405,J$2,FALSE)</f>
        <v>59500</v>
      </c>
      <c r="K367" s="7">
        <f>VLOOKUP($A367,Data!$A$9:$U$405,K$2,FALSE)</f>
        <v>12.1</v>
      </c>
      <c r="L367" s="7">
        <f>VLOOKUP($A367,Data!$A$9:$U$405,L$2,FALSE)</f>
        <v>5.3</v>
      </c>
      <c r="M367" s="7">
        <f>VLOOKUP($A367,Data!$A$9:$U$405,M$2,FALSE)</f>
        <v>11300</v>
      </c>
      <c r="N367" s="7">
        <f>VLOOKUP($A367,Data!$A$9:$U$405,N$2,FALSE)</f>
        <v>56800</v>
      </c>
      <c r="O367" s="7">
        <f>VLOOKUP($A367,Data!$A$9:$U$405,O$2,FALSE)</f>
        <v>19.899999999999999</v>
      </c>
      <c r="P367" s="7">
        <f>VLOOKUP($A367,Data!$A$9:$U$405,P$2,FALSE)</f>
        <v>7</v>
      </c>
      <c r="Q367" s="7">
        <f>VLOOKUP($A367,Data!$A$9:$U$405,Q$2,FALSE)</f>
        <v>7200</v>
      </c>
      <c r="R367" s="7">
        <f>VLOOKUP($A367,Data!$A$9:$U$405,R$2,FALSE)</f>
        <v>60900</v>
      </c>
      <c r="S367" s="7">
        <f>VLOOKUP($A367,Data!$A$9:$U$405,S$2,FALSE)</f>
        <v>11.9</v>
      </c>
      <c r="T367" s="7">
        <f>VLOOKUP($A367,Data!$A$9:$U$405,T$2,FALSE)</f>
        <v>5.5</v>
      </c>
      <c r="U367" s="7">
        <f>VLOOKUP($A367,Data!$A$9:$U$405,U$2,FALSE)</f>
        <v>3900</v>
      </c>
      <c r="V367" s="7">
        <f>VLOOKUP($A367,Data!$A$9:$U$405,V$2,FALSE)</f>
        <v>63100</v>
      </c>
      <c r="W367" s="7">
        <f>VLOOKUP($A367,Data!$A$9:$U$405,W$2,FALSE)</f>
        <v>6.2</v>
      </c>
      <c r="X367" s="7" t="str">
        <f>VLOOKUP($A367,Data!$A$9:$U$405,X$2,FALSE)</f>
        <v>*</v>
      </c>
      <c r="Y367" s="7">
        <f>VLOOKUP($A367,Data!$A$9:$Y$405,Y$2,FALSE)</f>
        <v>5300</v>
      </c>
      <c r="Z367" s="7">
        <f>VLOOKUP($A367,Data!$A$9:$Y$405,Z$2,FALSE)</f>
        <v>61600</v>
      </c>
      <c r="AA367" s="7">
        <f>VLOOKUP($A367,Data!$A$9:$Y$405,AA$2,FALSE)</f>
        <v>8.6</v>
      </c>
      <c r="AB367" s="7">
        <f>VLOOKUP($A367,Data!$A$9:$Y$405,AB$2,FALSE)</f>
        <v>5.2</v>
      </c>
      <c r="AS367" s="6" t="s">
        <v>198</v>
      </c>
      <c r="AT367" s="17">
        <v>7000</v>
      </c>
      <c r="AU367" s="17">
        <v>63000</v>
      </c>
      <c r="AV367" s="17">
        <v>11</v>
      </c>
      <c r="AW367" s="17">
        <v>2.6</v>
      </c>
      <c r="AX367" s="17">
        <v>6800</v>
      </c>
      <c r="AY367" s="17">
        <v>61100</v>
      </c>
      <c r="AZ367" s="17">
        <v>11.1</v>
      </c>
      <c r="BA367" s="17">
        <v>2.6</v>
      </c>
    </row>
    <row r="368" spans="1:53" x14ac:dyDescent="0.3">
      <c r="A368" s="10" t="s">
        <v>381</v>
      </c>
      <c r="B368" s="6" t="str">
        <f>IFERROR(VLOOKUP($A368,classifications!$A$3:$C$334,3,FALSE),VLOOKUP($A368,classifications!$I$2:$K$27,3,FALSE))</f>
        <v>Predominantly Urban</v>
      </c>
      <c r="C368" s="6" t="str">
        <f>VLOOKUP($A368,classifications!$A$3:$D$334,4,FALSE)</f>
        <v>lower tier</v>
      </c>
      <c r="D368" s="6" t="str">
        <f>VLOOKUP($A368,class!$A$1:$B$455,2,FALSE)</f>
        <v>Shire District</v>
      </c>
      <c r="E368" s="7">
        <f>VLOOKUP($A368,Data!$A$9:$U$405,E$2,FALSE)</f>
        <v>5600</v>
      </c>
      <c r="F368" s="7">
        <f>VLOOKUP($A368,Data!$A$9:$U$405,F$2,FALSE)</f>
        <v>41200</v>
      </c>
      <c r="G368" s="7">
        <f>VLOOKUP($A368,Data!$A$9:$U$405,G$2,FALSE)</f>
        <v>13.5</v>
      </c>
      <c r="H368" s="7">
        <f>VLOOKUP($A368,Data!$A$9:$U$405,H$2,FALSE)</f>
        <v>7.3</v>
      </c>
      <c r="I368" s="7">
        <f>VLOOKUP($A368,Data!$A$9:$U$405,I$2,FALSE)</f>
        <v>3900</v>
      </c>
      <c r="J368" s="7">
        <f>VLOOKUP($A368,Data!$A$9:$U$405,J$2,FALSE)</f>
        <v>37600</v>
      </c>
      <c r="K368" s="7">
        <f>VLOOKUP($A368,Data!$A$9:$U$405,K$2,FALSE)</f>
        <v>10.4</v>
      </c>
      <c r="L368" s="7" t="str">
        <f>VLOOKUP($A368,Data!$A$9:$U$405,L$2,FALSE)</f>
        <v>*</v>
      </c>
      <c r="M368" s="7">
        <f>VLOOKUP($A368,Data!$A$9:$U$405,M$2,FALSE)</f>
        <v>5300</v>
      </c>
      <c r="N368" s="7">
        <f>VLOOKUP($A368,Data!$A$9:$U$405,N$2,FALSE)</f>
        <v>37900</v>
      </c>
      <c r="O368" s="7">
        <f>VLOOKUP($A368,Data!$A$9:$U$405,O$2,FALSE)</f>
        <v>13.9</v>
      </c>
      <c r="P368" s="7">
        <f>VLOOKUP($A368,Data!$A$9:$U$405,P$2,FALSE)</f>
        <v>8</v>
      </c>
      <c r="Q368" s="7">
        <f>VLOOKUP($A368,Data!$A$9:$U$405,Q$2,FALSE)</f>
        <v>5200</v>
      </c>
      <c r="R368" s="7">
        <f>VLOOKUP($A368,Data!$A$9:$U$405,R$2,FALSE)</f>
        <v>35000</v>
      </c>
      <c r="S368" s="7">
        <f>VLOOKUP($A368,Data!$A$9:$U$405,S$2,FALSE)</f>
        <v>14.7</v>
      </c>
      <c r="T368" s="7">
        <f>VLOOKUP($A368,Data!$A$9:$U$405,T$2,FALSE)</f>
        <v>8</v>
      </c>
      <c r="U368" s="7">
        <f>VLOOKUP($A368,Data!$A$9:$U$405,U$2,FALSE)</f>
        <v>8700</v>
      </c>
      <c r="V368" s="7">
        <f>VLOOKUP($A368,Data!$A$9:$U$405,V$2,FALSE)</f>
        <v>38800</v>
      </c>
      <c r="W368" s="7">
        <f>VLOOKUP($A368,Data!$A$9:$U$405,W$2,FALSE)</f>
        <v>22.5</v>
      </c>
      <c r="X368" s="7">
        <f>VLOOKUP($A368,Data!$A$9:$U$405,X$2,FALSE)</f>
        <v>9.6999999999999993</v>
      </c>
      <c r="Y368" s="7">
        <f>VLOOKUP($A368,Data!$A$9:$Y$405,Y$2,FALSE)</f>
        <v>3900</v>
      </c>
      <c r="Z368" s="7">
        <f>VLOOKUP($A368,Data!$A$9:$Y$405,Z$2,FALSE)</f>
        <v>40100</v>
      </c>
      <c r="AA368" s="7">
        <f>VLOOKUP($A368,Data!$A$9:$Y$405,AA$2,FALSE)</f>
        <v>9.8000000000000007</v>
      </c>
      <c r="AB368" s="7" t="str">
        <f>VLOOKUP($A368,Data!$A$9:$Y$405,AB$2,FALSE)</f>
        <v>*</v>
      </c>
      <c r="AS368" s="6" t="s">
        <v>199</v>
      </c>
      <c r="AT368" s="17">
        <v>7200</v>
      </c>
      <c r="AU368" s="17">
        <v>53100</v>
      </c>
      <c r="AV368" s="17">
        <v>13.5</v>
      </c>
      <c r="AW368" s="17">
        <v>2.9</v>
      </c>
      <c r="AX368" s="17">
        <v>7100</v>
      </c>
      <c r="AY368" s="17">
        <v>53200</v>
      </c>
      <c r="AZ368" s="17">
        <v>13.4</v>
      </c>
      <c r="BA368" s="17">
        <v>3</v>
      </c>
    </row>
    <row r="369" spans="1:53" x14ac:dyDescent="0.3">
      <c r="A369" s="10" t="s">
        <v>382</v>
      </c>
      <c r="B369" s="6" t="str">
        <f>IFERROR(VLOOKUP($A369,classifications!$A$3:$C$334,3,FALSE),VLOOKUP($A369,classifications!$I$2:$K$27,3,FALSE))</f>
        <v>Predominantly Urban</v>
      </c>
      <c r="C369" s="6" t="str">
        <f>VLOOKUP($A369,classifications!$A$3:$D$334,4,FALSE)</f>
        <v>lower tier</v>
      </c>
      <c r="D369" s="6" t="str">
        <f>VLOOKUP($A369,class!$A$1:$B$455,2,FALSE)</f>
        <v>Shire District</v>
      </c>
      <c r="E369" s="7">
        <f>VLOOKUP($A369,Data!$A$9:$U$405,E$2,FALSE)</f>
        <v>8000</v>
      </c>
      <c r="F369" s="7">
        <f>VLOOKUP($A369,Data!$A$9:$U$405,F$2,FALSE)</f>
        <v>67400</v>
      </c>
      <c r="G369" s="7">
        <f>VLOOKUP($A369,Data!$A$9:$U$405,G$2,FALSE)</f>
        <v>11.9</v>
      </c>
      <c r="H369" s="7">
        <f>VLOOKUP($A369,Data!$A$9:$U$405,H$2,FALSE)</f>
        <v>5.0999999999999996</v>
      </c>
      <c r="I369" s="7">
        <f>VLOOKUP($A369,Data!$A$9:$U$405,I$2,FALSE)</f>
        <v>10100</v>
      </c>
      <c r="J369" s="7">
        <f>VLOOKUP($A369,Data!$A$9:$U$405,J$2,FALSE)</f>
        <v>71400</v>
      </c>
      <c r="K369" s="7">
        <f>VLOOKUP($A369,Data!$A$9:$U$405,K$2,FALSE)</f>
        <v>14.1</v>
      </c>
      <c r="L369" s="7">
        <f>VLOOKUP($A369,Data!$A$9:$U$405,L$2,FALSE)</f>
        <v>5.7</v>
      </c>
      <c r="M369" s="7">
        <f>VLOOKUP($A369,Data!$A$9:$U$405,M$2,FALSE)</f>
        <v>11500</v>
      </c>
      <c r="N369" s="7">
        <f>VLOOKUP($A369,Data!$A$9:$U$405,N$2,FALSE)</f>
        <v>69200</v>
      </c>
      <c r="O369" s="7">
        <f>VLOOKUP($A369,Data!$A$9:$U$405,O$2,FALSE)</f>
        <v>16.7</v>
      </c>
      <c r="P369" s="7">
        <f>VLOOKUP($A369,Data!$A$9:$U$405,P$2,FALSE)</f>
        <v>7.2</v>
      </c>
      <c r="Q369" s="7">
        <f>VLOOKUP($A369,Data!$A$9:$U$405,Q$2,FALSE)</f>
        <v>9000</v>
      </c>
      <c r="R369" s="7">
        <f>VLOOKUP($A369,Data!$A$9:$U$405,R$2,FALSE)</f>
        <v>75200</v>
      </c>
      <c r="S369" s="7">
        <f>VLOOKUP($A369,Data!$A$9:$U$405,S$2,FALSE)</f>
        <v>11.9</v>
      </c>
      <c r="T369" s="7">
        <f>VLOOKUP($A369,Data!$A$9:$U$405,T$2,FALSE)</f>
        <v>5.7</v>
      </c>
      <c r="U369" s="7">
        <f>VLOOKUP($A369,Data!$A$9:$U$405,U$2,FALSE)</f>
        <v>4300</v>
      </c>
      <c r="V369" s="7">
        <f>VLOOKUP($A369,Data!$A$9:$U$405,V$2,FALSE)</f>
        <v>73100</v>
      </c>
      <c r="W369" s="7">
        <f>VLOOKUP($A369,Data!$A$9:$U$405,W$2,FALSE)</f>
        <v>5.9</v>
      </c>
      <c r="X369" s="7" t="str">
        <f>VLOOKUP($A369,Data!$A$9:$U$405,X$2,FALSE)</f>
        <v>*</v>
      </c>
      <c r="Y369" s="7">
        <f>VLOOKUP($A369,Data!$A$9:$Y$405,Y$2,FALSE)</f>
        <v>12000</v>
      </c>
      <c r="Z369" s="7">
        <f>VLOOKUP($A369,Data!$A$9:$Y$405,Z$2,FALSE)</f>
        <v>81600</v>
      </c>
      <c r="AA369" s="7">
        <f>VLOOKUP($A369,Data!$A$9:$Y$405,AA$2,FALSE)</f>
        <v>14.7</v>
      </c>
      <c r="AB369" s="7">
        <f>VLOOKUP($A369,Data!$A$9:$Y$405,AB$2,FALSE)</f>
        <v>6.2</v>
      </c>
      <c r="AS369" s="6" t="s">
        <v>200</v>
      </c>
      <c r="AT369" s="17">
        <v>7300</v>
      </c>
      <c r="AU369" s="17">
        <v>48000</v>
      </c>
      <c r="AV369" s="17">
        <v>15.2</v>
      </c>
      <c r="AW369" s="17">
        <v>2.9</v>
      </c>
      <c r="AX369" s="17">
        <v>7200</v>
      </c>
      <c r="AY369" s="17">
        <v>49500</v>
      </c>
      <c r="AZ369" s="17">
        <v>14.6</v>
      </c>
      <c r="BA369" s="17">
        <v>2.8</v>
      </c>
    </row>
    <row r="370" spans="1:53" x14ac:dyDescent="0.3">
      <c r="A370" s="10" t="s">
        <v>383</v>
      </c>
      <c r="B370" s="6" t="str">
        <f>IFERROR(VLOOKUP($A370,classifications!$A$3:$C$334,3,FALSE),VLOOKUP($A370,classifications!$I$2:$K$27,3,FALSE))</f>
        <v>Urban with Significant Rural</v>
      </c>
      <c r="C370" s="6" t="str">
        <f>VLOOKUP($A370,classifications!$A$3:$D$334,4,FALSE)</f>
        <v>lower tier</v>
      </c>
      <c r="D370" s="6" t="str">
        <f>VLOOKUP($A370,class!$A$1:$B$455,2,FALSE)</f>
        <v>Shire District</v>
      </c>
      <c r="E370" s="7">
        <f>VLOOKUP($A370,Data!$A$9:$U$405,E$2,FALSE)</f>
        <v>4900</v>
      </c>
      <c r="F370" s="7">
        <f>VLOOKUP($A370,Data!$A$9:$U$405,F$2,FALSE)</f>
        <v>38300</v>
      </c>
      <c r="G370" s="7">
        <f>VLOOKUP($A370,Data!$A$9:$U$405,G$2,FALSE)</f>
        <v>12.7</v>
      </c>
      <c r="H370" s="7">
        <f>VLOOKUP($A370,Data!$A$9:$U$405,H$2,FALSE)</f>
        <v>7</v>
      </c>
      <c r="I370" s="7">
        <f>VLOOKUP($A370,Data!$A$9:$U$405,I$2,FALSE)</f>
        <v>7700</v>
      </c>
      <c r="J370" s="7">
        <f>VLOOKUP($A370,Data!$A$9:$U$405,J$2,FALSE)</f>
        <v>41000</v>
      </c>
      <c r="K370" s="7">
        <f>VLOOKUP($A370,Data!$A$9:$U$405,K$2,FALSE)</f>
        <v>18.8</v>
      </c>
      <c r="L370" s="7">
        <f>VLOOKUP($A370,Data!$A$9:$U$405,L$2,FALSE)</f>
        <v>7.3</v>
      </c>
      <c r="M370" s="7">
        <f>VLOOKUP($A370,Data!$A$9:$U$405,M$2,FALSE)</f>
        <v>5900</v>
      </c>
      <c r="N370" s="7">
        <f>VLOOKUP($A370,Data!$A$9:$U$405,N$2,FALSE)</f>
        <v>42000</v>
      </c>
      <c r="O370" s="7">
        <f>VLOOKUP($A370,Data!$A$9:$U$405,O$2,FALSE)</f>
        <v>14</v>
      </c>
      <c r="P370" s="7">
        <f>VLOOKUP($A370,Data!$A$9:$U$405,P$2,FALSE)</f>
        <v>6.7</v>
      </c>
      <c r="Q370" s="7">
        <f>VLOOKUP($A370,Data!$A$9:$U$405,Q$2,FALSE)</f>
        <v>4700</v>
      </c>
      <c r="R370" s="7">
        <f>VLOOKUP($A370,Data!$A$9:$U$405,R$2,FALSE)</f>
        <v>39000</v>
      </c>
      <c r="S370" s="7">
        <f>VLOOKUP($A370,Data!$A$9:$U$405,S$2,FALSE)</f>
        <v>12</v>
      </c>
      <c r="T370" s="7" t="str">
        <f>VLOOKUP($A370,Data!$A$9:$U$405,T$2,FALSE)</f>
        <v>*</v>
      </c>
      <c r="U370" s="7">
        <f>VLOOKUP($A370,Data!$A$9:$U$405,U$2,FALSE)</f>
        <v>5100</v>
      </c>
      <c r="V370" s="7">
        <f>VLOOKUP($A370,Data!$A$9:$U$405,V$2,FALSE)</f>
        <v>38900</v>
      </c>
      <c r="W370" s="7">
        <f>VLOOKUP($A370,Data!$A$9:$U$405,W$2,FALSE)</f>
        <v>13.2</v>
      </c>
      <c r="X370" s="7">
        <f>VLOOKUP($A370,Data!$A$9:$U$405,X$2,FALSE)</f>
        <v>7.6</v>
      </c>
      <c r="Y370" s="7">
        <f>VLOOKUP($A370,Data!$A$9:$Y$405,Y$2,FALSE)</f>
        <v>7000</v>
      </c>
      <c r="Z370" s="7">
        <f>VLOOKUP($A370,Data!$A$9:$Y$405,Z$2,FALSE)</f>
        <v>42600</v>
      </c>
      <c r="AA370" s="7">
        <f>VLOOKUP($A370,Data!$A$9:$Y$405,AA$2,FALSE)</f>
        <v>16.399999999999999</v>
      </c>
      <c r="AB370" s="7">
        <f>VLOOKUP($A370,Data!$A$9:$Y$405,AB$2,FALSE)</f>
        <v>7.8</v>
      </c>
      <c r="AS370" s="6" t="s">
        <v>201</v>
      </c>
      <c r="AT370" s="17">
        <v>6600</v>
      </c>
      <c r="AU370" s="17">
        <v>49200</v>
      </c>
      <c r="AV370" s="17">
        <v>13.3</v>
      </c>
      <c r="AW370" s="17">
        <v>2.9</v>
      </c>
      <c r="AX370" s="17">
        <v>6700</v>
      </c>
      <c r="AY370" s="17">
        <v>50000</v>
      </c>
      <c r="AZ370" s="17">
        <v>13.4</v>
      </c>
      <c r="BA370" s="17">
        <v>2.9</v>
      </c>
    </row>
    <row r="371" spans="1:53" x14ac:dyDescent="0.3">
      <c r="A371" s="10" t="s">
        <v>384</v>
      </c>
      <c r="B371" s="6" t="str">
        <f>IFERROR(VLOOKUP($A371,classifications!$A$3:$C$334,3,FALSE),VLOOKUP($A371,classifications!$I$2:$K$27,3,FALSE))</f>
        <v>Predominantly Urban</v>
      </c>
      <c r="C371" s="6" t="str">
        <f>VLOOKUP($A371,classifications!$A$3:$D$334,4,FALSE)</f>
        <v>lower tier</v>
      </c>
      <c r="D371" s="6" t="str">
        <f>VLOOKUP($A371,class!$A$1:$B$455,2,FALSE)</f>
        <v>Shire District</v>
      </c>
      <c r="E371" s="7">
        <f>VLOOKUP($A371,Data!$A$9:$U$405,E$2,FALSE)</f>
        <v>9100</v>
      </c>
      <c r="F371" s="7">
        <f>VLOOKUP($A371,Data!$A$9:$U$405,F$2,FALSE)</f>
        <v>68700</v>
      </c>
      <c r="G371" s="7">
        <f>VLOOKUP($A371,Data!$A$9:$U$405,G$2,FALSE)</f>
        <v>13.2</v>
      </c>
      <c r="H371" s="7">
        <f>VLOOKUP($A371,Data!$A$9:$U$405,H$2,FALSE)</f>
        <v>5.6</v>
      </c>
      <c r="I371" s="7">
        <f>VLOOKUP($A371,Data!$A$9:$U$405,I$2,FALSE)</f>
        <v>6800</v>
      </c>
      <c r="J371" s="7">
        <f>VLOOKUP($A371,Data!$A$9:$U$405,J$2,FALSE)</f>
        <v>72100</v>
      </c>
      <c r="K371" s="7">
        <f>VLOOKUP($A371,Data!$A$9:$U$405,K$2,FALSE)</f>
        <v>9.4</v>
      </c>
      <c r="L371" s="7">
        <f>VLOOKUP($A371,Data!$A$9:$U$405,L$2,FALSE)</f>
        <v>4.5</v>
      </c>
      <c r="M371" s="7">
        <f>VLOOKUP($A371,Data!$A$9:$U$405,M$2,FALSE)</f>
        <v>8900</v>
      </c>
      <c r="N371" s="7">
        <f>VLOOKUP($A371,Data!$A$9:$U$405,N$2,FALSE)</f>
        <v>70400</v>
      </c>
      <c r="O371" s="7">
        <f>VLOOKUP($A371,Data!$A$9:$U$405,O$2,FALSE)</f>
        <v>12.6</v>
      </c>
      <c r="P371" s="7">
        <f>VLOOKUP($A371,Data!$A$9:$U$405,P$2,FALSE)</f>
        <v>5.2</v>
      </c>
      <c r="Q371" s="7">
        <f>VLOOKUP($A371,Data!$A$9:$U$405,Q$2,FALSE)</f>
        <v>5700</v>
      </c>
      <c r="R371" s="7">
        <f>VLOOKUP($A371,Data!$A$9:$U$405,R$2,FALSE)</f>
        <v>70600</v>
      </c>
      <c r="S371" s="7">
        <f>VLOOKUP($A371,Data!$A$9:$U$405,S$2,FALSE)</f>
        <v>8.1</v>
      </c>
      <c r="T371" s="7">
        <f>VLOOKUP($A371,Data!$A$9:$U$405,T$2,FALSE)</f>
        <v>4.5999999999999996</v>
      </c>
      <c r="U371" s="7">
        <f>VLOOKUP($A371,Data!$A$9:$U$405,U$2,FALSE)</f>
        <v>8900</v>
      </c>
      <c r="V371" s="7">
        <f>VLOOKUP($A371,Data!$A$9:$U$405,V$2,FALSE)</f>
        <v>71500</v>
      </c>
      <c r="W371" s="7">
        <f>VLOOKUP($A371,Data!$A$9:$U$405,W$2,FALSE)</f>
        <v>12.4</v>
      </c>
      <c r="X371" s="7">
        <f>VLOOKUP($A371,Data!$A$9:$U$405,X$2,FALSE)</f>
        <v>6.2</v>
      </c>
      <c r="Y371" s="7">
        <f>VLOOKUP($A371,Data!$A$9:$Y$405,Y$2,FALSE)</f>
        <v>7300</v>
      </c>
      <c r="Z371" s="7">
        <f>VLOOKUP($A371,Data!$A$9:$Y$405,Z$2,FALSE)</f>
        <v>72600</v>
      </c>
      <c r="AA371" s="7">
        <f>VLOOKUP($A371,Data!$A$9:$Y$405,AA$2,FALSE)</f>
        <v>10</v>
      </c>
      <c r="AB371" s="7">
        <f>VLOOKUP($A371,Data!$A$9:$Y$405,AB$2,FALSE)</f>
        <v>5.6</v>
      </c>
      <c r="AS371" s="6" t="s">
        <v>202</v>
      </c>
      <c r="AT371" s="17">
        <v>5000</v>
      </c>
      <c r="AU371" s="17">
        <v>42900</v>
      </c>
      <c r="AV371" s="17">
        <v>11.7</v>
      </c>
      <c r="AW371" s="17">
        <v>3</v>
      </c>
      <c r="AX371" s="17">
        <v>4900</v>
      </c>
      <c r="AY371" s="17">
        <v>43100</v>
      </c>
      <c r="AZ371" s="17">
        <v>11.3</v>
      </c>
      <c r="BA371" s="17">
        <v>2.9</v>
      </c>
    </row>
    <row r="372" spans="1:53" x14ac:dyDescent="0.3">
      <c r="A372" s="10" t="s">
        <v>385</v>
      </c>
      <c r="B372" s="6" t="str">
        <f>IFERROR(VLOOKUP($A372,classifications!$A$3:$C$334,3,FALSE),VLOOKUP($A372,classifications!$I$2:$K$27,3,FALSE))</f>
        <v>Predominantly Urban</v>
      </c>
      <c r="C372" s="6" t="str">
        <f>VLOOKUP($A372,classifications!$A$3:$D$334,4,FALSE)</f>
        <v>lower tier</v>
      </c>
      <c r="D372" s="6" t="str">
        <f>VLOOKUP($A372,class!$A$1:$B$455,2,FALSE)</f>
        <v>Shire District</v>
      </c>
      <c r="E372" s="7">
        <f>VLOOKUP($A372,Data!$A$9:$U$405,E$2,FALSE)</f>
        <v>5700</v>
      </c>
      <c r="F372" s="7">
        <f>VLOOKUP($A372,Data!$A$9:$U$405,F$2,FALSE)</f>
        <v>38600</v>
      </c>
      <c r="G372" s="7">
        <f>VLOOKUP($A372,Data!$A$9:$U$405,G$2,FALSE)</f>
        <v>14.6</v>
      </c>
      <c r="H372" s="7">
        <f>VLOOKUP($A372,Data!$A$9:$U$405,H$2,FALSE)</f>
        <v>6.8</v>
      </c>
      <c r="I372" s="7">
        <f>VLOOKUP($A372,Data!$A$9:$U$405,I$2,FALSE)</f>
        <v>5200</v>
      </c>
      <c r="J372" s="7">
        <f>VLOOKUP($A372,Data!$A$9:$U$405,J$2,FALSE)</f>
        <v>41900</v>
      </c>
      <c r="K372" s="7">
        <f>VLOOKUP($A372,Data!$A$9:$U$405,K$2,FALSE)</f>
        <v>12.5</v>
      </c>
      <c r="L372" s="7">
        <f>VLOOKUP($A372,Data!$A$9:$U$405,L$2,FALSE)</f>
        <v>6.9</v>
      </c>
      <c r="M372" s="7">
        <f>VLOOKUP($A372,Data!$A$9:$U$405,M$2,FALSE)</f>
        <v>4200</v>
      </c>
      <c r="N372" s="7">
        <f>VLOOKUP($A372,Data!$A$9:$U$405,N$2,FALSE)</f>
        <v>47100</v>
      </c>
      <c r="O372" s="7">
        <f>VLOOKUP($A372,Data!$A$9:$U$405,O$2,FALSE)</f>
        <v>8.9</v>
      </c>
      <c r="P372" s="7" t="str">
        <f>VLOOKUP($A372,Data!$A$9:$U$405,P$2,FALSE)</f>
        <v>*</v>
      </c>
      <c r="Q372" s="7">
        <f>VLOOKUP($A372,Data!$A$9:$U$405,Q$2,FALSE)</f>
        <v>6800</v>
      </c>
      <c r="R372" s="7">
        <f>VLOOKUP($A372,Data!$A$9:$U$405,R$2,FALSE)</f>
        <v>45200</v>
      </c>
      <c r="S372" s="7">
        <f>VLOOKUP($A372,Data!$A$9:$U$405,S$2,FALSE)</f>
        <v>15.1</v>
      </c>
      <c r="T372" s="7">
        <f>VLOOKUP($A372,Data!$A$9:$U$405,T$2,FALSE)</f>
        <v>6.4</v>
      </c>
      <c r="U372" s="7">
        <f>VLOOKUP($A372,Data!$A$9:$U$405,U$2,FALSE)</f>
        <v>5200</v>
      </c>
      <c r="V372" s="7">
        <f>VLOOKUP($A372,Data!$A$9:$U$405,V$2,FALSE)</f>
        <v>44900</v>
      </c>
      <c r="W372" s="7">
        <f>VLOOKUP($A372,Data!$A$9:$U$405,W$2,FALSE)</f>
        <v>11.7</v>
      </c>
      <c r="X372" s="7" t="str">
        <f>VLOOKUP($A372,Data!$A$9:$U$405,X$2,FALSE)</f>
        <v>*</v>
      </c>
      <c r="Y372" s="7">
        <f>VLOOKUP($A372,Data!$A$9:$Y$405,Y$2,FALSE)</f>
        <v>5800</v>
      </c>
      <c r="Z372" s="7">
        <f>VLOOKUP($A372,Data!$A$9:$Y$405,Z$2,FALSE)</f>
        <v>45900</v>
      </c>
      <c r="AA372" s="7">
        <f>VLOOKUP($A372,Data!$A$9:$Y$405,AA$2,FALSE)</f>
        <v>12.7</v>
      </c>
      <c r="AB372" s="7" t="str">
        <f>VLOOKUP($A372,Data!$A$9:$Y$405,AB$2,FALSE)</f>
        <v>*</v>
      </c>
      <c r="AS372" s="6" t="s">
        <v>203</v>
      </c>
      <c r="AT372" s="17">
        <v>35200</v>
      </c>
      <c r="AU372" s="17">
        <v>260000</v>
      </c>
      <c r="AV372" s="17">
        <v>13.6</v>
      </c>
      <c r="AW372" s="17">
        <v>3.1</v>
      </c>
      <c r="AX372" s="17">
        <v>31800</v>
      </c>
      <c r="AY372" s="17">
        <v>260200</v>
      </c>
      <c r="AZ372" s="17">
        <v>12.2</v>
      </c>
      <c r="BA372" s="17">
        <v>2.9</v>
      </c>
    </row>
    <row r="373" spans="1:53" x14ac:dyDescent="0.3">
      <c r="A373" s="10" t="s">
        <v>386</v>
      </c>
      <c r="B373" s="6" t="str">
        <f>IFERROR(VLOOKUP($A373,classifications!$A$3:$C$334,3,FALSE),VLOOKUP($A373,classifications!$I$2:$K$27,3,FALSE))</f>
        <v>Predominantly Urban</v>
      </c>
      <c r="C373" s="6" t="str">
        <f>VLOOKUP($A373,classifications!$A$3:$D$334,4,FALSE)</f>
        <v>lower tier</v>
      </c>
      <c r="D373" s="6" t="str">
        <f>VLOOKUP($A373,class!$A$1:$B$455,2,FALSE)</f>
        <v>Shire District</v>
      </c>
      <c r="E373" s="7">
        <f>VLOOKUP($A373,Data!$A$9:$U$405,E$2,FALSE)</f>
        <v>7900</v>
      </c>
      <c r="F373" s="7">
        <f>VLOOKUP($A373,Data!$A$9:$U$405,F$2,FALSE)</f>
        <v>44400</v>
      </c>
      <c r="G373" s="7">
        <f>VLOOKUP($A373,Data!$A$9:$U$405,G$2,FALSE)</f>
        <v>17.899999999999999</v>
      </c>
      <c r="H373" s="7">
        <f>VLOOKUP($A373,Data!$A$9:$U$405,H$2,FALSE)</f>
        <v>6.7</v>
      </c>
      <c r="I373" s="7">
        <f>VLOOKUP($A373,Data!$A$9:$U$405,I$2,FALSE)</f>
        <v>7000</v>
      </c>
      <c r="J373" s="7">
        <f>VLOOKUP($A373,Data!$A$9:$U$405,J$2,FALSE)</f>
        <v>47700</v>
      </c>
      <c r="K373" s="7">
        <f>VLOOKUP($A373,Data!$A$9:$U$405,K$2,FALSE)</f>
        <v>14.7</v>
      </c>
      <c r="L373" s="7">
        <f>VLOOKUP($A373,Data!$A$9:$U$405,L$2,FALSE)</f>
        <v>6.5</v>
      </c>
      <c r="M373" s="7">
        <f>VLOOKUP($A373,Data!$A$9:$U$405,M$2,FALSE)</f>
        <v>11400</v>
      </c>
      <c r="N373" s="7">
        <f>VLOOKUP($A373,Data!$A$9:$U$405,N$2,FALSE)</f>
        <v>49100</v>
      </c>
      <c r="O373" s="7">
        <f>VLOOKUP($A373,Data!$A$9:$U$405,O$2,FALSE)</f>
        <v>23.1</v>
      </c>
      <c r="P373" s="7">
        <f>VLOOKUP($A373,Data!$A$9:$U$405,P$2,FALSE)</f>
        <v>7.5</v>
      </c>
      <c r="Q373" s="7">
        <f>VLOOKUP($A373,Data!$A$9:$U$405,Q$2,FALSE)</f>
        <v>5700</v>
      </c>
      <c r="R373" s="7">
        <f>VLOOKUP($A373,Data!$A$9:$U$405,R$2,FALSE)</f>
        <v>50100</v>
      </c>
      <c r="S373" s="7">
        <f>VLOOKUP($A373,Data!$A$9:$U$405,S$2,FALSE)</f>
        <v>11.4</v>
      </c>
      <c r="T373" s="7">
        <f>VLOOKUP($A373,Data!$A$9:$U$405,T$2,FALSE)</f>
        <v>5.4</v>
      </c>
      <c r="U373" s="7">
        <f>VLOOKUP($A373,Data!$A$9:$U$405,U$2,FALSE)</f>
        <v>6100</v>
      </c>
      <c r="V373" s="7">
        <f>VLOOKUP($A373,Data!$A$9:$U$405,V$2,FALSE)</f>
        <v>53900</v>
      </c>
      <c r="W373" s="7">
        <f>VLOOKUP($A373,Data!$A$9:$U$405,W$2,FALSE)</f>
        <v>11.3</v>
      </c>
      <c r="X373" s="7">
        <f>VLOOKUP($A373,Data!$A$9:$U$405,X$2,FALSE)</f>
        <v>6.5</v>
      </c>
      <c r="Y373" s="7">
        <f>VLOOKUP($A373,Data!$A$9:$Y$405,Y$2,FALSE)</f>
        <v>10100</v>
      </c>
      <c r="Z373" s="7">
        <f>VLOOKUP($A373,Data!$A$9:$Y$405,Z$2,FALSE)</f>
        <v>50000</v>
      </c>
      <c r="AA373" s="7">
        <f>VLOOKUP($A373,Data!$A$9:$Y$405,AA$2,FALSE)</f>
        <v>20.2</v>
      </c>
      <c r="AB373" s="7">
        <f>VLOOKUP($A373,Data!$A$9:$Y$405,AB$2,FALSE)</f>
        <v>7.3</v>
      </c>
      <c r="AS373" s="6" t="s">
        <v>204</v>
      </c>
      <c r="AT373" s="17">
        <v>1500</v>
      </c>
      <c r="AU373" s="17">
        <v>12400</v>
      </c>
      <c r="AV373" s="17">
        <v>12.3</v>
      </c>
      <c r="AW373" s="17">
        <v>3.9</v>
      </c>
      <c r="AX373" s="17">
        <v>2200</v>
      </c>
      <c r="AY373" s="17">
        <v>12600</v>
      </c>
      <c r="AZ373" s="17">
        <v>17.600000000000001</v>
      </c>
      <c r="BA373" s="17">
        <v>4.5</v>
      </c>
    </row>
    <row r="374" spans="1:53" x14ac:dyDescent="0.3">
      <c r="A374" s="10" t="s">
        <v>387</v>
      </c>
      <c r="B374" s="6" t="str">
        <f>IFERROR(VLOOKUP($A374,classifications!$A$3:$C$334,3,FALSE),VLOOKUP($A374,classifications!$I$2:$K$27,3,FALSE))</f>
        <v>Predominantly Urban</v>
      </c>
      <c r="C374" s="6" t="str">
        <f>VLOOKUP($A374,classifications!$A$3:$D$334,4,FALSE)</f>
        <v>lower tier</v>
      </c>
      <c r="D374" s="6" t="str">
        <f>VLOOKUP($A374,class!$A$1:$B$455,2,FALSE)</f>
        <v>Shire District</v>
      </c>
      <c r="E374" s="7">
        <f>VLOOKUP($A374,Data!$A$9:$U$405,E$2,FALSE)</f>
        <v>5900</v>
      </c>
      <c r="F374" s="7">
        <f>VLOOKUP($A374,Data!$A$9:$U$405,F$2,FALSE)</f>
        <v>45400</v>
      </c>
      <c r="G374" s="7">
        <f>VLOOKUP($A374,Data!$A$9:$U$405,G$2,FALSE)</f>
        <v>13</v>
      </c>
      <c r="H374" s="7">
        <f>VLOOKUP($A374,Data!$A$9:$U$405,H$2,FALSE)</f>
        <v>6</v>
      </c>
      <c r="I374" s="7">
        <f>VLOOKUP($A374,Data!$A$9:$U$405,I$2,FALSE)</f>
        <v>4100</v>
      </c>
      <c r="J374" s="7">
        <f>VLOOKUP($A374,Data!$A$9:$U$405,J$2,FALSE)</f>
        <v>41900</v>
      </c>
      <c r="K374" s="7">
        <f>VLOOKUP($A374,Data!$A$9:$U$405,K$2,FALSE)</f>
        <v>9.9</v>
      </c>
      <c r="L374" s="7">
        <f>VLOOKUP($A374,Data!$A$9:$U$405,L$2,FALSE)</f>
        <v>5.4</v>
      </c>
      <c r="M374" s="7">
        <f>VLOOKUP($A374,Data!$A$9:$U$405,M$2,FALSE)</f>
        <v>5100</v>
      </c>
      <c r="N374" s="7">
        <f>VLOOKUP($A374,Data!$A$9:$U$405,N$2,FALSE)</f>
        <v>41600</v>
      </c>
      <c r="O374" s="7">
        <f>VLOOKUP($A374,Data!$A$9:$U$405,O$2,FALSE)</f>
        <v>12.2</v>
      </c>
      <c r="P374" s="7">
        <f>VLOOKUP($A374,Data!$A$9:$U$405,P$2,FALSE)</f>
        <v>6.7</v>
      </c>
      <c r="Q374" s="7">
        <f>VLOOKUP($A374,Data!$A$9:$U$405,Q$2,FALSE)</f>
        <v>7000</v>
      </c>
      <c r="R374" s="7">
        <f>VLOOKUP($A374,Data!$A$9:$U$405,R$2,FALSE)</f>
        <v>38600</v>
      </c>
      <c r="S374" s="7">
        <f>VLOOKUP($A374,Data!$A$9:$U$405,S$2,FALSE)</f>
        <v>18.3</v>
      </c>
      <c r="T374" s="7">
        <f>VLOOKUP($A374,Data!$A$9:$U$405,T$2,FALSE)</f>
        <v>10.199999999999999</v>
      </c>
      <c r="U374" s="7">
        <f>VLOOKUP($A374,Data!$A$9:$U$405,U$2,FALSE)</f>
        <v>6100</v>
      </c>
      <c r="V374" s="7">
        <f>VLOOKUP($A374,Data!$A$9:$U$405,V$2,FALSE)</f>
        <v>44500</v>
      </c>
      <c r="W374" s="7">
        <f>VLOOKUP($A374,Data!$A$9:$U$405,W$2,FALSE)</f>
        <v>13.7</v>
      </c>
      <c r="X374" s="7">
        <f>VLOOKUP($A374,Data!$A$9:$U$405,X$2,FALSE)</f>
        <v>7.5</v>
      </c>
      <c r="Y374" s="7">
        <f>VLOOKUP($A374,Data!$A$9:$Y$405,Y$2,FALSE)</f>
        <v>7900</v>
      </c>
      <c r="Z374" s="7">
        <f>VLOOKUP($A374,Data!$A$9:$Y$405,Z$2,FALSE)</f>
        <v>46800</v>
      </c>
      <c r="AA374" s="7">
        <f>VLOOKUP($A374,Data!$A$9:$Y$405,AA$2,FALSE)</f>
        <v>16.8</v>
      </c>
      <c r="AB374" s="7">
        <f>VLOOKUP($A374,Data!$A$9:$Y$405,AB$2,FALSE)</f>
        <v>9</v>
      </c>
      <c r="AS374" s="6" t="s">
        <v>205</v>
      </c>
      <c r="AT374" s="17">
        <v>8600</v>
      </c>
      <c r="AU374" s="17">
        <v>75400</v>
      </c>
      <c r="AV374" s="17">
        <v>11.4</v>
      </c>
      <c r="AW374" s="17">
        <v>2.6</v>
      </c>
      <c r="AX374" s="17">
        <v>8900</v>
      </c>
      <c r="AY374" s="17">
        <v>76400</v>
      </c>
      <c r="AZ374" s="17">
        <v>11.6</v>
      </c>
      <c r="BA374" s="17">
        <v>2.6</v>
      </c>
    </row>
    <row r="375" spans="1:53" x14ac:dyDescent="0.3">
      <c r="A375" s="10" t="s">
        <v>388</v>
      </c>
      <c r="B375" s="6" t="str">
        <f>IFERROR(VLOOKUP($A375,classifications!$A$3:$C$334,3,FALSE),VLOOKUP($A375,classifications!$I$2:$K$27,3,FALSE))</f>
        <v>Urban with Significant Rural</v>
      </c>
      <c r="C375" s="6" t="str">
        <f>VLOOKUP($A375,classifications!$A$3:$D$334,4,FALSE)</f>
        <v>lower tier</v>
      </c>
      <c r="D375" s="6" t="str">
        <f>VLOOKUP($A375,class!$A$1:$B$455,2,FALSE)</f>
        <v>Shire District</v>
      </c>
      <c r="E375" s="7">
        <f>VLOOKUP($A375,Data!$A$9:$U$405,E$2,FALSE)</f>
        <v>4500</v>
      </c>
      <c r="F375" s="7">
        <f>VLOOKUP($A375,Data!$A$9:$U$405,F$2,FALSE)</f>
        <v>36500</v>
      </c>
      <c r="G375" s="7">
        <f>VLOOKUP($A375,Data!$A$9:$U$405,G$2,FALSE)</f>
        <v>12.3</v>
      </c>
      <c r="H375" s="7" t="str">
        <f>VLOOKUP($A375,Data!$A$9:$U$405,H$2,FALSE)</f>
        <v>*</v>
      </c>
      <c r="I375" s="7">
        <f>VLOOKUP($A375,Data!$A$9:$U$405,I$2,FALSE)</f>
        <v>7100</v>
      </c>
      <c r="J375" s="7">
        <f>VLOOKUP($A375,Data!$A$9:$U$405,J$2,FALSE)</f>
        <v>41700</v>
      </c>
      <c r="K375" s="7">
        <f>VLOOKUP($A375,Data!$A$9:$U$405,K$2,FALSE)</f>
        <v>17.100000000000001</v>
      </c>
      <c r="L375" s="7">
        <f>VLOOKUP($A375,Data!$A$9:$U$405,L$2,FALSE)</f>
        <v>8.3000000000000007</v>
      </c>
      <c r="M375" s="7">
        <f>VLOOKUP($A375,Data!$A$9:$U$405,M$2,FALSE)</f>
        <v>2400</v>
      </c>
      <c r="N375" s="7">
        <f>VLOOKUP($A375,Data!$A$9:$U$405,N$2,FALSE)</f>
        <v>43200</v>
      </c>
      <c r="O375" s="7">
        <f>VLOOKUP($A375,Data!$A$9:$U$405,O$2,FALSE)</f>
        <v>5.5</v>
      </c>
      <c r="P375" s="7" t="str">
        <f>VLOOKUP($A375,Data!$A$9:$U$405,P$2,FALSE)</f>
        <v>*</v>
      </c>
      <c r="Q375" s="7">
        <f>VLOOKUP($A375,Data!$A$9:$U$405,Q$2,FALSE)</f>
        <v>2100</v>
      </c>
      <c r="R375" s="7">
        <f>VLOOKUP($A375,Data!$A$9:$U$405,R$2,FALSE)</f>
        <v>39400</v>
      </c>
      <c r="S375" s="7">
        <f>VLOOKUP($A375,Data!$A$9:$U$405,S$2,FALSE)</f>
        <v>5.3</v>
      </c>
      <c r="T375" s="7" t="str">
        <f>VLOOKUP($A375,Data!$A$9:$U$405,T$2,FALSE)</f>
        <v>*</v>
      </c>
      <c r="U375" s="7">
        <f>VLOOKUP($A375,Data!$A$9:$U$405,U$2,FALSE)</f>
        <v>2500</v>
      </c>
      <c r="V375" s="7">
        <f>VLOOKUP($A375,Data!$A$9:$U$405,V$2,FALSE)</f>
        <v>40100</v>
      </c>
      <c r="W375" s="7">
        <f>VLOOKUP($A375,Data!$A$9:$U$405,W$2,FALSE)</f>
        <v>6.2</v>
      </c>
      <c r="X375" s="7" t="str">
        <f>VLOOKUP($A375,Data!$A$9:$U$405,X$2,FALSE)</f>
        <v>*</v>
      </c>
      <c r="Y375" s="7">
        <f>VLOOKUP($A375,Data!$A$9:$Y$405,Y$2,FALSE)</f>
        <v>2300</v>
      </c>
      <c r="Z375" s="7">
        <f>VLOOKUP($A375,Data!$A$9:$Y$405,Z$2,FALSE)</f>
        <v>39100</v>
      </c>
      <c r="AA375" s="7">
        <f>VLOOKUP($A375,Data!$A$9:$Y$405,AA$2,FALSE)</f>
        <v>5.9</v>
      </c>
      <c r="AB375" s="7" t="str">
        <f>VLOOKUP($A375,Data!$A$9:$Y$405,AB$2,FALSE)</f>
        <v>*</v>
      </c>
      <c r="AS375" s="6" t="s">
        <v>206</v>
      </c>
      <c r="AT375" s="17">
        <v>19600</v>
      </c>
      <c r="AU375" s="17">
        <v>167700</v>
      </c>
      <c r="AV375" s="17">
        <v>11.7</v>
      </c>
      <c r="AW375" s="17">
        <v>3</v>
      </c>
      <c r="AX375" s="17">
        <v>17800</v>
      </c>
      <c r="AY375" s="17">
        <v>167200</v>
      </c>
      <c r="AZ375" s="17">
        <v>10.6</v>
      </c>
      <c r="BA375" s="17">
        <v>2.8</v>
      </c>
    </row>
    <row r="376" spans="1:53" x14ac:dyDescent="0.3">
      <c r="A376" s="10" t="s">
        <v>389</v>
      </c>
      <c r="B376" s="6" t="str">
        <f>IFERROR(VLOOKUP($A376,classifications!$A$3:$C$334,3,FALSE),VLOOKUP($A376,classifications!$I$2:$K$27,3,FALSE))</f>
        <v>Predominantly Rural</v>
      </c>
      <c r="C376" s="6" t="str">
        <f>VLOOKUP($A376,classifications!$A$3:$D$334,4,FALSE)</f>
        <v>lower tier</v>
      </c>
      <c r="D376" s="6" t="str">
        <f>VLOOKUP($A376,class!$A$1:$B$455,2,FALSE)</f>
        <v>Shire District</v>
      </c>
      <c r="E376" s="7">
        <f>VLOOKUP($A376,Data!$A$9:$U$405,E$2,FALSE)</f>
        <v>11400</v>
      </c>
      <c r="F376" s="7">
        <f>VLOOKUP($A376,Data!$A$9:$U$405,F$2,FALSE)</f>
        <v>51500</v>
      </c>
      <c r="G376" s="7">
        <f>VLOOKUP($A376,Data!$A$9:$U$405,G$2,FALSE)</f>
        <v>22.1</v>
      </c>
      <c r="H376" s="7">
        <f>VLOOKUP($A376,Data!$A$9:$U$405,H$2,FALSE)</f>
        <v>6.7</v>
      </c>
      <c r="I376" s="7">
        <f>VLOOKUP($A376,Data!$A$9:$U$405,I$2,FALSE)</f>
        <v>7600</v>
      </c>
      <c r="J376" s="7">
        <f>VLOOKUP($A376,Data!$A$9:$U$405,J$2,FALSE)</f>
        <v>56500</v>
      </c>
      <c r="K376" s="7">
        <f>VLOOKUP($A376,Data!$A$9:$U$405,K$2,FALSE)</f>
        <v>13.5</v>
      </c>
      <c r="L376" s="7">
        <f>VLOOKUP($A376,Data!$A$9:$U$405,L$2,FALSE)</f>
        <v>5.7</v>
      </c>
      <c r="M376" s="7">
        <f>VLOOKUP($A376,Data!$A$9:$U$405,M$2,FALSE)</f>
        <v>7700</v>
      </c>
      <c r="N376" s="7">
        <f>VLOOKUP($A376,Data!$A$9:$U$405,N$2,FALSE)</f>
        <v>58400</v>
      </c>
      <c r="O376" s="7">
        <f>VLOOKUP($A376,Data!$A$9:$U$405,O$2,FALSE)</f>
        <v>13.1</v>
      </c>
      <c r="P376" s="7">
        <f>VLOOKUP($A376,Data!$A$9:$U$405,P$2,FALSE)</f>
        <v>6.3</v>
      </c>
      <c r="Q376" s="7">
        <f>VLOOKUP($A376,Data!$A$9:$U$405,Q$2,FALSE)</f>
        <v>7900</v>
      </c>
      <c r="R376" s="7">
        <f>VLOOKUP($A376,Data!$A$9:$U$405,R$2,FALSE)</f>
        <v>53600</v>
      </c>
      <c r="S376" s="7">
        <f>VLOOKUP($A376,Data!$A$9:$U$405,S$2,FALSE)</f>
        <v>14.8</v>
      </c>
      <c r="T376" s="7">
        <f>VLOOKUP($A376,Data!$A$9:$U$405,T$2,FALSE)</f>
        <v>6.9</v>
      </c>
      <c r="U376" s="7">
        <f>VLOOKUP($A376,Data!$A$9:$U$405,U$2,FALSE)</f>
        <v>9900</v>
      </c>
      <c r="V376" s="7">
        <f>VLOOKUP($A376,Data!$A$9:$U$405,V$2,FALSE)</f>
        <v>58500</v>
      </c>
      <c r="W376" s="7">
        <f>VLOOKUP($A376,Data!$A$9:$U$405,W$2,FALSE)</f>
        <v>16.899999999999999</v>
      </c>
      <c r="X376" s="7">
        <f>VLOOKUP($A376,Data!$A$9:$U$405,X$2,FALSE)</f>
        <v>6.7</v>
      </c>
      <c r="Y376" s="7">
        <f>VLOOKUP($A376,Data!$A$9:$Y$405,Y$2,FALSE)</f>
        <v>8800</v>
      </c>
      <c r="Z376" s="7">
        <f>VLOOKUP($A376,Data!$A$9:$Y$405,Z$2,FALSE)</f>
        <v>56100</v>
      </c>
      <c r="AA376" s="7">
        <f>VLOOKUP($A376,Data!$A$9:$Y$405,AA$2,FALSE)</f>
        <v>15.7</v>
      </c>
      <c r="AB376" s="7">
        <f>VLOOKUP($A376,Data!$A$9:$Y$405,AB$2,FALSE)</f>
        <v>6.4</v>
      </c>
      <c r="AS376" s="6" t="s">
        <v>207</v>
      </c>
      <c r="AT376" s="17">
        <v>33800</v>
      </c>
      <c r="AU376" s="17">
        <v>272900</v>
      </c>
      <c r="AV376" s="17">
        <v>12.4</v>
      </c>
      <c r="AW376" s="17">
        <v>2.7</v>
      </c>
      <c r="AX376" s="17">
        <v>29600</v>
      </c>
      <c r="AY376" s="17">
        <v>274400</v>
      </c>
      <c r="AZ376" s="17">
        <v>10.8</v>
      </c>
      <c r="BA376" s="17">
        <v>2.6</v>
      </c>
    </row>
    <row r="377" spans="1:53" x14ac:dyDescent="0.3">
      <c r="A377" s="10" t="s">
        <v>390</v>
      </c>
      <c r="B377" s="6" t="str">
        <f>IFERROR(VLOOKUP($A377,classifications!$A$3:$C$334,3,FALSE),VLOOKUP($A377,classifications!$I$2:$K$27,3,FALSE))</f>
        <v>Predominantly Urban</v>
      </c>
      <c r="C377" s="6" t="str">
        <f>VLOOKUP($A377,classifications!$A$3:$D$334,4,FALSE)</f>
        <v>lower tier</v>
      </c>
      <c r="D377" s="6" t="str">
        <f>VLOOKUP($A377,class!$A$1:$B$455,2,FALSE)</f>
        <v>Shire District</v>
      </c>
      <c r="E377" s="7">
        <f>VLOOKUP($A377,Data!$A$9:$U$405,E$2,FALSE)</f>
        <v>6000</v>
      </c>
      <c r="F377" s="7">
        <f>VLOOKUP($A377,Data!$A$9:$U$405,F$2,FALSE)</f>
        <v>49400</v>
      </c>
      <c r="G377" s="7">
        <f>VLOOKUP($A377,Data!$A$9:$U$405,G$2,FALSE)</f>
        <v>12.1</v>
      </c>
      <c r="H377" s="7">
        <f>VLOOKUP($A377,Data!$A$9:$U$405,H$2,FALSE)</f>
        <v>5.8</v>
      </c>
      <c r="I377" s="7">
        <f>VLOOKUP($A377,Data!$A$9:$U$405,I$2,FALSE)</f>
        <v>8000</v>
      </c>
      <c r="J377" s="7">
        <f>VLOOKUP($A377,Data!$A$9:$U$405,J$2,FALSE)</f>
        <v>52800</v>
      </c>
      <c r="K377" s="7">
        <f>VLOOKUP($A377,Data!$A$9:$U$405,K$2,FALSE)</f>
        <v>15.2</v>
      </c>
      <c r="L377" s="7">
        <f>VLOOKUP($A377,Data!$A$9:$U$405,L$2,FALSE)</f>
        <v>6.3</v>
      </c>
      <c r="M377" s="7">
        <f>VLOOKUP($A377,Data!$A$9:$U$405,M$2,FALSE)</f>
        <v>6800</v>
      </c>
      <c r="N377" s="7">
        <f>VLOOKUP($A377,Data!$A$9:$U$405,N$2,FALSE)</f>
        <v>52000</v>
      </c>
      <c r="O377" s="7">
        <f>VLOOKUP($A377,Data!$A$9:$U$405,O$2,FALSE)</f>
        <v>13</v>
      </c>
      <c r="P377" s="7">
        <f>VLOOKUP($A377,Data!$A$9:$U$405,P$2,FALSE)</f>
        <v>5.7</v>
      </c>
      <c r="Q377" s="7">
        <f>VLOOKUP($A377,Data!$A$9:$U$405,Q$2,FALSE)</f>
        <v>8300</v>
      </c>
      <c r="R377" s="7">
        <f>VLOOKUP($A377,Data!$A$9:$U$405,R$2,FALSE)</f>
        <v>49900</v>
      </c>
      <c r="S377" s="7">
        <f>VLOOKUP($A377,Data!$A$9:$U$405,S$2,FALSE)</f>
        <v>16.5</v>
      </c>
      <c r="T377" s="7">
        <f>VLOOKUP($A377,Data!$A$9:$U$405,T$2,FALSE)</f>
        <v>7.3</v>
      </c>
      <c r="U377" s="7">
        <f>VLOOKUP($A377,Data!$A$9:$U$405,U$2,FALSE)</f>
        <v>12800</v>
      </c>
      <c r="V377" s="7">
        <f>VLOOKUP($A377,Data!$A$9:$U$405,V$2,FALSE)</f>
        <v>53100</v>
      </c>
      <c r="W377" s="7">
        <f>VLOOKUP($A377,Data!$A$9:$U$405,W$2,FALSE)</f>
        <v>24.1</v>
      </c>
      <c r="X377" s="7">
        <f>VLOOKUP($A377,Data!$A$9:$U$405,X$2,FALSE)</f>
        <v>8.6</v>
      </c>
      <c r="Y377" s="7">
        <f>VLOOKUP($A377,Data!$A$9:$Y$405,Y$2,FALSE)</f>
        <v>6300</v>
      </c>
      <c r="Z377" s="7">
        <f>VLOOKUP($A377,Data!$A$9:$Y$405,Z$2,FALSE)</f>
        <v>48800</v>
      </c>
      <c r="AA377" s="7">
        <f>VLOOKUP($A377,Data!$A$9:$Y$405,AA$2,FALSE)</f>
        <v>12.8</v>
      </c>
      <c r="AB377" s="7">
        <f>VLOOKUP($A377,Data!$A$9:$Y$405,AB$2,FALSE)</f>
        <v>7.7</v>
      </c>
      <c r="AS377" s="6" t="s">
        <v>208</v>
      </c>
      <c r="AT377" s="17">
        <v>13500</v>
      </c>
      <c r="AU377" s="17">
        <v>112900</v>
      </c>
      <c r="AV377" s="17">
        <v>11.9</v>
      </c>
      <c r="AW377" s="17">
        <v>2.9</v>
      </c>
      <c r="AX377" s="17">
        <v>11800</v>
      </c>
      <c r="AY377" s="17">
        <v>112800</v>
      </c>
      <c r="AZ377" s="17">
        <v>10.4</v>
      </c>
      <c r="BA377" s="17">
        <v>2.7</v>
      </c>
    </row>
    <row r="378" spans="1:53" x14ac:dyDescent="0.3">
      <c r="A378" s="10" t="s">
        <v>391</v>
      </c>
      <c r="B378" s="6" t="str">
        <f>IFERROR(VLOOKUP($A378,classifications!$A$3:$C$334,3,FALSE),VLOOKUP($A378,classifications!$I$2:$K$27,3,FALSE))</f>
        <v>Predominantly Urban</v>
      </c>
      <c r="C378" s="6" t="str">
        <f>VLOOKUP($A378,classifications!$A$3:$D$334,4,FALSE)</f>
        <v>lower tier</v>
      </c>
      <c r="D378" s="6" t="str">
        <f>VLOOKUP($A378,class!$A$1:$B$455,2,FALSE)</f>
        <v>Shire District</v>
      </c>
      <c r="E378" s="7">
        <f>VLOOKUP($A378,Data!$A$9:$U$405,E$2,FALSE)</f>
        <v>2800</v>
      </c>
      <c r="F378" s="7">
        <f>VLOOKUP($A378,Data!$A$9:$U$405,F$2,FALSE)</f>
        <v>27200</v>
      </c>
      <c r="G378" s="7">
        <f>VLOOKUP($A378,Data!$A$9:$U$405,G$2,FALSE)</f>
        <v>10.3</v>
      </c>
      <c r="H378" s="7" t="str">
        <f>VLOOKUP($A378,Data!$A$9:$U$405,H$2,FALSE)</f>
        <v>*</v>
      </c>
      <c r="I378" s="7">
        <f>VLOOKUP($A378,Data!$A$9:$U$405,I$2,FALSE)</f>
        <v>2500</v>
      </c>
      <c r="J378" s="7">
        <f>VLOOKUP($A378,Data!$A$9:$U$405,J$2,FALSE)</f>
        <v>31000</v>
      </c>
      <c r="K378" s="7">
        <f>VLOOKUP($A378,Data!$A$9:$U$405,K$2,FALSE)</f>
        <v>7.9</v>
      </c>
      <c r="L378" s="7" t="str">
        <f>VLOOKUP($A378,Data!$A$9:$U$405,L$2,FALSE)</f>
        <v>*</v>
      </c>
      <c r="M378" s="7">
        <f>VLOOKUP($A378,Data!$A$9:$U$405,M$2,FALSE)</f>
        <v>2500</v>
      </c>
      <c r="N378" s="7">
        <f>VLOOKUP($A378,Data!$A$9:$U$405,N$2,FALSE)</f>
        <v>28900</v>
      </c>
      <c r="O378" s="7">
        <f>VLOOKUP($A378,Data!$A$9:$U$405,O$2,FALSE)</f>
        <v>8.6999999999999993</v>
      </c>
      <c r="P378" s="7" t="str">
        <f>VLOOKUP($A378,Data!$A$9:$U$405,P$2,FALSE)</f>
        <v>*</v>
      </c>
      <c r="Q378" s="7">
        <f>VLOOKUP($A378,Data!$A$9:$U$405,Q$2,FALSE)</f>
        <v>2100</v>
      </c>
      <c r="R378" s="7">
        <f>VLOOKUP($A378,Data!$A$9:$U$405,R$2,FALSE)</f>
        <v>27800</v>
      </c>
      <c r="S378" s="7">
        <f>VLOOKUP($A378,Data!$A$9:$U$405,S$2,FALSE)</f>
        <v>7.5</v>
      </c>
      <c r="T378" s="7" t="str">
        <f>VLOOKUP($A378,Data!$A$9:$U$405,T$2,FALSE)</f>
        <v>*</v>
      </c>
      <c r="U378" s="7">
        <f>VLOOKUP($A378,Data!$A$9:$U$405,U$2,FALSE)</f>
        <v>2100</v>
      </c>
      <c r="V378" s="7">
        <f>VLOOKUP($A378,Data!$A$9:$U$405,V$2,FALSE)</f>
        <v>31600</v>
      </c>
      <c r="W378" s="7">
        <f>VLOOKUP($A378,Data!$A$9:$U$405,W$2,FALSE)</f>
        <v>6.6</v>
      </c>
      <c r="X378" s="7" t="str">
        <f>VLOOKUP($A378,Data!$A$9:$U$405,X$2,FALSE)</f>
        <v>*</v>
      </c>
      <c r="Y378" s="7">
        <f>VLOOKUP($A378,Data!$A$9:$Y$405,Y$2,FALSE)</f>
        <v>5100</v>
      </c>
      <c r="Z378" s="7">
        <f>VLOOKUP($A378,Data!$A$9:$Y$405,Z$2,FALSE)</f>
        <v>33800</v>
      </c>
      <c r="AA378" s="7">
        <f>VLOOKUP($A378,Data!$A$9:$Y$405,AA$2,FALSE)</f>
        <v>15</v>
      </c>
      <c r="AB378" s="7" t="str">
        <f>VLOOKUP($A378,Data!$A$9:$Y$405,AB$2,FALSE)</f>
        <v>*</v>
      </c>
      <c r="AS378" s="6" t="s">
        <v>209</v>
      </c>
      <c r="AT378" s="17">
        <v>5300</v>
      </c>
      <c r="AU378" s="17">
        <v>35300</v>
      </c>
      <c r="AV378" s="17">
        <v>14.9</v>
      </c>
      <c r="AW378" s="17">
        <v>3.2</v>
      </c>
      <c r="AX378" s="17">
        <v>4900</v>
      </c>
      <c r="AY378" s="17">
        <v>34000</v>
      </c>
      <c r="AZ378" s="17">
        <v>14.6</v>
      </c>
      <c r="BA378" s="17">
        <v>3.3</v>
      </c>
    </row>
    <row r="379" spans="1:53" x14ac:dyDescent="0.3">
      <c r="A379" s="10" t="s">
        <v>392</v>
      </c>
      <c r="B379" s="6" t="str">
        <f>IFERROR(VLOOKUP($A379,classifications!$A$3:$C$334,3,FALSE),VLOOKUP($A379,classifications!$I$2:$K$27,3,FALSE))</f>
        <v>Predominantly Urban</v>
      </c>
      <c r="C379" s="6" t="str">
        <f>VLOOKUP($A379,classifications!$A$3:$D$334,4,FALSE)</f>
        <v>lower tier</v>
      </c>
      <c r="D379" s="6" t="str">
        <f>VLOOKUP($A379,class!$A$1:$B$455,2,FALSE)</f>
        <v>Shire District</v>
      </c>
      <c r="E379" s="7">
        <f>VLOOKUP($A379,Data!$A$9:$U$405,E$2,FALSE)</f>
        <v>6400</v>
      </c>
      <c r="F379" s="7">
        <f>VLOOKUP($A379,Data!$A$9:$U$405,F$2,FALSE)</f>
        <v>68900</v>
      </c>
      <c r="G379" s="7">
        <f>VLOOKUP($A379,Data!$A$9:$U$405,G$2,FALSE)</f>
        <v>9.3000000000000007</v>
      </c>
      <c r="H379" s="7">
        <f>VLOOKUP($A379,Data!$A$9:$U$405,H$2,FALSE)</f>
        <v>4.8</v>
      </c>
      <c r="I379" s="7">
        <f>VLOOKUP($A379,Data!$A$9:$U$405,I$2,FALSE)</f>
        <v>12400</v>
      </c>
      <c r="J379" s="7">
        <f>VLOOKUP($A379,Data!$A$9:$U$405,J$2,FALSE)</f>
        <v>61600</v>
      </c>
      <c r="K379" s="7">
        <f>VLOOKUP($A379,Data!$A$9:$U$405,K$2,FALSE)</f>
        <v>20.2</v>
      </c>
      <c r="L379" s="7">
        <f>VLOOKUP($A379,Data!$A$9:$U$405,L$2,FALSE)</f>
        <v>7.1</v>
      </c>
      <c r="M379" s="7">
        <f>VLOOKUP($A379,Data!$A$9:$U$405,M$2,FALSE)</f>
        <v>6100</v>
      </c>
      <c r="N379" s="7">
        <f>VLOOKUP($A379,Data!$A$9:$U$405,N$2,FALSE)</f>
        <v>64100</v>
      </c>
      <c r="O379" s="7">
        <f>VLOOKUP($A379,Data!$A$9:$U$405,O$2,FALSE)</f>
        <v>9.5</v>
      </c>
      <c r="P379" s="7">
        <f>VLOOKUP($A379,Data!$A$9:$U$405,P$2,FALSE)</f>
        <v>4.9000000000000004</v>
      </c>
      <c r="Q379" s="7">
        <f>VLOOKUP($A379,Data!$A$9:$U$405,Q$2,FALSE)</f>
        <v>10700</v>
      </c>
      <c r="R379" s="7">
        <f>VLOOKUP($A379,Data!$A$9:$U$405,R$2,FALSE)</f>
        <v>66700</v>
      </c>
      <c r="S379" s="7">
        <f>VLOOKUP($A379,Data!$A$9:$U$405,S$2,FALSE)</f>
        <v>16.100000000000001</v>
      </c>
      <c r="T379" s="7">
        <f>VLOOKUP($A379,Data!$A$9:$U$405,T$2,FALSE)</f>
        <v>6.2</v>
      </c>
      <c r="U379" s="7">
        <f>VLOOKUP($A379,Data!$A$9:$U$405,U$2,FALSE)</f>
        <v>4600</v>
      </c>
      <c r="V379" s="7">
        <f>VLOOKUP($A379,Data!$A$9:$U$405,V$2,FALSE)</f>
        <v>63700</v>
      </c>
      <c r="W379" s="7">
        <f>VLOOKUP($A379,Data!$A$9:$U$405,W$2,FALSE)</f>
        <v>7.2</v>
      </c>
      <c r="X379" s="7" t="str">
        <f>VLOOKUP($A379,Data!$A$9:$U$405,X$2,FALSE)</f>
        <v>*</v>
      </c>
      <c r="Y379" s="7">
        <f>VLOOKUP($A379,Data!$A$9:$Y$405,Y$2,FALSE)</f>
        <v>7800</v>
      </c>
      <c r="Z379" s="7">
        <f>VLOOKUP($A379,Data!$A$9:$Y$405,Z$2,FALSE)</f>
        <v>65300</v>
      </c>
      <c r="AA379" s="7">
        <f>VLOOKUP($A379,Data!$A$9:$Y$405,AA$2,FALSE)</f>
        <v>12</v>
      </c>
      <c r="AB379" s="7">
        <f>VLOOKUP($A379,Data!$A$9:$Y$405,AB$2,FALSE)</f>
        <v>6.4</v>
      </c>
      <c r="AS379" s="6" t="s">
        <v>210</v>
      </c>
      <c r="AT379" s="17">
        <v>4800</v>
      </c>
      <c r="AU379" s="17">
        <v>42800</v>
      </c>
      <c r="AV379" s="17">
        <v>11.1</v>
      </c>
      <c r="AW379" s="17">
        <v>3</v>
      </c>
      <c r="AX379" s="17">
        <v>4900</v>
      </c>
      <c r="AY379" s="17">
        <v>43200</v>
      </c>
      <c r="AZ379" s="17">
        <v>11.4</v>
      </c>
      <c r="BA379" s="17">
        <v>3.1</v>
      </c>
    </row>
    <row r="380" spans="1:53" x14ac:dyDescent="0.3">
      <c r="A380" s="10" t="s">
        <v>393</v>
      </c>
      <c r="B380" s="6" t="str">
        <f>IFERROR(VLOOKUP($A380,classifications!$A$3:$C$334,3,FALSE),VLOOKUP($A380,classifications!$I$2:$K$27,3,FALSE))</f>
        <v>Predominantly Rural</v>
      </c>
      <c r="C380" s="6" t="str">
        <f>VLOOKUP($A380,classifications!$A$3:$D$334,4,FALSE)</f>
        <v>lower tier</v>
      </c>
      <c r="D380" s="6" t="str">
        <f>VLOOKUP($A380,class!$A$1:$B$455,2,FALSE)</f>
        <v>Shire District</v>
      </c>
      <c r="E380" s="7">
        <f>VLOOKUP($A380,Data!$A$9:$U$405,E$2,FALSE)</f>
        <v>10500</v>
      </c>
      <c r="F380" s="7">
        <f>VLOOKUP($A380,Data!$A$9:$U$405,F$2,FALSE)</f>
        <v>54500</v>
      </c>
      <c r="G380" s="7">
        <f>VLOOKUP($A380,Data!$A$9:$U$405,G$2,FALSE)</f>
        <v>19.3</v>
      </c>
      <c r="H380" s="7">
        <f>VLOOKUP($A380,Data!$A$9:$U$405,H$2,FALSE)</f>
        <v>7</v>
      </c>
      <c r="I380" s="7">
        <f>VLOOKUP($A380,Data!$A$9:$U$405,I$2,FALSE)</f>
        <v>4100</v>
      </c>
      <c r="J380" s="7">
        <f>VLOOKUP($A380,Data!$A$9:$U$405,J$2,FALSE)</f>
        <v>51800</v>
      </c>
      <c r="K380" s="7">
        <f>VLOOKUP($A380,Data!$A$9:$U$405,K$2,FALSE)</f>
        <v>7.8</v>
      </c>
      <c r="L380" s="7" t="str">
        <f>VLOOKUP($A380,Data!$A$9:$U$405,L$2,FALSE)</f>
        <v>*</v>
      </c>
      <c r="M380" s="7">
        <f>VLOOKUP($A380,Data!$A$9:$U$405,M$2,FALSE)</f>
        <v>2600</v>
      </c>
      <c r="N380" s="7">
        <f>VLOOKUP($A380,Data!$A$9:$U$405,N$2,FALSE)</f>
        <v>52000</v>
      </c>
      <c r="O380" s="7">
        <f>VLOOKUP($A380,Data!$A$9:$U$405,O$2,FALSE)</f>
        <v>5.0999999999999996</v>
      </c>
      <c r="P380" s="7" t="str">
        <f>VLOOKUP($A380,Data!$A$9:$U$405,P$2,FALSE)</f>
        <v>*</v>
      </c>
      <c r="Q380" s="7">
        <f>VLOOKUP($A380,Data!$A$9:$U$405,Q$2,FALSE)</f>
        <v>5100</v>
      </c>
      <c r="R380" s="7">
        <f>VLOOKUP($A380,Data!$A$9:$U$405,R$2,FALSE)</f>
        <v>53500</v>
      </c>
      <c r="S380" s="7">
        <f>VLOOKUP($A380,Data!$A$9:$U$405,S$2,FALSE)</f>
        <v>9.6</v>
      </c>
      <c r="T380" s="7">
        <f>VLOOKUP($A380,Data!$A$9:$U$405,T$2,FALSE)</f>
        <v>5.3</v>
      </c>
      <c r="U380" s="7">
        <f>VLOOKUP($A380,Data!$A$9:$U$405,U$2,FALSE)</f>
        <v>3700</v>
      </c>
      <c r="V380" s="7">
        <f>VLOOKUP($A380,Data!$A$9:$U$405,V$2,FALSE)</f>
        <v>57400</v>
      </c>
      <c r="W380" s="7">
        <f>VLOOKUP($A380,Data!$A$9:$U$405,W$2,FALSE)</f>
        <v>6.5</v>
      </c>
      <c r="X380" s="7" t="str">
        <f>VLOOKUP($A380,Data!$A$9:$U$405,X$2,FALSE)</f>
        <v>*</v>
      </c>
      <c r="Y380" s="7">
        <f>VLOOKUP($A380,Data!$A$9:$Y$405,Y$2,FALSE)</f>
        <v>9100</v>
      </c>
      <c r="Z380" s="7">
        <f>VLOOKUP($A380,Data!$A$9:$Y$405,Z$2,FALSE)</f>
        <v>54300</v>
      </c>
      <c r="AA380" s="7">
        <f>VLOOKUP($A380,Data!$A$9:$Y$405,AA$2,FALSE)</f>
        <v>16.8</v>
      </c>
      <c r="AB380" s="7">
        <f>VLOOKUP($A380,Data!$A$9:$Y$405,AB$2,FALSE)</f>
        <v>7.1</v>
      </c>
      <c r="AS380" s="6" t="s">
        <v>211</v>
      </c>
      <c r="AT380" s="17">
        <v>5100</v>
      </c>
      <c r="AU380" s="17">
        <v>42900</v>
      </c>
      <c r="AV380" s="17">
        <v>11.8</v>
      </c>
      <c r="AW380" s="17">
        <v>2.7</v>
      </c>
      <c r="AX380" s="17">
        <v>4400</v>
      </c>
      <c r="AY380" s="17">
        <v>42500</v>
      </c>
      <c r="AZ380" s="17">
        <v>10.3</v>
      </c>
      <c r="BA380" s="17">
        <v>2.6</v>
      </c>
    </row>
    <row r="381" spans="1:53" x14ac:dyDescent="0.3">
      <c r="A381" s="10" t="s">
        <v>394</v>
      </c>
      <c r="B381" s="6" t="str">
        <f>IFERROR(VLOOKUP($A381,classifications!$A$3:$C$334,3,FALSE),VLOOKUP($A381,classifications!$I$2:$K$27,3,FALSE))</f>
        <v>Predominantly Urban</v>
      </c>
      <c r="C381" s="6" t="str">
        <f>VLOOKUP($A381,classifications!$A$3:$D$334,4,FALSE)</f>
        <v>lower tier</v>
      </c>
      <c r="D381" s="6" t="str">
        <f>VLOOKUP($A381,class!$A$1:$B$455,2,FALSE)</f>
        <v>Shire District</v>
      </c>
      <c r="E381" s="7">
        <f>VLOOKUP($A381,Data!$A$9:$U$405,E$2,FALSE)</f>
        <v>4500</v>
      </c>
      <c r="F381" s="7">
        <f>VLOOKUP($A381,Data!$A$9:$U$405,F$2,FALSE)</f>
        <v>54900</v>
      </c>
      <c r="G381" s="7">
        <f>VLOOKUP($A381,Data!$A$9:$U$405,G$2,FALSE)</f>
        <v>8.1999999999999993</v>
      </c>
      <c r="H381" s="7">
        <f>VLOOKUP($A381,Data!$A$9:$U$405,H$2,FALSE)</f>
        <v>4.5</v>
      </c>
      <c r="I381" s="7">
        <f>VLOOKUP($A381,Data!$A$9:$U$405,I$2,FALSE)</f>
        <v>2700</v>
      </c>
      <c r="J381" s="7">
        <f>VLOOKUP($A381,Data!$A$9:$U$405,J$2,FALSE)</f>
        <v>59300</v>
      </c>
      <c r="K381" s="7">
        <f>VLOOKUP($A381,Data!$A$9:$U$405,K$2,FALSE)</f>
        <v>4.5999999999999996</v>
      </c>
      <c r="L381" s="7" t="str">
        <f>VLOOKUP($A381,Data!$A$9:$U$405,L$2,FALSE)</f>
        <v>*</v>
      </c>
      <c r="M381" s="7">
        <f>VLOOKUP($A381,Data!$A$9:$U$405,M$2,FALSE)</f>
        <v>4200</v>
      </c>
      <c r="N381" s="7">
        <f>VLOOKUP($A381,Data!$A$9:$U$405,N$2,FALSE)</f>
        <v>61700</v>
      </c>
      <c r="O381" s="7">
        <f>VLOOKUP($A381,Data!$A$9:$U$405,O$2,FALSE)</f>
        <v>6.8</v>
      </c>
      <c r="P381" s="7" t="str">
        <f>VLOOKUP($A381,Data!$A$9:$U$405,P$2,FALSE)</f>
        <v>*</v>
      </c>
      <c r="Q381" s="7">
        <f>VLOOKUP($A381,Data!$A$9:$U$405,Q$2,FALSE)</f>
        <v>4800</v>
      </c>
      <c r="R381" s="7">
        <f>VLOOKUP($A381,Data!$A$9:$U$405,R$2,FALSE)</f>
        <v>56400</v>
      </c>
      <c r="S381" s="7">
        <f>VLOOKUP($A381,Data!$A$9:$U$405,S$2,FALSE)</f>
        <v>8.4</v>
      </c>
      <c r="T381" s="7" t="str">
        <f>VLOOKUP($A381,Data!$A$9:$U$405,T$2,FALSE)</f>
        <v>*</v>
      </c>
      <c r="U381" s="7">
        <f>VLOOKUP($A381,Data!$A$9:$U$405,U$2,FALSE)</f>
        <v>7500</v>
      </c>
      <c r="V381" s="7">
        <f>VLOOKUP($A381,Data!$A$9:$U$405,V$2,FALSE)</f>
        <v>53000</v>
      </c>
      <c r="W381" s="7">
        <f>VLOOKUP($A381,Data!$A$9:$U$405,W$2,FALSE)</f>
        <v>14.2</v>
      </c>
      <c r="X381" s="7">
        <f>VLOOKUP($A381,Data!$A$9:$U$405,X$2,FALSE)</f>
        <v>8.1</v>
      </c>
      <c r="Y381" s="7">
        <f>VLOOKUP($A381,Data!$A$9:$Y$405,Y$2,FALSE)</f>
        <v>10500</v>
      </c>
      <c r="Z381" s="7">
        <f>VLOOKUP($A381,Data!$A$9:$Y$405,Z$2,FALSE)</f>
        <v>59800</v>
      </c>
      <c r="AA381" s="7">
        <f>VLOOKUP($A381,Data!$A$9:$Y$405,AA$2,FALSE)</f>
        <v>17.5</v>
      </c>
      <c r="AB381" s="7">
        <f>VLOOKUP($A381,Data!$A$9:$Y$405,AB$2,FALSE)</f>
        <v>7.1</v>
      </c>
      <c r="AS381" s="6" t="s">
        <v>212</v>
      </c>
      <c r="AT381" s="17">
        <v>7800</v>
      </c>
      <c r="AU381" s="17">
        <v>54900</v>
      </c>
      <c r="AV381" s="17">
        <v>14.3</v>
      </c>
      <c r="AW381" s="17">
        <v>3</v>
      </c>
      <c r="AX381" s="17">
        <v>8000</v>
      </c>
      <c r="AY381" s="17">
        <v>56300</v>
      </c>
      <c r="AZ381" s="17">
        <v>14.3</v>
      </c>
      <c r="BA381" s="17">
        <v>3</v>
      </c>
    </row>
    <row r="382" spans="1:53" x14ac:dyDescent="0.3">
      <c r="A382" s="10" t="s">
        <v>395</v>
      </c>
      <c r="B382" s="6" t="str">
        <f>IFERROR(VLOOKUP($A382,classifications!$A$3:$C$334,3,FALSE),VLOOKUP($A382,classifications!$I$2:$K$27,3,FALSE))</f>
        <v>Predominantly Rural</v>
      </c>
      <c r="C382" s="6" t="str">
        <f>VLOOKUP($A382,classifications!$A$3:$D$334,4,FALSE)</f>
        <v>lower tier</v>
      </c>
      <c r="D382" s="6" t="str">
        <f>VLOOKUP($A382,class!$A$1:$B$455,2,FALSE)</f>
        <v>Shire District</v>
      </c>
      <c r="E382" s="7">
        <f>VLOOKUP($A382,Data!$A$9:$U$405,E$2,FALSE)</f>
        <v>7000</v>
      </c>
      <c r="F382" s="7">
        <f>VLOOKUP($A382,Data!$A$9:$U$405,F$2,FALSE)</f>
        <v>62800</v>
      </c>
      <c r="G382" s="7">
        <f>VLOOKUP($A382,Data!$A$9:$U$405,G$2,FALSE)</f>
        <v>11.1</v>
      </c>
      <c r="H382" s="7">
        <f>VLOOKUP($A382,Data!$A$9:$U$405,H$2,FALSE)</f>
        <v>4.5</v>
      </c>
      <c r="I382" s="7">
        <f>VLOOKUP($A382,Data!$A$9:$U$405,I$2,FALSE)</f>
        <v>5300</v>
      </c>
      <c r="J382" s="7">
        <f>VLOOKUP($A382,Data!$A$9:$U$405,J$2,FALSE)</f>
        <v>64500</v>
      </c>
      <c r="K382" s="7">
        <f>VLOOKUP($A382,Data!$A$9:$U$405,K$2,FALSE)</f>
        <v>8.1999999999999993</v>
      </c>
      <c r="L382" s="7">
        <f>VLOOKUP($A382,Data!$A$9:$U$405,L$2,FALSE)</f>
        <v>4.3</v>
      </c>
      <c r="M382" s="7">
        <f>VLOOKUP($A382,Data!$A$9:$U$405,M$2,FALSE)</f>
        <v>9900</v>
      </c>
      <c r="N382" s="7">
        <f>VLOOKUP($A382,Data!$A$9:$U$405,N$2,FALSE)</f>
        <v>66400</v>
      </c>
      <c r="O382" s="7">
        <f>VLOOKUP($A382,Data!$A$9:$U$405,O$2,FALSE)</f>
        <v>14.9</v>
      </c>
      <c r="P382" s="7">
        <f>VLOOKUP($A382,Data!$A$9:$U$405,P$2,FALSE)</f>
        <v>5.5</v>
      </c>
      <c r="Q382" s="7">
        <f>VLOOKUP($A382,Data!$A$9:$U$405,Q$2,FALSE)</f>
        <v>4300</v>
      </c>
      <c r="R382" s="7">
        <f>VLOOKUP($A382,Data!$A$9:$U$405,R$2,FALSE)</f>
        <v>65400</v>
      </c>
      <c r="S382" s="7">
        <f>VLOOKUP($A382,Data!$A$9:$U$405,S$2,FALSE)</f>
        <v>6.5</v>
      </c>
      <c r="T382" s="7" t="str">
        <f>VLOOKUP($A382,Data!$A$9:$U$405,T$2,FALSE)</f>
        <v>*</v>
      </c>
      <c r="U382" s="7">
        <f>VLOOKUP($A382,Data!$A$9:$U$405,U$2,FALSE)</f>
        <v>5200</v>
      </c>
      <c r="V382" s="7">
        <f>VLOOKUP($A382,Data!$A$9:$U$405,V$2,FALSE)</f>
        <v>63700</v>
      </c>
      <c r="W382" s="7">
        <f>VLOOKUP($A382,Data!$A$9:$U$405,W$2,FALSE)</f>
        <v>8.1999999999999993</v>
      </c>
      <c r="X382" s="7">
        <f>VLOOKUP($A382,Data!$A$9:$U$405,X$2,FALSE)</f>
        <v>4.8</v>
      </c>
      <c r="Y382" s="7">
        <f>VLOOKUP($A382,Data!$A$9:$Y$405,Y$2,FALSE)</f>
        <v>7900</v>
      </c>
      <c r="Z382" s="7">
        <f>VLOOKUP($A382,Data!$A$9:$Y$405,Z$2,FALSE)</f>
        <v>65900</v>
      </c>
      <c r="AA382" s="7">
        <f>VLOOKUP($A382,Data!$A$9:$Y$405,AA$2,FALSE)</f>
        <v>12.1</v>
      </c>
      <c r="AB382" s="7">
        <f>VLOOKUP($A382,Data!$A$9:$Y$405,AB$2,FALSE)</f>
        <v>5.4</v>
      </c>
      <c r="AS382" s="6" t="s">
        <v>213</v>
      </c>
      <c r="AT382" s="17">
        <v>15100</v>
      </c>
      <c r="AU382" s="17">
        <v>160100</v>
      </c>
      <c r="AV382" s="17">
        <v>9.4</v>
      </c>
      <c r="AW382" s="17">
        <v>2.5</v>
      </c>
      <c r="AX382" s="17">
        <v>16000</v>
      </c>
      <c r="AY382" s="17">
        <v>161300</v>
      </c>
      <c r="AZ382" s="17">
        <v>9.9</v>
      </c>
      <c r="BA382" s="17">
        <v>2.5</v>
      </c>
    </row>
    <row r="383" spans="1:53" x14ac:dyDescent="0.3">
      <c r="A383" s="10" t="s">
        <v>396</v>
      </c>
      <c r="B383" s="6" t="str">
        <f>IFERROR(VLOOKUP($A383,classifications!$A$3:$C$334,3,FALSE),VLOOKUP($A383,classifications!$I$2:$K$27,3,FALSE))</f>
        <v>Predominantly Urban</v>
      </c>
      <c r="C383" s="6" t="str">
        <f>VLOOKUP($A383,classifications!$A$3:$D$334,4,FALSE)</f>
        <v>lower tier</v>
      </c>
      <c r="D383" s="6" t="str">
        <f>VLOOKUP($A383,class!$A$1:$B$455,2,FALSE)</f>
        <v>Shire District</v>
      </c>
      <c r="E383" s="7">
        <f>VLOOKUP($A383,Data!$A$9:$U$405,E$2,FALSE)</f>
        <v>8300</v>
      </c>
      <c r="F383" s="7">
        <f>VLOOKUP($A383,Data!$A$9:$U$405,F$2,FALSE)</f>
        <v>67800</v>
      </c>
      <c r="G383" s="7">
        <f>VLOOKUP($A383,Data!$A$9:$U$405,G$2,FALSE)</f>
        <v>12.2</v>
      </c>
      <c r="H383" s="7">
        <f>VLOOKUP($A383,Data!$A$9:$U$405,H$2,FALSE)</f>
        <v>4.8</v>
      </c>
      <c r="I383" s="7">
        <f>VLOOKUP($A383,Data!$A$9:$U$405,I$2,FALSE)</f>
        <v>6300</v>
      </c>
      <c r="J383" s="7">
        <f>VLOOKUP($A383,Data!$A$9:$U$405,J$2,FALSE)</f>
        <v>72000</v>
      </c>
      <c r="K383" s="7">
        <f>VLOOKUP($A383,Data!$A$9:$U$405,K$2,FALSE)</f>
        <v>8.8000000000000007</v>
      </c>
      <c r="L383" s="7">
        <f>VLOOKUP($A383,Data!$A$9:$U$405,L$2,FALSE)</f>
        <v>3.9</v>
      </c>
      <c r="M383" s="7">
        <f>VLOOKUP($A383,Data!$A$9:$U$405,M$2,FALSE)</f>
        <v>10600</v>
      </c>
      <c r="N383" s="7">
        <f>VLOOKUP($A383,Data!$A$9:$U$405,N$2,FALSE)</f>
        <v>68800</v>
      </c>
      <c r="O383" s="7">
        <f>VLOOKUP($A383,Data!$A$9:$U$405,O$2,FALSE)</f>
        <v>15.4</v>
      </c>
      <c r="P383" s="7">
        <f>VLOOKUP($A383,Data!$A$9:$U$405,P$2,FALSE)</f>
        <v>5.7</v>
      </c>
      <c r="Q383" s="7">
        <f>VLOOKUP($A383,Data!$A$9:$U$405,Q$2,FALSE)</f>
        <v>9000</v>
      </c>
      <c r="R383" s="7">
        <f>VLOOKUP($A383,Data!$A$9:$U$405,R$2,FALSE)</f>
        <v>73900</v>
      </c>
      <c r="S383" s="7">
        <f>VLOOKUP($A383,Data!$A$9:$U$405,S$2,FALSE)</f>
        <v>12.2</v>
      </c>
      <c r="T383" s="7">
        <f>VLOOKUP($A383,Data!$A$9:$U$405,T$2,FALSE)</f>
        <v>5.6</v>
      </c>
      <c r="U383" s="7">
        <f>VLOOKUP($A383,Data!$A$9:$U$405,U$2,FALSE)</f>
        <v>10400</v>
      </c>
      <c r="V383" s="7">
        <f>VLOOKUP($A383,Data!$A$9:$U$405,V$2,FALSE)</f>
        <v>78800</v>
      </c>
      <c r="W383" s="7">
        <f>VLOOKUP($A383,Data!$A$9:$U$405,W$2,FALSE)</f>
        <v>13.2</v>
      </c>
      <c r="X383" s="7">
        <f>VLOOKUP($A383,Data!$A$9:$U$405,X$2,FALSE)</f>
        <v>5.8</v>
      </c>
      <c r="Y383" s="7">
        <f>VLOOKUP($A383,Data!$A$9:$Y$405,Y$2,FALSE)</f>
        <v>9900</v>
      </c>
      <c r="Z383" s="7">
        <f>VLOOKUP($A383,Data!$A$9:$Y$405,Z$2,FALSE)</f>
        <v>70600</v>
      </c>
      <c r="AA383" s="7">
        <f>VLOOKUP($A383,Data!$A$9:$Y$405,AA$2,FALSE)</f>
        <v>14</v>
      </c>
      <c r="AB383" s="7">
        <f>VLOOKUP($A383,Data!$A$9:$Y$405,AB$2,FALSE)</f>
        <v>7.5</v>
      </c>
      <c r="AS383" s="6" t="s">
        <v>214</v>
      </c>
      <c r="AT383" s="17">
        <v>900</v>
      </c>
      <c r="AU383" s="17">
        <v>11200</v>
      </c>
      <c r="AV383" s="17">
        <v>8.3000000000000007</v>
      </c>
      <c r="AW383" s="17">
        <v>4.9000000000000004</v>
      </c>
      <c r="AX383" s="17">
        <v>900</v>
      </c>
      <c r="AY383" s="17">
        <v>11300</v>
      </c>
      <c r="AZ383" s="17">
        <v>7.7</v>
      </c>
      <c r="BA383" s="17">
        <v>4.7</v>
      </c>
    </row>
    <row r="384" spans="1:53" x14ac:dyDescent="0.3">
      <c r="A384" s="10" t="s">
        <v>397</v>
      </c>
      <c r="B384" s="6" t="str">
        <f>IFERROR(VLOOKUP($A384,classifications!$A$3:$C$334,3,FALSE),VLOOKUP($A384,classifications!$I$2:$K$27,3,FALSE))</f>
        <v>Predominantly Urban</v>
      </c>
      <c r="C384" s="6" t="str">
        <f>VLOOKUP($A384,classifications!$A$3:$D$334,4,FALSE)</f>
        <v>lower tier</v>
      </c>
      <c r="D384" s="6" t="str">
        <f>VLOOKUP($A384,class!$A$1:$B$455,2,FALSE)</f>
        <v>Shire District</v>
      </c>
      <c r="E384" s="7">
        <f>VLOOKUP($A384,Data!$A$9:$U$405,E$2,FALSE)</f>
        <v>4400</v>
      </c>
      <c r="F384" s="7">
        <f>VLOOKUP($A384,Data!$A$9:$U$405,F$2,FALSE)</f>
        <v>45400</v>
      </c>
      <c r="G384" s="7">
        <f>VLOOKUP($A384,Data!$A$9:$U$405,G$2,FALSE)</f>
        <v>9.6999999999999993</v>
      </c>
      <c r="H384" s="7">
        <f>VLOOKUP($A384,Data!$A$9:$U$405,H$2,FALSE)</f>
        <v>5.7</v>
      </c>
      <c r="I384" s="7">
        <f>VLOOKUP($A384,Data!$A$9:$U$405,I$2,FALSE)</f>
        <v>7300</v>
      </c>
      <c r="J384" s="7">
        <f>VLOOKUP($A384,Data!$A$9:$U$405,J$2,FALSE)</f>
        <v>50600</v>
      </c>
      <c r="K384" s="7">
        <f>VLOOKUP($A384,Data!$A$9:$U$405,K$2,FALSE)</f>
        <v>14.5</v>
      </c>
      <c r="L384" s="7">
        <f>VLOOKUP($A384,Data!$A$9:$U$405,L$2,FALSE)</f>
        <v>6.5</v>
      </c>
      <c r="M384" s="7">
        <f>VLOOKUP($A384,Data!$A$9:$U$405,M$2,FALSE)</f>
        <v>10100</v>
      </c>
      <c r="N384" s="7">
        <f>VLOOKUP($A384,Data!$A$9:$U$405,N$2,FALSE)</f>
        <v>52800</v>
      </c>
      <c r="O384" s="7">
        <f>VLOOKUP($A384,Data!$A$9:$U$405,O$2,FALSE)</f>
        <v>19.100000000000001</v>
      </c>
      <c r="P384" s="7">
        <f>VLOOKUP($A384,Data!$A$9:$U$405,P$2,FALSE)</f>
        <v>6.8</v>
      </c>
      <c r="Q384" s="7">
        <f>VLOOKUP($A384,Data!$A$9:$U$405,Q$2,FALSE)</f>
        <v>4600</v>
      </c>
      <c r="R384" s="7">
        <f>VLOOKUP($A384,Data!$A$9:$U$405,R$2,FALSE)</f>
        <v>55600</v>
      </c>
      <c r="S384" s="7">
        <f>VLOOKUP($A384,Data!$A$9:$U$405,S$2,FALSE)</f>
        <v>8.1999999999999993</v>
      </c>
      <c r="T384" s="7" t="str">
        <f>VLOOKUP($A384,Data!$A$9:$U$405,T$2,FALSE)</f>
        <v>*</v>
      </c>
      <c r="U384" s="7">
        <f>VLOOKUP($A384,Data!$A$9:$U$405,U$2,FALSE)</f>
        <v>3700</v>
      </c>
      <c r="V384" s="7">
        <f>VLOOKUP($A384,Data!$A$9:$U$405,V$2,FALSE)</f>
        <v>53000</v>
      </c>
      <c r="W384" s="7">
        <f>VLOOKUP($A384,Data!$A$9:$U$405,W$2,FALSE)</f>
        <v>7</v>
      </c>
      <c r="X384" s="7" t="str">
        <f>VLOOKUP($A384,Data!$A$9:$U$405,X$2,FALSE)</f>
        <v>*</v>
      </c>
      <c r="Y384" s="7">
        <f>VLOOKUP($A384,Data!$A$9:$Y$405,Y$2,FALSE)</f>
        <v>3900</v>
      </c>
      <c r="Z384" s="7">
        <f>VLOOKUP($A384,Data!$A$9:$Y$405,Z$2,FALSE)</f>
        <v>52800</v>
      </c>
      <c r="AA384" s="7">
        <f>VLOOKUP($A384,Data!$A$9:$Y$405,AA$2,FALSE)</f>
        <v>7.4</v>
      </c>
      <c r="AB384" s="7" t="str">
        <f>VLOOKUP($A384,Data!$A$9:$Y$405,AB$2,FALSE)</f>
        <v>*</v>
      </c>
      <c r="AS384" s="6" t="s">
        <v>215</v>
      </c>
      <c r="AT384" s="17">
        <v>10300</v>
      </c>
      <c r="AU384" s="17">
        <v>67800</v>
      </c>
      <c r="AV384" s="17">
        <v>15.2</v>
      </c>
      <c r="AW384" s="17">
        <v>3.2</v>
      </c>
      <c r="AX384" s="17">
        <v>8200</v>
      </c>
      <c r="AY384" s="17">
        <v>67100</v>
      </c>
      <c r="AZ384" s="17">
        <v>12.2</v>
      </c>
      <c r="BA384" s="17">
        <v>2.9</v>
      </c>
    </row>
    <row r="385" spans="1:53" x14ac:dyDescent="0.3">
      <c r="A385" s="10" t="s">
        <v>398</v>
      </c>
      <c r="B385" s="6" t="str">
        <f>IFERROR(VLOOKUP($A385,classifications!$A$3:$C$334,3,FALSE),VLOOKUP($A385,classifications!$I$2:$K$27,3,FALSE))</f>
        <v>Predominantly Rural</v>
      </c>
      <c r="C385" s="6" t="str">
        <f>VLOOKUP($A385,classifications!$A$3:$D$334,4,FALSE)</f>
        <v>lower tier</v>
      </c>
      <c r="D385" s="6" t="str">
        <f>VLOOKUP($A385,class!$A$1:$B$455,2,FALSE)</f>
        <v>Shire District</v>
      </c>
      <c r="E385" s="7">
        <f>VLOOKUP($A385,Data!$A$9:$U$405,E$2,FALSE)</f>
        <v>6300</v>
      </c>
      <c r="F385" s="7">
        <f>VLOOKUP($A385,Data!$A$9:$U$405,F$2,FALSE)</f>
        <v>58200</v>
      </c>
      <c r="G385" s="7">
        <f>VLOOKUP($A385,Data!$A$9:$U$405,G$2,FALSE)</f>
        <v>10.8</v>
      </c>
      <c r="H385" s="7">
        <f>VLOOKUP($A385,Data!$A$9:$U$405,H$2,FALSE)</f>
        <v>6.2</v>
      </c>
      <c r="I385" s="7">
        <f>VLOOKUP($A385,Data!$A$9:$U$405,I$2,FALSE)</f>
        <v>9700</v>
      </c>
      <c r="J385" s="7">
        <f>VLOOKUP($A385,Data!$A$9:$U$405,J$2,FALSE)</f>
        <v>62000</v>
      </c>
      <c r="K385" s="7">
        <f>VLOOKUP($A385,Data!$A$9:$U$405,K$2,FALSE)</f>
        <v>15.7</v>
      </c>
      <c r="L385" s="7">
        <f>VLOOKUP($A385,Data!$A$9:$U$405,L$2,FALSE)</f>
        <v>6.5</v>
      </c>
      <c r="M385" s="7">
        <f>VLOOKUP($A385,Data!$A$9:$U$405,M$2,FALSE)</f>
        <v>7100</v>
      </c>
      <c r="N385" s="7">
        <f>VLOOKUP($A385,Data!$A$9:$U$405,N$2,FALSE)</f>
        <v>57200</v>
      </c>
      <c r="O385" s="7">
        <f>VLOOKUP($A385,Data!$A$9:$U$405,O$2,FALSE)</f>
        <v>12.5</v>
      </c>
      <c r="P385" s="7">
        <f>VLOOKUP($A385,Data!$A$9:$U$405,P$2,FALSE)</f>
        <v>5.6</v>
      </c>
      <c r="Q385" s="7">
        <f>VLOOKUP($A385,Data!$A$9:$U$405,Q$2,FALSE)</f>
        <v>11200</v>
      </c>
      <c r="R385" s="7">
        <f>VLOOKUP($A385,Data!$A$9:$U$405,R$2,FALSE)</f>
        <v>58700</v>
      </c>
      <c r="S385" s="7">
        <f>VLOOKUP($A385,Data!$A$9:$U$405,S$2,FALSE)</f>
        <v>19</v>
      </c>
      <c r="T385" s="7">
        <f>VLOOKUP($A385,Data!$A$9:$U$405,T$2,FALSE)</f>
        <v>5.7</v>
      </c>
      <c r="U385" s="7">
        <f>VLOOKUP($A385,Data!$A$9:$U$405,U$2,FALSE)</f>
        <v>13800</v>
      </c>
      <c r="V385" s="7">
        <f>VLOOKUP($A385,Data!$A$9:$U$405,V$2,FALSE)</f>
        <v>64100</v>
      </c>
      <c r="W385" s="7">
        <f>VLOOKUP($A385,Data!$A$9:$U$405,W$2,FALSE)</f>
        <v>21.6</v>
      </c>
      <c r="X385" s="7">
        <f>VLOOKUP($A385,Data!$A$9:$U$405,X$2,FALSE)</f>
        <v>6</v>
      </c>
      <c r="Y385" s="7">
        <f>VLOOKUP($A385,Data!$A$9:$Y$405,Y$2,FALSE)</f>
        <v>7300</v>
      </c>
      <c r="Z385" s="7">
        <f>VLOOKUP($A385,Data!$A$9:$Y$405,Z$2,FALSE)</f>
        <v>61100</v>
      </c>
      <c r="AA385" s="7">
        <f>VLOOKUP($A385,Data!$A$9:$Y$405,AA$2,FALSE)</f>
        <v>11.9</v>
      </c>
      <c r="AB385" s="7">
        <f>VLOOKUP($A385,Data!$A$9:$Y$405,AB$2,FALSE)</f>
        <v>5.0999999999999996</v>
      </c>
      <c r="AS385" s="6" t="s">
        <v>216</v>
      </c>
      <c r="AT385" s="17">
        <v>10200</v>
      </c>
      <c r="AU385" s="17">
        <v>83500</v>
      </c>
      <c r="AV385" s="17">
        <v>12.2</v>
      </c>
      <c r="AW385" s="17">
        <v>2.7</v>
      </c>
      <c r="AX385" s="17">
        <v>10200</v>
      </c>
      <c r="AY385" s="17">
        <v>85500</v>
      </c>
      <c r="AZ385" s="17">
        <v>11.9</v>
      </c>
      <c r="BA385" s="17">
        <v>2.7</v>
      </c>
    </row>
    <row r="386" spans="1:53" x14ac:dyDescent="0.3">
      <c r="A386" s="10" t="s">
        <v>399</v>
      </c>
      <c r="B386" s="6" t="str">
        <f>IFERROR(VLOOKUP($A386,classifications!$A$3:$C$334,3,FALSE),VLOOKUP($A386,classifications!$I$2:$K$27,3,FALSE))</f>
        <v>Predominantly Urban</v>
      </c>
      <c r="C386" s="6" t="str">
        <f>VLOOKUP($A386,classifications!$A$3:$D$334,4,FALSE)</f>
        <v>lower tier</v>
      </c>
      <c r="D386" s="6" t="str">
        <f>VLOOKUP($A386,class!$A$1:$B$455,2,FALSE)</f>
        <v>Shire District</v>
      </c>
      <c r="E386" s="7">
        <f>VLOOKUP($A386,Data!$A$9:$U$405,E$2,FALSE)</f>
        <v>8200</v>
      </c>
      <c r="F386" s="7">
        <f>VLOOKUP($A386,Data!$A$9:$U$405,F$2,FALSE)</f>
        <v>64200</v>
      </c>
      <c r="G386" s="7">
        <f>VLOOKUP($A386,Data!$A$9:$U$405,G$2,FALSE)</f>
        <v>12.7</v>
      </c>
      <c r="H386" s="7">
        <f>VLOOKUP($A386,Data!$A$9:$U$405,H$2,FALSE)</f>
        <v>5.8</v>
      </c>
      <c r="I386" s="7">
        <f>VLOOKUP($A386,Data!$A$9:$U$405,I$2,FALSE)</f>
        <v>10700</v>
      </c>
      <c r="J386" s="7">
        <f>VLOOKUP($A386,Data!$A$9:$U$405,J$2,FALSE)</f>
        <v>68000</v>
      </c>
      <c r="K386" s="7">
        <f>VLOOKUP($A386,Data!$A$9:$U$405,K$2,FALSE)</f>
        <v>15.8</v>
      </c>
      <c r="L386" s="7">
        <f>VLOOKUP($A386,Data!$A$9:$U$405,L$2,FALSE)</f>
        <v>6.3</v>
      </c>
      <c r="M386" s="7">
        <f>VLOOKUP($A386,Data!$A$9:$U$405,M$2,FALSE)</f>
        <v>12800</v>
      </c>
      <c r="N386" s="7">
        <f>VLOOKUP($A386,Data!$A$9:$U$405,N$2,FALSE)</f>
        <v>55200</v>
      </c>
      <c r="O386" s="7">
        <f>VLOOKUP($A386,Data!$A$9:$U$405,O$2,FALSE)</f>
        <v>23.3</v>
      </c>
      <c r="P386" s="7">
        <f>VLOOKUP($A386,Data!$A$9:$U$405,P$2,FALSE)</f>
        <v>7.8</v>
      </c>
      <c r="Q386" s="7">
        <f>VLOOKUP($A386,Data!$A$9:$U$405,Q$2,FALSE)</f>
        <v>12400</v>
      </c>
      <c r="R386" s="7">
        <f>VLOOKUP($A386,Data!$A$9:$U$405,R$2,FALSE)</f>
        <v>66300</v>
      </c>
      <c r="S386" s="7">
        <f>VLOOKUP($A386,Data!$A$9:$U$405,S$2,FALSE)</f>
        <v>18.7</v>
      </c>
      <c r="T386" s="7">
        <f>VLOOKUP($A386,Data!$A$9:$U$405,T$2,FALSE)</f>
        <v>6.7</v>
      </c>
      <c r="U386" s="7">
        <f>VLOOKUP($A386,Data!$A$9:$U$405,U$2,FALSE)</f>
        <v>13000</v>
      </c>
      <c r="V386" s="7">
        <f>VLOOKUP($A386,Data!$A$9:$U$405,V$2,FALSE)</f>
        <v>62900</v>
      </c>
      <c r="W386" s="7">
        <f>VLOOKUP($A386,Data!$A$9:$U$405,W$2,FALSE)</f>
        <v>20.7</v>
      </c>
      <c r="X386" s="7">
        <f>VLOOKUP($A386,Data!$A$9:$U$405,X$2,FALSE)</f>
        <v>7.6</v>
      </c>
      <c r="Y386" s="7">
        <f>VLOOKUP($A386,Data!$A$9:$Y$405,Y$2,FALSE)</f>
        <v>15800</v>
      </c>
      <c r="Z386" s="7">
        <f>VLOOKUP($A386,Data!$A$9:$Y$405,Z$2,FALSE)</f>
        <v>70300</v>
      </c>
      <c r="AA386" s="7">
        <f>VLOOKUP($A386,Data!$A$9:$Y$405,AA$2,FALSE)</f>
        <v>22.5</v>
      </c>
      <c r="AB386" s="7">
        <f>VLOOKUP($A386,Data!$A$9:$Y$405,AB$2,FALSE)</f>
        <v>6.7</v>
      </c>
      <c r="AS386" s="6" t="s">
        <v>217</v>
      </c>
      <c r="AT386" s="17">
        <v>6700</v>
      </c>
      <c r="AU386" s="17">
        <v>49500</v>
      </c>
      <c r="AV386" s="17">
        <v>13.6</v>
      </c>
      <c r="AW386" s="17">
        <v>3.1</v>
      </c>
      <c r="AX386" s="17">
        <v>7500</v>
      </c>
      <c r="AY386" s="17">
        <v>49500</v>
      </c>
      <c r="AZ386" s="17">
        <v>15.1</v>
      </c>
      <c r="BA386" s="17">
        <v>3.2</v>
      </c>
    </row>
    <row r="387" spans="1:53" x14ac:dyDescent="0.3">
      <c r="A387" s="10" t="s">
        <v>400</v>
      </c>
      <c r="B387" s="6" t="str">
        <f>IFERROR(VLOOKUP($A387,classifications!$A$3:$C$334,3,FALSE),VLOOKUP($A387,classifications!$I$2:$K$27,3,FALSE))</f>
        <v>Predominantly Rural</v>
      </c>
      <c r="C387" s="6" t="str">
        <f>VLOOKUP($A387,classifications!$A$3:$D$334,4,FALSE)</f>
        <v>lower tier</v>
      </c>
      <c r="D387" s="6" t="str">
        <f>VLOOKUP($A387,class!$A$1:$B$455,2,FALSE)</f>
        <v>Shire District</v>
      </c>
      <c r="E387" s="7">
        <f>VLOOKUP($A387,Data!$A$9:$U$405,E$2,FALSE)</f>
        <v>7800</v>
      </c>
      <c r="F387" s="7">
        <f>VLOOKUP($A387,Data!$A$9:$U$405,F$2,FALSE)</f>
        <v>37700</v>
      </c>
      <c r="G387" s="7">
        <f>VLOOKUP($A387,Data!$A$9:$U$405,G$2,FALSE)</f>
        <v>20.7</v>
      </c>
      <c r="H387" s="7">
        <f>VLOOKUP($A387,Data!$A$9:$U$405,H$2,FALSE)</f>
        <v>8.6</v>
      </c>
      <c r="I387" s="7">
        <f>VLOOKUP($A387,Data!$A$9:$U$405,I$2,FALSE)</f>
        <v>5500</v>
      </c>
      <c r="J387" s="7">
        <f>VLOOKUP($A387,Data!$A$9:$U$405,J$2,FALSE)</f>
        <v>38400</v>
      </c>
      <c r="K387" s="7">
        <f>VLOOKUP($A387,Data!$A$9:$U$405,K$2,FALSE)</f>
        <v>14.4</v>
      </c>
      <c r="L387" s="7">
        <f>VLOOKUP($A387,Data!$A$9:$U$405,L$2,FALSE)</f>
        <v>7.6</v>
      </c>
      <c r="M387" s="7">
        <f>VLOOKUP($A387,Data!$A$9:$U$405,M$2,FALSE)</f>
        <v>4200</v>
      </c>
      <c r="N387" s="7">
        <f>VLOOKUP($A387,Data!$A$9:$U$405,N$2,FALSE)</f>
        <v>37900</v>
      </c>
      <c r="O387" s="7">
        <f>VLOOKUP($A387,Data!$A$9:$U$405,O$2,FALSE)</f>
        <v>11</v>
      </c>
      <c r="P387" s="7">
        <f>VLOOKUP($A387,Data!$A$9:$U$405,P$2,FALSE)</f>
        <v>6.7</v>
      </c>
      <c r="Q387" s="7">
        <f>VLOOKUP($A387,Data!$A$9:$U$405,Q$2,FALSE)</f>
        <v>4400</v>
      </c>
      <c r="R387" s="7">
        <f>VLOOKUP($A387,Data!$A$9:$U$405,R$2,FALSE)</f>
        <v>37500</v>
      </c>
      <c r="S387" s="7">
        <f>VLOOKUP($A387,Data!$A$9:$U$405,S$2,FALSE)</f>
        <v>11.8</v>
      </c>
      <c r="T387" s="7">
        <f>VLOOKUP($A387,Data!$A$9:$U$405,T$2,FALSE)</f>
        <v>6.8</v>
      </c>
      <c r="U387" s="7">
        <f>VLOOKUP($A387,Data!$A$9:$U$405,U$2,FALSE)</f>
        <v>6500</v>
      </c>
      <c r="V387" s="7">
        <f>VLOOKUP($A387,Data!$A$9:$U$405,V$2,FALSE)</f>
        <v>38600</v>
      </c>
      <c r="W387" s="7">
        <f>VLOOKUP($A387,Data!$A$9:$U$405,W$2,FALSE)</f>
        <v>17</v>
      </c>
      <c r="X387" s="7">
        <f>VLOOKUP($A387,Data!$A$9:$U$405,X$2,FALSE)</f>
        <v>7.9</v>
      </c>
      <c r="Y387" s="7">
        <f>VLOOKUP($A387,Data!$A$9:$Y$405,Y$2,FALSE)</f>
        <v>4500</v>
      </c>
      <c r="Z387" s="7">
        <f>VLOOKUP($A387,Data!$A$9:$Y$405,Z$2,FALSE)</f>
        <v>37500</v>
      </c>
      <c r="AA387" s="7">
        <f>VLOOKUP($A387,Data!$A$9:$Y$405,AA$2,FALSE)</f>
        <v>12</v>
      </c>
      <c r="AB387" s="7">
        <f>VLOOKUP($A387,Data!$A$9:$Y$405,AB$2,FALSE)</f>
        <v>6.6</v>
      </c>
      <c r="AS387" s="6" t="s">
        <v>218</v>
      </c>
      <c r="AT387" s="17">
        <v>1000</v>
      </c>
      <c r="AU387" s="17">
        <v>11800</v>
      </c>
      <c r="AV387" s="17">
        <v>8.9</v>
      </c>
      <c r="AW387" s="17" t="s">
        <v>15</v>
      </c>
      <c r="AX387" s="17">
        <v>1300</v>
      </c>
      <c r="AY387" s="17">
        <v>11700</v>
      </c>
      <c r="AZ387" s="17">
        <v>10.8</v>
      </c>
      <c r="BA387" s="17">
        <v>6.1</v>
      </c>
    </row>
    <row r="388" spans="1:53" x14ac:dyDescent="0.3">
      <c r="A388" s="10" t="s">
        <v>401</v>
      </c>
      <c r="B388" s="6" t="str">
        <f>IFERROR(VLOOKUP($A388,classifications!$A$3:$C$334,3,FALSE),VLOOKUP($A388,classifications!$I$2:$K$27,3,FALSE))</f>
        <v>Predominantly Rural</v>
      </c>
      <c r="C388" s="6" t="str">
        <f>VLOOKUP($A388,classifications!$A$3:$D$334,4,FALSE)</f>
        <v>lower tier</v>
      </c>
      <c r="D388" s="6" t="str">
        <f>VLOOKUP($A388,class!$A$1:$B$455,2,FALSE)</f>
        <v>Shire District</v>
      </c>
      <c r="E388" s="7">
        <f>VLOOKUP($A388,Data!$A$9:$U$405,E$2,FALSE)</f>
        <v>4400</v>
      </c>
      <c r="F388" s="7">
        <f>VLOOKUP($A388,Data!$A$9:$U$405,F$2,FALSE)</f>
        <v>39900</v>
      </c>
      <c r="G388" s="7">
        <f>VLOOKUP($A388,Data!$A$9:$U$405,G$2,FALSE)</f>
        <v>11</v>
      </c>
      <c r="H388" s="7">
        <f>VLOOKUP($A388,Data!$A$9:$U$405,H$2,FALSE)</f>
        <v>6.1</v>
      </c>
      <c r="I388" s="7">
        <f>VLOOKUP($A388,Data!$A$9:$U$405,I$2,FALSE)</f>
        <v>6500</v>
      </c>
      <c r="J388" s="7">
        <f>VLOOKUP($A388,Data!$A$9:$U$405,J$2,FALSE)</f>
        <v>41800</v>
      </c>
      <c r="K388" s="7">
        <f>VLOOKUP($A388,Data!$A$9:$U$405,K$2,FALSE)</f>
        <v>15.6</v>
      </c>
      <c r="L388" s="7">
        <f>VLOOKUP($A388,Data!$A$9:$U$405,L$2,FALSE)</f>
        <v>7.7</v>
      </c>
      <c r="M388" s="7">
        <f>VLOOKUP($A388,Data!$A$9:$U$405,M$2,FALSE)</f>
        <v>7300</v>
      </c>
      <c r="N388" s="7">
        <f>VLOOKUP($A388,Data!$A$9:$U$405,N$2,FALSE)</f>
        <v>41700</v>
      </c>
      <c r="O388" s="7">
        <f>VLOOKUP($A388,Data!$A$9:$U$405,O$2,FALSE)</f>
        <v>17.5</v>
      </c>
      <c r="P388" s="7">
        <f>VLOOKUP($A388,Data!$A$9:$U$405,P$2,FALSE)</f>
        <v>9</v>
      </c>
      <c r="Q388" s="7">
        <f>VLOOKUP($A388,Data!$A$9:$U$405,Q$2,FALSE)</f>
        <v>8100</v>
      </c>
      <c r="R388" s="7">
        <f>VLOOKUP($A388,Data!$A$9:$U$405,R$2,FALSE)</f>
        <v>45900</v>
      </c>
      <c r="S388" s="7">
        <f>VLOOKUP($A388,Data!$A$9:$U$405,S$2,FALSE)</f>
        <v>17.7</v>
      </c>
      <c r="T388" s="7">
        <f>VLOOKUP($A388,Data!$A$9:$U$405,T$2,FALSE)</f>
        <v>7.5</v>
      </c>
      <c r="U388" s="7">
        <f>VLOOKUP($A388,Data!$A$9:$U$405,U$2,FALSE)</f>
        <v>5300</v>
      </c>
      <c r="V388" s="7">
        <f>VLOOKUP($A388,Data!$A$9:$U$405,V$2,FALSE)</f>
        <v>47300</v>
      </c>
      <c r="W388" s="7">
        <f>VLOOKUP($A388,Data!$A$9:$U$405,W$2,FALSE)</f>
        <v>11.3</v>
      </c>
      <c r="X388" s="7">
        <f>VLOOKUP($A388,Data!$A$9:$U$405,X$2,FALSE)</f>
        <v>6.5</v>
      </c>
      <c r="Y388" s="7">
        <f>VLOOKUP($A388,Data!$A$9:$Y$405,Y$2,FALSE)</f>
        <v>4600</v>
      </c>
      <c r="Z388" s="7">
        <f>VLOOKUP($A388,Data!$A$9:$Y$405,Z$2,FALSE)</f>
        <v>43900</v>
      </c>
      <c r="AA388" s="7">
        <f>VLOOKUP($A388,Data!$A$9:$Y$405,AA$2,FALSE)</f>
        <v>10.6</v>
      </c>
      <c r="AB388" s="7" t="str">
        <f>VLOOKUP($A388,Data!$A$9:$Y$405,AB$2,FALSE)</f>
        <v>*</v>
      </c>
      <c r="AS388" s="6" t="s">
        <v>219</v>
      </c>
      <c r="AT388" s="17">
        <v>7000</v>
      </c>
      <c r="AU388" s="17">
        <v>49000</v>
      </c>
      <c r="AV388" s="17">
        <v>14.2</v>
      </c>
      <c r="AW388" s="17">
        <v>3</v>
      </c>
      <c r="AX388" s="17">
        <v>6800</v>
      </c>
      <c r="AY388" s="17">
        <v>47700</v>
      </c>
      <c r="AZ388" s="17">
        <v>14.3</v>
      </c>
      <c r="BA388" s="17">
        <v>3.1</v>
      </c>
    </row>
    <row r="389" spans="1:53" x14ac:dyDescent="0.3">
      <c r="A389" s="10" t="s">
        <v>402</v>
      </c>
      <c r="B389" s="6" t="str">
        <f>IFERROR(VLOOKUP($A389,classifications!$A$3:$C$334,3,FALSE),VLOOKUP($A389,classifications!$I$2:$K$27,3,FALSE))</f>
        <v>Predominantly Rural</v>
      </c>
      <c r="C389" s="6" t="str">
        <f>VLOOKUP($A389,classifications!$A$3:$D$334,4,FALSE)</f>
        <v>lower tier</v>
      </c>
      <c r="D389" s="6" t="str">
        <f>VLOOKUP($A389,class!$A$1:$B$455,2,FALSE)</f>
        <v>Shire District</v>
      </c>
      <c r="E389" s="7">
        <f>VLOOKUP($A389,Data!$A$9:$U$405,E$2,FALSE)</f>
        <v>4100</v>
      </c>
      <c r="F389" s="7">
        <f>VLOOKUP($A389,Data!$A$9:$U$405,F$2,FALSE)</f>
        <v>33300</v>
      </c>
      <c r="G389" s="7">
        <f>VLOOKUP($A389,Data!$A$9:$U$405,G$2,FALSE)</f>
        <v>12.4</v>
      </c>
      <c r="H389" s="7">
        <f>VLOOKUP($A389,Data!$A$9:$U$405,H$2,FALSE)</f>
        <v>6.1</v>
      </c>
      <c r="I389" s="7">
        <f>VLOOKUP($A389,Data!$A$9:$U$405,I$2,FALSE)</f>
        <v>5300</v>
      </c>
      <c r="J389" s="7">
        <f>VLOOKUP($A389,Data!$A$9:$U$405,J$2,FALSE)</f>
        <v>35500</v>
      </c>
      <c r="K389" s="7">
        <f>VLOOKUP($A389,Data!$A$9:$U$405,K$2,FALSE)</f>
        <v>14.9</v>
      </c>
      <c r="L389" s="7">
        <f>VLOOKUP($A389,Data!$A$9:$U$405,L$2,FALSE)</f>
        <v>7.2</v>
      </c>
      <c r="M389" s="7">
        <f>VLOOKUP($A389,Data!$A$9:$U$405,M$2,FALSE)</f>
        <v>7300</v>
      </c>
      <c r="N389" s="7">
        <f>VLOOKUP($A389,Data!$A$9:$U$405,N$2,FALSE)</f>
        <v>36600</v>
      </c>
      <c r="O389" s="7">
        <f>VLOOKUP($A389,Data!$A$9:$U$405,O$2,FALSE)</f>
        <v>19.899999999999999</v>
      </c>
      <c r="P389" s="7">
        <f>VLOOKUP($A389,Data!$A$9:$U$405,P$2,FALSE)</f>
        <v>8.6</v>
      </c>
      <c r="Q389" s="7">
        <f>VLOOKUP($A389,Data!$A$9:$U$405,Q$2,FALSE)</f>
        <v>4500</v>
      </c>
      <c r="R389" s="7">
        <f>VLOOKUP($A389,Data!$A$9:$U$405,R$2,FALSE)</f>
        <v>38400</v>
      </c>
      <c r="S389" s="7">
        <f>VLOOKUP($A389,Data!$A$9:$U$405,S$2,FALSE)</f>
        <v>11.6</v>
      </c>
      <c r="T389" s="7" t="str">
        <f>VLOOKUP($A389,Data!$A$9:$U$405,T$2,FALSE)</f>
        <v>*</v>
      </c>
      <c r="U389" s="7">
        <f>VLOOKUP($A389,Data!$A$9:$U$405,U$2,FALSE)</f>
        <v>5100</v>
      </c>
      <c r="V389" s="7">
        <f>VLOOKUP($A389,Data!$A$9:$U$405,V$2,FALSE)</f>
        <v>37000</v>
      </c>
      <c r="W389" s="7">
        <f>VLOOKUP($A389,Data!$A$9:$U$405,W$2,FALSE)</f>
        <v>13.9</v>
      </c>
      <c r="X389" s="7">
        <f>VLOOKUP($A389,Data!$A$9:$U$405,X$2,FALSE)</f>
        <v>8</v>
      </c>
      <c r="Y389" s="7">
        <f>VLOOKUP($A389,Data!$A$9:$Y$405,Y$2,FALSE)</f>
        <v>4800</v>
      </c>
      <c r="Z389" s="7">
        <f>VLOOKUP($A389,Data!$A$9:$Y$405,Z$2,FALSE)</f>
        <v>36700</v>
      </c>
      <c r="AA389" s="7">
        <f>VLOOKUP($A389,Data!$A$9:$Y$405,AA$2,FALSE)</f>
        <v>13.2</v>
      </c>
      <c r="AB389" s="7">
        <f>VLOOKUP($A389,Data!$A$9:$Y$405,AB$2,FALSE)</f>
        <v>8</v>
      </c>
      <c r="AS389" s="6" t="s">
        <v>220</v>
      </c>
      <c r="AT389" s="17">
        <v>13000</v>
      </c>
      <c r="AU389" s="17">
        <v>148900</v>
      </c>
      <c r="AV389" s="17">
        <v>8.6999999999999993</v>
      </c>
      <c r="AW389" s="17">
        <v>2.2000000000000002</v>
      </c>
      <c r="AX389" s="17">
        <v>15200</v>
      </c>
      <c r="AY389" s="17">
        <v>148600</v>
      </c>
      <c r="AZ389" s="17">
        <v>10.199999999999999</v>
      </c>
      <c r="BA389" s="17">
        <v>2.4</v>
      </c>
    </row>
    <row r="390" spans="1:53" x14ac:dyDescent="0.3">
      <c r="A390" s="10" t="s">
        <v>403</v>
      </c>
      <c r="B390" s="6" t="str">
        <f>IFERROR(VLOOKUP($A390,classifications!$A$3:$C$334,3,FALSE),VLOOKUP($A390,classifications!$I$2:$K$27,3,FALSE))</f>
        <v>Predominantly Rural</v>
      </c>
      <c r="C390" s="6" t="str">
        <f>VLOOKUP($A390,classifications!$A$3:$D$334,4,FALSE)</f>
        <v>lower tier</v>
      </c>
      <c r="D390" s="6" t="str">
        <f>VLOOKUP($A390,class!$A$1:$B$455,2,FALSE)</f>
        <v>Shire District</v>
      </c>
      <c r="E390" s="7">
        <f>VLOOKUP($A390,Data!$A$9:$U$405,E$2,FALSE)</f>
        <v>10600</v>
      </c>
      <c r="F390" s="7">
        <f>VLOOKUP($A390,Data!$A$9:$U$405,F$2,FALSE)</f>
        <v>59900</v>
      </c>
      <c r="G390" s="7">
        <f>VLOOKUP($A390,Data!$A$9:$U$405,G$2,FALSE)</f>
        <v>17.7</v>
      </c>
      <c r="H390" s="7">
        <f>VLOOKUP($A390,Data!$A$9:$U$405,H$2,FALSE)</f>
        <v>6.4</v>
      </c>
      <c r="I390" s="7">
        <f>VLOOKUP($A390,Data!$A$9:$U$405,I$2,FALSE)</f>
        <v>12300</v>
      </c>
      <c r="J390" s="7">
        <f>VLOOKUP($A390,Data!$A$9:$U$405,J$2,FALSE)</f>
        <v>61000</v>
      </c>
      <c r="K390" s="7">
        <f>VLOOKUP($A390,Data!$A$9:$U$405,K$2,FALSE)</f>
        <v>20.2</v>
      </c>
      <c r="L390" s="7">
        <f>VLOOKUP($A390,Data!$A$9:$U$405,L$2,FALSE)</f>
        <v>6.4</v>
      </c>
      <c r="M390" s="7">
        <f>VLOOKUP($A390,Data!$A$9:$U$405,M$2,FALSE)</f>
        <v>8600</v>
      </c>
      <c r="N390" s="7">
        <f>VLOOKUP($A390,Data!$A$9:$U$405,N$2,FALSE)</f>
        <v>57400</v>
      </c>
      <c r="O390" s="7">
        <f>VLOOKUP($A390,Data!$A$9:$U$405,O$2,FALSE)</f>
        <v>15.1</v>
      </c>
      <c r="P390" s="7">
        <f>VLOOKUP($A390,Data!$A$9:$U$405,P$2,FALSE)</f>
        <v>5.9</v>
      </c>
      <c r="Q390" s="7">
        <f>VLOOKUP($A390,Data!$A$9:$U$405,Q$2,FALSE)</f>
        <v>14700</v>
      </c>
      <c r="R390" s="7">
        <f>VLOOKUP($A390,Data!$A$9:$U$405,R$2,FALSE)</f>
        <v>57800</v>
      </c>
      <c r="S390" s="7">
        <f>VLOOKUP($A390,Data!$A$9:$U$405,S$2,FALSE)</f>
        <v>25.5</v>
      </c>
      <c r="T390" s="7">
        <f>VLOOKUP($A390,Data!$A$9:$U$405,T$2,FALSE)</f>
        <v>7.1</v>
      </c>
      <c r="U390" s="7">
        <f>VLOOKUP($A390,Data!$A$9:$U$405,U$2,FALSE)</f>
        <v>11200</v>
      </c>
      <c r="V390" s="7">
        <f>VLOOKUP($A390,Data!$A$9:$U$405,V$2,FALSE)</f>
        <v>59700</v>
      </c>
      <c r="W390" s="7">
        <f>VLOOKUP($A390,Data!$A$9:$U$405,W$2,FALSE)</f>
        <v>18.8</v>
      </c>
      <c r="X390" s="7">
        <f>VLOOKUP($A390,Data!$A$9:$U$405,X$2,FALSE)</f>
        <v>6.4</v>
      </c>
      <c r="Y390" s="7">
        <f>VLOOKUP($A390,Data!$A$9:$Y$405,Y$2,FALSE)</f>
        <v>16000</v>
      </c>
      <c r="Z390" s="7">
        <f>VLOOKUP($A390,Data!$A$9:$Y$405,Z$2,FALSE)</f>
        <v>58200</v>
      </c>
      <c r="AA390" s="7">
        <f>VLOOKUP($A390,Data!$A$9:$Y$405,AA$2,FALSE)</f>
        <v>27.5</v>
      </c>
      <c r="AB390" s="7">
        <f>VLOOKUP($A390,Data!$A$9:$Y$405,AB$2,FALSE)</f>
        <v>8</v>
      </c>
      <c r="AS390" s="6" t="s">
        <v>221</v>
      </c>
      <c r="AT390" s="17">
        <v>5900</v>
      </c>
      <c r="AU390" s="17">
        <v>41700</v>
      </c>
      <c r="AV390" s="17">
        <v>14.1</v>
      </c>
      <c r="AW390" s="17">
        <v>3.1</v>
      </c>
      <c r="AX390" s="17">
        <v>5600</v>
      </c>
      <c r="AY390" s="17">
        <v>41900</v>
      </c>
      <c r="AZ390" s="17">
        <v>13.3</v>
      </c>
      <c r="BA390" s="17">
        <v>3</v>
      </c>
    </row>
    <row r="391" spans="1:53" x14ac:dyDescent="0.3">
      <c r="A391" s="10" t="s">
        <v>404</v>
      </c>
      <c r="B391" s="6" t="str">
        <f>IFERROR(VLOOKUP($A391,classifications!$A$3:$C$334,3,FALSE),VLOOKUP($A391,classifications!$I$2:$K$27,3,FALSE))</f>
        <v>Predominantly Rural</v>
      </c>
      <c r="C391" s="6" t="str">
        <f>VLOOKUP($A391,classifications!$A$3:$D$334,4,FALSE)</f>
        <v>lower tier</v>
      </c>
      <c r="D391" s="6" t="str">
        <f>VLOOKUP($A391,class!$A$1:$B$455,2,FALSE)</f>
        <v>Shire District</v>
      </c>
      <c r="E391" s="7">
        <f>VLOOKUP($A391,Data!$A$9:$U$405,E$2,FALSE)</f>
        <v>1500</v>
      </c>
      <c r="F391" s="7">
        <f>VLOOKUP($A391,Data!$A$9:$U$405,F$2,FALSE)</f>
        <v>23600</v>
      </c>
      <c r="G391" s="7">
        <f>VLOOKUP($A391,Data!$A$9:$U$405,G$2,FALSE)</f>
        <v>6.3</v>
      </c>
      <c r="H391" s="7" t="str">
        <f>VLOOKUP($A391,Data!$A$9:$U$405,H$2,FALSE)</f>
        <v>*</v>
      </c>
      <c r="I391" s="7">
        <f>VLOOKUP($A391,Data!$A$9:$U$405,I$2,FALSE)</f>
        <v>5400</v>
      </c>
      <c r="J391" s="7">
        <f>VLOOKUP($A391,Data!$A$9:$U$405,J$2,FALSE)</f>
        <v>27500</v>
      </c>
      <c r="K391" s="7">
        <f>VLOOKUP($A391,Data!$A$9:$U$405,K$2,FALSE)</f>
        <v>19.5</v>
      </c>
      <c r="L391" s="7">
        <f>VLOOKUP($A391,Data!$A$9:$U$405,L$2,FALSE)</f>
        <v>9.6</v>
      </c>
      <c r="M391" s="7">
        <f>VLOOKUP($A391,Data!$A$9:$U$405,M$2,FALSE)</f>
        <v>3400</v>
      </c>
      <c r="N391" s="7">
        <f>VLOOKUP($A391,Data!$A$9:$U$405,N$2,FALSE)</f>
        <v>27600</v>
      </c>
      <c r="O391" s="7">
        <f>VLOOKUP($A391,Data!$A$9:$U$405,O$2,FALSE)</f>
        <v>12.4</v>
      </c>
      <c r="P391" s="7" t="str">
        <f>VLOOKUP($A391,Data!$A$9:$U$405,P$2,FALSE)</f>
        <v>*</v>
      </c>
      <c r="Q391" s="7">
        <f>VLOOKUP($A391,Data!$A$9:$U$405,Q$2,FALSE)</f>
        <v>3400</v>
      </c>
      <c r="R391" s="7">
        <f>VLOOKUP($A391,Data!$A$9:$U$405,R$2,FALSE)</f>
        <v>27900</v>
      </c>
      <c r="S391" s="7">
        <f>VLOOKUP($A391,Data!$A$9:$U$405,S$2,FALSE)</f>
        <v>12.2</v>
      </c>
      <c r="T391" s="7" t="str">
        <f>VLOOKUP($A391,Data!$A$9:$U$405,T$2,FALSE)</f>
        <v>*</v>
      </c>
      <c r="U391" s="7">
        <f>VLOOKUP($A391,Data!$A$9:$U$405,U$2,FALSE)</f>
        <v>3400</v>
      </c>
      <c r="V391" s="7">
        <f>VLOOKUP($A391,Data!$A$9:$U$405,V$2,FALSE)</f>
        <v>28300</v>
      </c>
      <c r="W391" s="7">
        <f>VLOOKUP($A391,Data!$A$9:$U$405,W$2,FALSE)</f>
        <v>11.9</v>
      </c>
      <c r="X391" s="7" t="str">
        <f>VLOOKUP($A391,Data!$A$9:$U$405,X$2,FALSE)</f>
        <v>*</v>
      </c>
      <c r="Y391" s="7">
        <f>VLOOKUP($A391,Data!$A$9:$Y$405,Y$2,FALSE)</f>
        <v>5700</v>
      </c>
      <c r="Z391" s="7">
        <f>VLOOKUP($A391,Data!$A$9:$Y$405,Z$2,FALSE)</f>
        <v>33000</v>
      </c>
      <c r="AA391" s="7">
        <f>VLOOKUP($A391,Data!$A$9:$Y$405,AA$2,FALSE)</f>
        <v>17.3</v>
      </c>
      <c r="AB391" s="7">
        <f>VLOOKUP($A391,Data!$A$9:$Y$405,AB$2,FALSE)</f>
        <v>9.8000000000000007</v>
      </c>
      <c r="AS391" s="6" t="s">
        <v>222</v>
      </c>
      <c r="AT391" s="17">
        <v>6400</v>
      </c>
      <c r="AU391" s="17">
        <v>40400</v>
      </c>
      <c r="AV391" s="17">
        <v>15.7</v>
      </c>
      <c r="AW391" s="17">
        <v>3.1</v>
      </c>
      <c r="AX391" s="17">
        <v>5300</v>
      </c>
      <c r="AY391" s="17">
        <v>40100</v>
      </c>
      <c r="AZ391" s="17">
        <v>13.2</v>
      </c>
      <c r="BA391" s="17">
        <v>2.9</v>
      </c>
    </row>
    <row r="392" spans="1:53" x14ac:dyDescent="0.3">
      <c r="A392" s="10" t="s">
        <v>405</v>
      </c>
      <c r="B392" s="6" t="str">
        <f>IFERROR(VLOOKUP($A392,classifications!$A$3:$C$334,3,FALSE),VLOOKUP($A392,classifications!$I$2:$K$27,3,FALSE))</f>
        <v>Predominantly Rural</v>
      </c>
      <c r="C392" s="6" t="str">
        <f>VLOOKUP($A392,classifications!$A$3:$D$334,4,FALSE)</f>
        <v>lower tier</v>
      </c>
      <c r="D392" s="6" t="str">
        <f>VLOOKUP($A392,class!$A$1:$B$455,2,FALSE)</f>
        <v>Shire District</v>
      </c>
      <c r="E392" s="7">
        <f>VLOOKUP($A392,Data!$A$9:$U$405,E$2,FALSE)</f>
        <v>3900</v>
      </c>
      <c r="F392" s="7">
        <f>VLOOKUP($A392,Data!$A$9:$U$405,F$2,FALSE)</f>
        <v>23000</v>
      </c>
      <c r="G392" s="7">
        <f>VLOOKUP($A392,Data!$A$9:$U$405,G$2,FALSE)</f>
        <v>17.100000000000001</v>
      </c>
      <c r="H392" s="7" t="str">
        <f>VLOOKUP($A392,Data!$A$9:$U$405,H$2,FALSE)</f>
        <v>*</v>
      </c>
      <c r="I392" s="7">
        <f>VLOOKUP($A392,Data!$A$9:$U$405,I$2,FALSE)</f>
        <v>3000</v>
      </c>
      <c r="J392" s="7">
        <f>VLOOKUP($A392,Data!$A$9:$U$405,J$2,FALSE)</f>
        <v>24000</v>
      </c>
      <c r="K392" s="7">
        <f>VLOOKUP($A392,Data!$A$9:$U$405,K$2,FALSE)</f>
        <v>12.7</v>
      </c>
      <c r="L392" s="7" t="str">
        <f>VLOOKUP($A392,Data!$A$9:$U$405,L$2,FALSE)</f>
        <v>*</v>
      </c>
      <c r="M392" s="7">
        <f>VLOOKUP($A392,Data!$A$9:$U$405,M$2,FALSE)</f>
        <v>5900</v>
      </c>
      <c r="N392" s="7">
        <f>VLOOKUP($A392,Data!$A$9:$U$405,N$2,FALSE)</f>
        <v>25000</v>
      </c>
      <c r="O392" s="7">
        <f>VLOOKUP($A392,Data!$A$9:$U$405,O$2,FALSE)</f>
        <v>23.5</v>
      </c>
      <c r="P392" s="7">
        <f>VLOOKUP($A392,Data!$A$9:$U$405,P$2,FALSE)</f>
        <v>10.199999999999999</v>
      </c>
      <c r="Q392" s="7">
        <f>VLOOKUP($A392,Data!$A$9:$U$405,Q$2,FALSE)</f>
        <v>4100</v>
      </c>
      <c r="R392" s="7">
        <f>VLOOKUP($A392,Data!$A$9:$U$405,R$2,FALSE)</f>
        <v>23200</v>
      </c>
      <c r="S392" s="7">
        <f>VLOOKUP($A392,Data!$A$9:$U$405,S$2,FALSE)</f>
        <v>17.600000000000001</v>
      </c>
      <c r="T392" s="7" t="str">
        <f>VLOOKUP($A392,Data!$A$9:$U$405,T$2,FALSE)</f>
        <v>*</v>
      </c>
      <c r="U392" s="7">
        <f>VLOOKUP($A392,Data!$A$9:$U$405,U$2,FALSE)</f>
        <v>2900</v>
      </c>
      <c r="V392" s="7">
        <f>VLOOKUP($A392,Data!$A$9:$U$405,V$2,FALSE)</f>
        <v>21900</v>
      </c>
      <c r="W392" s="7">
        <f>VLOOKUP($A392,Data!$A$9:$U$405,W$2,FALSE)</f>
        <v>13</v>
      </c>
      <c r="X392" s="7" t="str">
        <f>VLOOKUP($A392,Data!$A$9:$U$405,X$2,FALSE)</f>
        <v>*</v>
      </c>
      <c r="Y392" s="7">
        <f>VLOOKUP($A392,Data!$A$9:$Y$405,Y$2,FALSE)</f>
        <v>3000</v>
      </c>
      <c r="Z392" s="7">
        <f>VLOOKUP($A392,Data!$A$9:$Y$405,Z$2,FALSE)</f>
        <v>20600</v>
      </c>
      <c r="AA392" s="7">
        <f>VLOOKUP($A392,Data!$A$9:$Y$405,AA$2,FALSE)</f>
        <v>14.7</v>
      </c>
      <c r="AB392" s="7" t="str">
        <f>VLOOKUP($A392,Data!$A$9:$Y$405,AB$2,FALSE)</f>
        <v>*</v>
      </c>
      <c r="AS392" s="6" t="s">
        <v>223</v>
      </c>
      <c r="AT392" s="17">
        <v>10000</v>
      </c>
      <c r="AU392" s="17">
        <v>88000</v>
      </c>
      <c r="AV392" s="17">
        <v>11.4</v>
      </c>
      <c r="AW392" s="17">
        <v>2.7</v>
      </c>
      <c r="AX392" s="17">
        <v>9600</v>
      </c>
      <c r="AY392" s="17">
        <v>86900</v>
      </c>
      <c r="AZ392" s="17">
        <v>11</v>
      </c>
      <c r="BA392" s="17">
        <v>2.7</v>
      </c>
    </row>
    <row r="393" spans="1:53" x14ac:dyDescent="0.3">
      <c r="A393" s="10" t="s">
        <v>412</v>
      </c>
      <c r="B393" s="6" t="str">
        <f>IFERROR(VLOOKUP($A393,classifications!$A$3:$C$334,3,FALSE),VLOOKUP($A393,classifications!$I$2:$K$27,3,FALSE))</f>
        <v>Predominantly Urban</v>
      </c>
      <c r="C393" s="6" t="str">
        <f>VLOOKUP($A393,classifications!$A$3:$D$334,4,FALSE)</f>
        <v>lower tier</v>
      </c>
      <c r="D393" s="6" t="str">
        <f>VLOOKUP($A393,class!$A$1:$B$455,2,FALSE)</f>
        <v>Shire District</v>
      </c>
      <c r="E393" s="7">
        <f>VLOOKUP($A393,Data!$A$9:$U$405,E$2,FALSE)</f>
        <v>10600</v>
      </c>
      <c r="F393" s="7">
        <f>VLOOKUP($A393,Data!$A$9:$U$405,F$2,FALSE)</f>
        <v>56500</v>
      </c>
      <c r="G393" s="7">
        <f>VLOOKUP($A393,Data!$A$9:$U$405,G$2,FALSE)</f>
        <v>18.7</v>
      </c>
      <c r="H393" s="7">
        <f>VLOOKUP($A393,Data!$A$9:$U$405,H$2,FALSE)</f>
        <v>6.2</v>
      </c>
      <c r="I393" s="7">
        <f>VLOOKUP($A393,Data!$A$9:$U$405,I$2,FALSE)</f>
        <v>11700</v>
      </c>
      <c r="J393" s="7">
        <f>VLOOKUP($A393,Data!$A$9:$U$405,J$2,FALSE)</f>
        <v>53300</v>
      </c>
      <c r="K393" s="7">
        <f>VLOOKUP($A393,Data!$A$9:$U$405,K$2,FALSE)</f>
        <v>21.9</v>
      </c>
      <c r="L393" s="7">
        <f>VLOOKUP($A393,Data!$A$9:$U$405,L$2,FALSE)</f>
        <v>6.8</v>
      </c>
      <c r="M393" s="7">
        <f>VLOOKUP($A393,Data!$A$9:$U$405,M$2,FALSE)</f>
        <v>6700</v>
      </c>
      <c r="N393" s="7">
        <f>VLOOKUP($A393,Data!$A$9:$U$405,N$2,FALSE)</f>
        <v>59100</v>
      </c>
      <c r="O393" s="7">
        <f>VLOOKUP($A393,Data!$A$9:$U$405,O$2,FALSE)</f>
        <v>11.4</v>
      </c>
      <c r="P393" s="7">
        <f>VLOOKUP($A393,Data!$A$9:$U$405,P$2,FALSE)</f>
        <v>5.0999999999999996</v>
      </c>
      <c r="Q393" s="7">
        <f>VLOOKUP($A393,Data!$A$9:$U$405,Q$2,FALSE)</f>
        <v>5600</v>
      </c>
      <c r="R393" s="7">
        <f>VLOOKUP($A393,Data!$A$9:$U$405,R$2,FALSE)</f>
        <v>62200</v>
      </c>
      <c r="S393" s="7">
        <f>VLOOKUP($A393,Data!$A$9:$U$405,S$2,FALSE)</f>
        <v>9</v>
      </c>
      <c r="T393" s="7">
        <f>VLOOKUP($A393,Data!$A$9:$U$405,T$2,FALSE)</f>
        <v>4.7</v>
      </c>
      <c r="U393" s="7">
        <f>VLOOKUP($A393,Data!$A$9:$U$405,U$2,FALSE)</f>
        <v>11300</v>
      </c>
      <c r="V393" s="7">
        <f>VLOOKUP($A393,Data!$A$9:$U$405,V$2,FALSE)</f>
        <v>60300</v>
      </c>
      <c r="W393" s="7">
        <f>VLOOKUP($A393,Data!$A$9:$U$405,W$2,FALSE)</f>
        <v>18.7</v>
      </c>
      <c r="X393" s="7">
        <f>VLOOKUP($A393,Data!$A$9:$U$405,X$2,FALSE)</f>
        <v>6.2</v>
      </c>
      <c r="Y393" s="7">
        <f>VLOOKUP($A393,Data!$A$9:$Y$405,Y$2,FALSE)</f>
        <v>7400</v>
      </c>
      <c r="Z393" s="7">
        <f>VLOOKUP($A393,Data!$A$9:$Y$405,Z$2,FALSE)</f>
        <v>59300</v>
      </c>
      <c r="AA393" s="7">
        <f>VLOOKUP($A393,Data!$A$9:$Y$405,AA$2,FALSE)</f>
        <v>12.5</v>
      </c>
      <c r="AB393" s="7">
        <f>VLOOKUP($A393,Data!$A$9:$Y$405,AB$2,FALSE)</f>
        <v>5.5</v>
      </c>
      <c r="AS393" s="6" t="s">
        <v>224</v>
      </c>
      <c r="AT393" s="17">
        <v>7300</v>
      </c>
      <c r="AU393" s="17">
        <v>43900</v>
      </c>
      <c r="AV393" s="17">
        <v>16.600000000000001</v>
      </c>
      <c r="AW393" s="17">
        <v>6.7</v>
      </c>
      <c r="AX393" s="17">
        <v>6900</v>
      </c>
      <c r="AY393" s="17">
        <v>42600</v>
      </c>
      <c r="AZ393" s="17">
        <v>16.2</v>
      </c>
      <c r="BA393" s="17">
        <v>6.5</v>
      </c>
    </row>
    <row r="394" spans="1:53" x14ac:dyDescent="0.3">
      <c r="A394" s="10" t="s">
        <v>413</v>
      </c>
      <c r="B394" s="6" t="str">
        <f>IFERROR(VLOOKUP($A394,classifications!$A$3:$C$334,3,FALSE),VLOOKUP($A394,classifications!$I$2:$K$27,3,FALSE))</f>
        <v>Predominantly Rural</v>
      </c>
      <c r="C394" s="6" t="str">
        <f>VLOOKUP($A394,classifications!$A$3:$D$334,4,FALSE)</f>
        <v>lower tier</v>
      </c>
      <c r="D394" s="6" t="str">
        <f>VLOOKUP($A394,class!$A$1:$B$455,2,FALSE)</f>
        <v>Shire District</v>
      </c>
      <c r="E394" s="7">
        <f>VLOOKUP($A394,Data!$A$9:$U$405,E$2,FALSE)</f>
        <v>7200</v>
      </c>
      <c r="F394" s="7">
        <f>VLOOKUP($A394,Data!$A$9:$U$405,F$2,FALSE)</f>
        <v>39400</v>
      </c>
      <c r="G394" s="7">
        <f>VLOOKUP($A394,Data!$A$9:$U$405,G$2,FALSE)</f>
        <v>18.399999999999999</v>
      </c>
      <c r="H394" s="7">
        <f>VLOOKUP($A394,Data!$A$9:$U$405,H$2,FALSE)</f>
        <v>7.7</v>
      </c>
      <c r="I394" s="7">
        <f>VLOOKUP($A394,Data!$A$9:$U$405,I$2,FALSE)</f>
        <v>6000</v>
      </c>
      <c r="J394" s="7">
        <f>VLOOKUP($A394,Data!$A$9:$U$405,J$2,FALSE)</f>
        <v>40500</v>
      </c>
      <c r="K394" s="7">
        <f>VLOOKUP($A394,Data!$A$9:$U$405,K$2,FALSE)</f>
        <v>14.8</v>
      </c>
      <c r="L394" s="7">
        <f>VLOOKUP($A394,Data!$A$9:$U$405,L$2,FALSE)</f>
        <v>7</v>
      </c>
      <c r="M394" s="7">
        <f>VLOOKUP($A394,Data!$A$9:$U$405,M$2,FALSE)</f>
        <v>4300</v>
      </c>
      <c r="N394" s="7">
        <f>VLOOKUP($A394,Data!$A$9:$U$405,N$2,FALSE)</f>
        <v>41800</v>
      </c>
      <c r="O394" s="7">
        <f>VLOOKUP($A394,Data!$A$9:$U$405,O$2,FALSE)</f>
        <v>10.3</v>
      </c>
      <c r="P394" s="7">
        <f>VLOOKUP($A394,Data!$A$9:$U$405,P$2,FALSE)</f>
        <v>6.2</v>
      </c>
      <c r="Q394" s="7">
        <f>VLOOKUP($A394,Data!$A$9:$U$405,Q$2,FALSE)</f>
        <v>6600</v>
      </c>
      <c r="R394" s="7">
        <f>VLOOKUP($A394,Data!$A$9:$U$405,R$2,FALSE)</f>
        <v>41800</v>
      </c>
      <c r="S394" s="7">
        <f>VLOOKUP($A394,Data!$A$9:$U$405,S$2,FALSE)</f>
        <v>15.8</v>
      </c>
      <c r="T394" s="7">
        <f>VLOOKUP($A394,Data!$A$9:$U$405,T$2,FALSE)</f>
        <v>7.9</v>
      </c>
      <c r="U394" s="7">
        <f>VLOOKUP($A394,Data!$A$9:$U$405,U$2,FALSE)</f>
        <v>4100</v>
      </c>
      <c r="V394" s="7">
        <f>VLOOKUP($A394,Data!$A$9:$U$405,V$2,FALSE)</f>
        <v>38100</v>
      </c>
      <c r="W394" s="7">
        <f>VLOOKUP($A394,Data!$A$9:$U$405,W$2,FALSE)</f>
        <v>10.7</v>
      </c>
      <c r="X394" s="7" t="str">
        <f>VLOOKUP($A394,Data!$A$9:$U$405,X$2,FALSE)</f>
        <v>*</v>
      </c>
      <c r="Y394" s="7">
        <f>VLOOKUP($A394,Data!$A$9:$Y$405,Y$2,FALSE)</f>
        <v>5300</v>
      </c>
      <c r="Z394" s="7">
        <f>VLOOKUP($A394,Data!$A$9:$Y$405,Z$2,FALSE)</f>
        <v>41600</v>
      </c>
      <c r="AA394" s="7">
        <f>VLOOKUP($A394,Data!$A$9:$Y$405,AA$2,FALSE)</f>
        <v>12.7</v>
      </c>
      <c r="AB394" s="7">
        <f>VLOOKUP($A394,Data!$A$9:$Y$405,AB$2,FALSE)</f>
        <v>6.5</v>
      </c>
      <c r="AS394" s="6" t="s">
        <v>225</v>
      </c>
      <c r="AT394" s="17">
        <v>4100</v>
      </c>
      <c r="AU394" s="17">
        <v>31000</v>
      </c>
      <c r="AV394" s="17">
        <v>13.3</v>
      </c>
      <c r="AW394" s="17">
        <v>6.8</v>
      </c>
      <c r="AX394" s="17">
        <v>5000</v>
      </c>
      <c r="AY394" s="17">
        <v>31800</v>
      </c>
      <c r="AZ394" s="17">
        <v>15.9</v>
      </c>
      <c r="BA394" s="17">
        <v>6.9</v>
      </c>
    </row>
    <row r="395" spans="1:53" x14ac:dyDescent="0.3">
      <c r="A395" s="10" t="s">
        <v>414</v>
      </c>
      <c r="B395" s="6" t="str">
        <f>IFERROR(VLOOKUP($A395,classifications!$A$3:$C$334,3,FALSE),VLOOKUP($A395,classifications!$I$2:$K$27,3,FALSE))</f>
        <v>Predominantly Rural</v>
      </c>
      <c r="C395" s="6" t="str">
        <f>VLOOKUP($A395,classifications!$A$3:$D$334,4,FALSE)</f>
        <v>lower tier</v>
      </c>
      <c r="D395" s="6" t="str">
        <f>VLOOKUP($A395,class!$A$1:$B$455,2,FALSE)</f>
        <v>Shire District</v>
      </c>
      <c r="E395" s="7">
        <f>VLOOKUP($A395,Data!$A$9:$U$405,E$2,FALSE)</f>
        <v>5400</v>
      </c>
      <c r="F395" s="7">
        <f>VLOOKUP($A395,Data!$A$9:$U$405,F$2,FALSE)</f>
        <v>40000</v>
      </c>
      <c r="G395" s="7">
        <f>VLOOKUP($A395,Data!$A$9:$U$405,G$2,FALSE)</f>
        <v>13.4</v>
      </c>
      <c r="H395" s="7">
        <f>VLOOKUP($A395,Data!$A$9:$U$405,H$2,FALSE)</f>
        <v>6.2</v>
      </c>
      <c r="I395" s="7">
        <f>VLOOKUP($A395,Data!$A$9:$U$405,I$2,FALSE)</f>
        <v>6000</v>
      </c>
      <c r="J395" s="7">
        <f>VLOOKUP($A395,Data!$A$9:$U$405,J$2,FALSE)</f>
        <v>38200</v>
      </c>
      <c r="K395" s="7">
        <f>VLOOKUP($A395,Data!$A$9:$U$405,K$2,FALSE)</f>
        <v>15.7</v>
      </c>
      <c r="L395" s="7">
        <f>VLOOKUP($A395,Data!$A$9:$U$405,L$2,FALSE)</f>
        <v>6.7</v>
      </c>
      <c r="M395" s="7">
        <f>VLOOKUP($A395,Data!$A$9:$U$405,M$2,FALSE)</f>
        <v>6000</v>
      </c>
      <c r="N395" s="7">
        <f>VLOOKUP($A395,Data!$A$9:$U$405,N$2,FALSE)</f>
        <v>36300</v>
      </c>
      <c r="O395" s="7">
        <f>VLOOKUP($A395,Data!$A$9:$U$405,O$2,FALSE)</f>
        <v>16.600000000000001</v>
      </c>
      <c r="P395" s="7">
        <f>VLOOKUP($A395,Data!$A$9:$U$405,P$2,FALSE)</f>
        <v>6.6</v>
      </c>
      <c r="Q395" s="7">
        <f>VLOOKUP($A395,Data!$A$9:$U$405,Q$2,FALSE)</f>
        <v>4500</v>
      </c>
      <c r="R395" s="7">
        <f>VLOOKUP($A395,Data!$A$9:$U$405,R$2,FALSE)</f>
        <v>35200</v>
      </c>
      <c r="S395" s="7">
        <f>VLOOKUP($A395,Data!$A$9:$U$405,S$2,FALSE)</f>
        <v>12.7</v>
      </c>
      <c r="T395" s="7">
        <f>VLOOKUP($A395,Data!$A$9:$U$405,T$2,FALSE)</f>
        <v>6.6</v>
      </c>
      <c r="U395" s="7">
        <f>VLOOKUP($A395,Data!$A$9:$U$405,U$2,FALSE)</f>
        <v>3200</v>
      </c>
      <c r="V395" s="7">
        <f>VLOOKUP($A395,Data!$A$9:$U$405,V$2,FALSE)</f>
        <v>42000</v>
      </c>
      <c r="W395" s="7">
        <f>VLOOKUP($A395,Data!$A$9:$U$405,W$2,FALSE)</f>
        <v>7.7</v>
      </c>
      <c r="X395" s="7" t="str">
        <f>VLOOKUP($A395,Data!$A$9:$U$405,X$2,FALSE)</f>
        <v>*</v>
      </c>
      <c r="Y395" s="7">
        <f>VLOOKUP($A395,Data!$A$9:$Y$405,Y$2,FALSE)</f>
        <v>6600</v>
      </c>
      <c r="Z395" s="7">
        <f>VLOOKUP($A395,Data!$A$9:$Y$405,Z$2,FALSE)</f>
        <v>41500</v>
      </c>
      <c r="AA395" s="7">
        <f>VLOOKUP($A395,Data!$A$9:$Y$405,AA$2,FALSE)</f>
        <v>15.8</v>
      </c>
      <c r="AB395" s="7">
        <f>VLOOKUP($A395,Data!$A$9:$Y$405,AB$2,FALSE)</f>
        <v>7</v>
      </c>
      <c r="AS395" s="6" t="s">
        <v>226</v>
      </c>
      <c r="AT395" s="17">
        <v>8300</v>
      </c>
      <c r="AU395" s="17">
        <v>49600</v>
      </c>
      <c r="AV395" s="17">
        <v>16.600000000000001</v>
      </c>
      <c r="AW395" s="17">
        <v>5.7</v>
      </c>
      <c r="AX395" s="17">
        <v>7300</v>
      </c>
      <c r="AY395" s="17">
        <v>48600</v>
      </c>
      <c r="AZ395" s="17">
        <v>15</v>
      </c>
      <c r="BA395" s="17">
        <v>5.4</v>
      </c>
    </row>
    <row r="396" spans="1:53" x14ac:dyDescent="0.3">
      <c r="A396" s="10" t="s">
        <v>415</v>
      </c>
      <c r="B396" s="6" t="str">
        <f>IFERROR(VLOOKUP($A396,classifications!$A$3:$C$334,3,FALSE),VLOOKUP($A396,classifications!$I$2:$K$27,3,FALSE))</f>
        <v>Predominantly Urban</v>
      </c>
      <c r="C396" s="6" t="str">
        <f>VLOOKUP($A396,classifications!$A$3:$D$334,4,FALSE)</f>
        <v>lower tier</v>
      </c>
      <c r="D396" s="6" t="str">
        <f>VLOOKUP($A396,class!$A$1:$B$455,2,FALSE)</f>
        <v>Shire District</v>
      </c>
      <c r="E396" s="7">
        <f>VLOOKUP($A396,Data!$A$9:$U$405,E$2,FALSE)</f>
        <v>14700</v>
      </c>
      <c r="F396" s="7">
        <f>VLOOKUP($A396,Data!$A$9:$U$405,F$2,FALSE)</f>
        <v>58700</v>
      </c>
      <c r="G396" s="7">
        <f>VLOOKUP($A396,Data!$A$9:$U$405,G$2,FALSE)</f>
        <v>25.1</v>
      </c>
      <c r="H396" s="7">
        <f>VLOOKUP($A396,Data!$A$9:$U$405,H$2,FALSE)</f>
        <v>7</v>
      </c>
      <c r="I396" s="7">
        <f>VLOOKUP($A396,Data!$A$9:$U$405,I$2,FALSE)</f>
        <v>12300</v>
      </c>
      <c r="J396" s="7">
        <f>VLOOKUP($A396,Data!$A$9:$U$405,J$2,FALSE)</f>
        <v>61700</v>
      </c>
      <c r="K396" s="7">
        <f>VLOOKUP($A396,Data!$A$9:$U$405,K$2,FALSE)</f>
        <v>19.899999999999999</v>
      </c>
      <c r="L396" s="7">
        <f>VLOOKUP($A396,Data!$A$9:$U$405,L$2,FALSE)</f>
        <v>6.3</v>
      </c>
      <c r="M396" s="7">
        <f>VLOOKUP($A396,Data!$A$9:$U$405,M$2,FALSE)</f>
        <v>6500</v>
      </c>
      <c r="N396" s="7">
        <f>VLOOKUP($A396,Data!$A$9:$U$405,N$2,FALSE)</f>
        <v>65000</v>
      </c>
      <c r="O396" s="7">
        <f>VLOOKUP($A396,Data!$A$9:$U$405,O$2,FALSE)</f>
        <v>10</v>
      </c>
      <c r="P396" s="7">
        <f>VLOOKUP($A396,Data!$A$9:$U$405,P$2,FALSE)</f>
        <v>4.7</v>
      </c>
      <c r="Q396" s="7">
        <f>VLOOKUP($A396,Data!$A$9:$U$405,Q$2,FALSE)</f>
        <v>7900</v>
      </c>
      <c r="R396" s="7">
        <f>VLOOKUP($A396,Data!$A$9:$U$405,R$2,FALSE)</f>
        <v>64500</v>
      </c>
      <c r="S396" s="7">
        <f>VLOOKUP($A396,Data!$A$9:$U$405,S$2,FALSE)</f>
        <v>12.2</v>
      </c>
      <c r="T396" s="7">
        <f>VLOOKUP($A396,Data!$A$9:$U$405,T$2,FALSE)</f>
        <v>5.0999999999999996</v>
      </c>
      <c r="U396" s="7">
        <f>VLOOKUP($A396,Data!$A$9:$U$405,U$2,FALSE)</f>
        <v>3700</v>
      </c>
      <c r="V396" s="7">
        <f>VLOOKUP($A396,Data!$A$9:$U$405,V$2,FALSE)</f>
        <v>63600</v>
      </c>
      <c r="W396" s="7">
        <f>VLOOKUP($A396,Data!$A$9:$U$405,W$2,FALSE)</f>
        <v>5.8</v>
      </c>
      <c r="X396" s="7" t="str">
        <f>VLOOKUP($A396,Data!$A$9:$U$405,X$2,FALSE)</f>
        <v>*</v>
      </c>
      <c r="Y396" s="7">
        <f>VLOOKUP($A396,Data!$A$9:$Y$405,Y$2,FALSE)</f>
        <v>8000</v>
      </c>
      <c r="Z396" s="7">
        <f>VLOOKUP($A396,Data!$A$9:$Y$405,Z$2,FALSE)</f>
        <v>68400</v>
      </c>
      <c r="AA396" s="7">
        <f>VLOOKUP($A396,Data!$A$9:$Y$405,AA$2,FALSE)</f>
        <v>11.6</v>
      </c>
      <c r="AB396" s="7">
        <f>VLOOKUP($A396,Data!$A$9:$Y$405,AB$2,FALSE)</f>
        <v>5.0999999999999996</v>
      </c>
      <c r="AS396" s="6" t="s">
        <v>227</v>
      </c>
      <c r="AT396" s="17">
        <v>5600</v>
      </c>
      <c r="AU396" s="17">
        <v>31000</v>
      </c>
      <c r="AV396" s="17">
        <v>18</v>
      </c>
      <c r="AW396" s="17">
        <v>7.7</v>
      </c>
      <c r="AX396" s="17">
        <v>4600</v>
      </c>
      <c r="AY396" s="17">
        <v>31100</v>
      </c>
      <c r="AZ396" s="17">
        <v>14.8</v>
      </c>
      <c r="BA396" s="17">
        <v>7.1</v>
      </c>
    </row>
    <row r="397" spans="1:53" x14ac:dyDescent="0.3">
      <c r="A397" s="10" t="s">
        <v>416</v>
      </c>
      <c r="B397" s="6" t="str">
        <f>IFERROR(VLOOKUP($A397,classifications!$A$3:$C$334,3,FALSE),VLOOKUP($A397,classifications!$I$2:$K$27,3,FALSE))</f>
        <v>Urban with Significant Rural</v>
      </c>
      <c r="C397" s="6" t="str">
        <f>VLOOKUP($A397,classifications!$A$3:$D$334,4,FALSE)</f>
        <v>lower tier</v>
      </c>
      <c r="D397" s="6" t="str">
        <f>VLOOKUP($A397,class!$A$1:$B$455,2,FALSE)</f>
        <v>Shire District</v>
      </c>
      <c r="E397" s="7">
        <f>VLOOKUP($A397,Data!$A$9:$U$405,E$2,FALSE)</f>
        <v>10100</v>
      </c>
      <c r="F397" s="7">
        <f>VLOOKUP($A397,Data!$A$9:$U$405,F$2,FALSE)</f>
        <v>57200</v>
      </c>
      <c r="G397" s="7">
        <f>VLOOKUP($A397,Data!$A$9:$U$405,G$2,FALSE)</f>
        <v>17.600000000000001</v>
      </c>
      <c r="H397" s="7">
        <f>VLOOKUP($A397,Data!$A$9:$U$405,H$2,FALSE)</f>
        <v>6.2</v>
      </c>
      <c r="I397" s="7">
        <f>VLOOKUP($A397,Data!$A$9:$U$405,I$2,FALSE)</f>
        <v>10100</v>
      </c>
      <c r="J397" s="7">
        <f>VLOOKUP($A397,Data!$A$9:$U$405,J$2,FALSE)</f>
        <v>59400</v>
      </c>
      <c r="K397" s="7">
        <f>VLOOKUP($A397,Data!$A$9:$U$405,K$2,FALSE)</f>
        <v>17</v>
      </c>
      <c r="L397" s="7">
        <f>VLOOKUP($A397,Data!$A$9:$U$405,L$2,FALSE)</f>
        <v>6.1</v>
      </c>
      <c r="M397" s="7">
        <f>VLOOKUP($A397,Data!$A$9:$U$405,M$2,FALSE)</f>
        <v>8800</v>
      </c>
      <c r="N397" s="7">
        <f>VLOOKUP($A397,Data!$A$9:$U$405,N$2,FALSE)</f>
        <v>61500</v>
      </c>
      <c r="O397" s="7">
        <f>VLOOKUP($A397,Data!$A$9:$U$405,O$2,FALSE)</f>
        <v>14.4</v>
      </c>
      <c r="P397" s="7">
        <f>VLOOKUP($A397,Data!$A$9:$U$405,P$2,FALSE)</f>
        <v>5.5</v>
      </c>
      <c r="Q397" s="7">
        <f>VLOOKUP($A397,Data!$A$9:$U$405,Q$2,FALSE)</f>
        <v>8200</v>
      </c>
      <c r="R397" s="7">
        <f>VLOOKUP($A397,Data!$A$9:$U$405,R$2,FALSE)</f>
        <v>57300</v>
      </c>
      <c r="S397" s="7">
        <f>VLOOKUP($A397,Data!$A$9:$U$405,S$2,FALSE)</f>
        <v>14.2</v>
      </c>
      <c r="T397" s="7">
        <f>VLOOKUP($A397,Data!$A$9:$U$405,T$2,FALSE)</f>
        <v>5.3</v>
      </c>
      <c r="U397" s="7">
        <f>VLOOKUP($A397,Data!$A$9:$U$405,U$2,FALSE)</f>
        <v>5400</v>
      </c>
      <c r="V397" s="7">
        <f>VLOOKUP($A397,Data!$A$9:$U$405,V$2,FALSE)</f>
        <v>60700</v>
      </c>
      <c r="W397" s="7">
        <f>VLOOKUP($A397,Data!$A$9:$U$405,W$2,FALSE)</f>
        <v>8.9</v>
      </c>
      <c r="X397" s="7" t="str">
        <f>VLOOKUP($A397,Data!$A$9:$U$405,X$2,FALSE)</f>
        <v>*</v>
      </c>
      <c r="Y397" s="7">
        <f>VLOOKUP($A397,Data!$A$9:$Y$405,Y$2,FALSE)</f>
        <v>9000</v>
      </c>
      <c r="Z397" s="7">
        <f>VLOOKUP($A397,Data!$A$9:$Y$405,Z$2,FALSE)</f>
        <v>56400</v>
      </c>
      <c r="AA397" s="7">
        <f>VLOOKUP($A397,Data!$A$9:$Y$405,AA$2,FALSE)</f>
        <v>16</v>
      </c>
      <c r="AB397" s="7">
        <f>VLOOKUP($A397,Data!$A$9:$Y$405,AB$2,FALSE)</f>
        <v>6.1</v>
      </c>
      <c r="AS397" s="6" t="s">
        <v>228</v>
      </c>
      <c r="AT397" s="17">
        <v>4400</v>
      </c>
      <c r="AU397" s="17">
        <v>25100</v>
      </c>
      <c r="AV397" s="17">
        <v>17.399999999999999</v>
      </c>
      <c r="AW397" s="17">
        <v>8.1999999999999993</v>
      </c>
      <c r="AX397" s="17">
        <v>4000</v>
      </c>
      <c r="AY397" s="17">
        <v>25800</v>
      </c>
      <c r="AZ397" s="17">
        <v>15.4</v>
      </c>
      <c r="BA397" s="17">
        <v>7.7</v>
      </c>
    </row>
    <row r="398" spans="1:53" x14ac:dyDescent="0.3">
      <c r="A398" s="10" t="s">
        <v>417</v>
      </c>
      <c r="B398" s="6" t="str">
        <f>IFERROR(VLOOKUP($A398,classifications!$A$3:$C$334,3,FALSE),VLOOKUP($A398,classifications!$I$2:$K$27,3,FALSE))</f>
        <v>Predominantly Rural</v>
      </c>
      <c r="C398" s="6" t="str">
        <f>VLOOKUP($A398,classifications!$A$3:$D$334,4,FALSE)</f>
        <v>lower tier</v>
      </c>
      <c r="D398" s="6" t="str">
        <f>VLOOKUP($A398,class!$A$1:$B$455,2,FALSE)</f>
        <v>Shire District</v>
      </c>
      <c r="E398" s="7">
        <f>VLOOKUP($A398,Data!$A$9:$U$405,E$2,FALSE)</f>
        <v>7600</v>
      </c>
      <c r="F398" s="7">
        <f>VLOOKUP($A398,Data!$A$9:$U$405,F$2,FALSE)</f>
        <v>42700</v>
      </c>
      <c r="G398" s="7">
        <f>VLOOKUP($A398,Data!$A$9:$U$405,G$2,FALSE)</f>
        <v>17.8</v>
      </c>
      <c r="H398" s="7">
        <f>VLOOKUP($A398,Data!$A$9:$U$405,H$2,FALSE)</f>
        <v>6.3</v>
      </c>
      <c r="I398" s="7">
        <f>VLOOKUP($A398,Data!$A$9:$U$405,I$2,FALSE)</f>
        <v>8800</v>
      </c>
      <c r="J398" s="7">
        <f>VLOOKUP($A398,Data!$A$9:$U$405,J$2,FALSE)</f>
        <v>45100</v>
      </c>
      <c r="K398" s="7">
        <f>VLOOKUP($A398,Data!$A$9:$U$405,K$2,FALSE)</f>
        <v>19.600000000000001</v>
      </c>
      <c r="L398" s="7">
        <f>VLOOKUP($A398,Data!$A$9:$U$405,L$2,FALSE)</f>
        <v>7.2</v>
      </c>
      <c r="M398" s="7">
        <f>VLOOKUP($A398,Data!$A$9:$U$405,M$2,FALSE)</f>
        <v>6200</v>
      </c>
      <c r="N398" s="7">
        <f>VLOOKUP($A398,Data!$A$9:$U$405,N$2,FALSE)</f>
        <v>40500</v>
      </c>
      <c r="O398" s="7">
        <f>VLOOKUP($A398,Data!$A$9:$U$405,O$2,FALSE)</f>
        <v>15.3</v>
      </c>
      <c r="P398" s="7">
        <f>VLOOKUP($A398,Data!$A$9:$U$405,P$2,FALSE)</f>
        <v>6.6</v>
      </c>
      <c r="Q398" s="7">
        <f>VLOOKUP($A398,Data!$A$9:$U$405,Q$2,FALSE)</f>
        <v>4500</v>
      </c>
      <c r="R398" s="7">
        <f>VLOOKUP($A398,Data!$A$9:$U$405,R$2,FALSE)</f>
        <v>44800</v>
      </c>
      <c r="S398" s="7">
        <f>VLOOKUP($A398,Data!$A$9:$U$405,S$2,FALSE)</f>
        <v>10</v>
      </c>
      <c r="T398" s="7">
        <f>VLOOKUP($A398,Data!$A$9:$U$405,T$2,FALSE)</f>
        <v>4.7</v>
      </c>
      <c r="U398" s="7">
        <f>VLOOKUP($A398,Data!$A$9:$U$405,U$2,FALSE)</f>
        <v>6200</v>
      </c>
      <c r="V398" s="7">
        <f>VLOOKUP($A398,Data!$A$9:$U$405,V$2,FALSE)</f>
        <v>43200</v>
      </c>
      <c r="W398" s="7">
        <f>VLOOKUP($A398,Data!$A$9:$U$405,W$2,FALSE)</f>
        <v>14.3</v>
      </c>
      <c r="X398" s="7">
        <f>VLOOKUP($A398,Data!$A$9:$U$405,X$2,FALSE)</f>
        <v>5.9</v>
      </c>
      <c r="Y398" s="7">
        <f>VLOOKUP($A398,Data!$A$9:$Y$405,Y$2,FALSE)</f>
        <v>6800</v>
      </c>
      <c r="Z398" s="7">
        <f>VLOOKUP($A398,Data!$A$9:$Y$405,Z$2,FALSE)</f>
        <v>44100</v>
      </c>
      <c r="AA398" s="7">
        <f>VLOOKUP($A398,Data!$A$9:$Y$405,AA$2,FALSE)</f>
        <v>15.3</v>
      </c>
      <c r="AB398" s="7">
        <f>VLOOKUP($A398,Data!$A$9:$Y$405,AB$2,FALSE)</f>
        <v>6.7</v>
      </c>
      <c r="AS398" s="6" t="s">
        <v>229</v>
      </c>
      <c r="AT398" s="17">
        <v>6000</v>
      </c>
      <c r="AU398" s="17">
        <v>46800</v>
      </c>
      <c r="AV398" s="17">
        <v>12.9</v>
      </c>
      <c r="AW398" s="17">
        <v>5</v>
      </c>
      <c r="AX398" s="17">
        <v>5600</v>
      </c>
      <c r="AY398" s="17">
        <v>47200</v>
      </c>
      <c r="AZ398" s="17">
        <v>11.9</v>
      </c>
      <c r="BA398" s="17">
        <v>4.8</v>
      </c>
    </row>
    <row r="399" spans="1:53" x14ac:dyDescent="0.3">
      <c r="A399" s="10" t="s">
        <v>418</v>
      </c>
      <c r="B399" s="6" t="str">
        <f>IFERROR(VLOOKUP($A399,classifications!$A$3:$C$334,3,FALSE),VLOOKUP($A399,classifications!$I$2:$K$27,3,FALSE))</f>
        <v>Predominantly Rural</v>
      </c>
      <c r="C399" s="6" t="str">
        <f>VLOOKUP($A399,classifications!$A$3:$D$334,4,FALSE)</f>
        <v>lower tier</v>
      </c>
      <c r="D399" s="6" t="str">
        <f>VLOOKUP($A399,class!$A$1:$B$455,2,FALSE)</f>
        <v>Shire District</v>
      </c>
      <c r="E399" s="7">
        <f>VLOOKUP($A399,Data!$A$9:$U$405,E$2,FALSE)</f>
        <v>7100</v>
      </c>
      <c r="F399" s="7">
        <f>VLOOKUP($A399,Data!$A$9:$U$405,F$2,FALSE)</f>
        <v>50600</v>
      </c>
      <c r="G399" s="7">
        <f>VLOOKUP($A399,Data!$A$9:$U$405,G$2,FALSE)</f>
        <v>14</v>
      </c>
      <c r="H399" s="7">
        <f>VLOOKUP($A399,Data!$A$9:$U$405,H$2,FALSE)</f>
        <v>5.9</v>
      </c>
      <c r="I399" s="7">
        <f>VLOOKUP($A399,Data!$A$9:$U$405,I$2,FALSE)</f>
        <v>6400</v>
      </c>
      <c r="J399" s="7">
        <f>VLOOKUP($A399,Data!$A$9:$U$405,J$2,FALSE)</f>
        <v>47600</v>
      </c>
      <c r="K399" s="7">
        <f>VLOOKUP($A399,Data!$A$9:$U$405,K$2,FALSE)</f>
        <v>13.4</v>
      </c>
      <c r="L399" s="7">
        <f>VLOOKUP($A399,Data!$A$9:$U$405,L$2,FALSE)</f>
        <v>6</v>
      </c>
      <c r="M399" s="7">
        <f>VLOOKUP($A399,Data!$A$9:$U$405,M$2,FALSE)</f>
        <v>6700</v>
      </c>
      <c r="N399" s="7">
        <f>VLOOKUP($A399,Data!$A$9:$U$405,N$2,FALSE)</f>
        <v>49800</v>
      </c>
      <c r="O399" s="7">
        <f>VLOOKUP($A399,Data!$A$9:$U$405,O$2,FALSE)</f>
        <v>13.5</v>
      </c>
      <c r="P399" s="7">
        <f>VLOOKUP($A399,Data!$A$9:$U$405,P$2,FALSE)</f>
        <v>5.9</v>
      </c>
      <c r="Q399" s="7">
        <f>VLOOKUP($A399,Data!$A$9:$U$405,Q$2,FALSE)</f>
        <v>6500</v>
      </c>
      <c r="R399" s="7">
        <f>VLOOKUP($A399,Data!$A$9:$U$405,R$2,FALSE)</f>
        <v>48900</v>
      </c>
      <c r="S399" s="7">
        <f>VLOOKUP($A399,Data!$A$9:$U$405,S$2,FALSE)</f>
        <v>13.2</v>
      </c>
      <c r="T399" s="7">
        <f>VLOOKUP($A399,Data!$A$9:$U$405,T$2,FALSE)</f>
        <v>5.5</v>
      </c>
      <c r="U399" s="7">
        <f>VLOOKUP($A399,Data!$A$9:$U$405,U$2,FALSE)</f>
        <v>7400</v>
      </c>
      <c r="V399" s="7">
        <f>VLOOKUP($A399,Data!$A$9:$U$405,V$2,FALSE)</f>
        <v>52800</v>
      </c>
      <c r="W399" s="7">
        <f>VLOOKUP($A399,Data!$A$9:$U$405,W$2,FALSE)</f>
        <v>14.1</v>
      </c>
      <c r="X399" s="7">
        <f>VLOOKUP($A399,Data!$A$9:$U$405,X$2,FALSE)</f>
        <v>6.1</v>
      </c>
      <c r="Y399" s="7">
        <f>VLOOKUP($A399,Data!$A$9:$Y$405,Y$2,FALSE)</f>
        <v>6500</v>
      </c>
      <c r="Z399" s="7">
        <f>VLOOKUP($A399,Data!$A$9:$Y$405,Z$2,FALSE)</f>
        <v>55700</v>
      </c>
      <c r="AA399" s="7">
        <f>VLOOKUP($A399,Data!$A$9:$Y$405,AA$2,FALSE)</f>
        <v>11.6</v>
      </c>
      <c r="AB399" s="7">
        <f>VLOOKUP($A399,Data!$A$9:$Y$405,AB$2,FALSE)</f>
        <v>6</v>
      </c>
      <c r="AS399" s="6" t="s">
        <v>230</v>
      </c>
      <c r="AT399" s="17">
        <v>5000</v>
      </c>
      <c r="AU399" s="17">
        <v>41000</v>
      </c>
      <c r="AV399" s="17">
        <v>12.3</v>
      </c>
      <c r="AW399" s="17">
        <v>6.4</v>
      </c>
      <c r="AX399" s="17">
        <v>4000</v>
      </c>
      <c r="AY399" s="17">
        <v>41600</v>
      </c>
      <c r="AZ399" s="17">
        <v>9.6999999999999993</v>
      </c>
      <c r="BA399" s="17">
        <v>5.8</v>
      </c>
    </row>
    <row r="400" spans="1:53" x14ac:dyDescent="0.3">
      <c r="A400" s="10" t="s">
        <v>419</v>
      </c>
      <c r="B400" s="6" t="str">
        <f>IFERROR(VLOOKUP($A400,classifications!$A$3:$C$334,3,FALSE),VLOOKUP($A400,classifications!$I$2:$K$27,3,FALSE))</f>
        <v>Predominantly Rural</v>
      </c>
      <c r="C400" s="6" t="str">
        <f>VLOOKUP($A400,classifications!$A$3:$D$334,4,FALSE)</f>
        <v>lower tier</v>
      </c>
      <c r="D400" s="6" t="str">
        <f>VLOOKUP($A400,class!$A$1:$B$455,2,FALSE)</f>
        <v>Shire District</v>
      </c>
      <c r="E400" s="7">
        <f>VLOOKUP($A400,Data!$A$9:$U$405,E$2,FALSE)</f>
        <v>4400</v>
      </c>
      <c r="F400" s="7">
        <f>VLOOKUP($A400,Data!$A$9:$U$405,F$2,FALSE)</f>
        <v>50400</v>
      </c>
      <c r="G400" s="7">
        <f>VLOOKUP($A400,Data!$A$9:$U$405,G$2,FALSE)</f>
        <v>8.6999999999999993</v>
      </c>
      <c r="H400" s="7">
        <f>VLOOKUP($A400,Data!$A$9:$U$405,H$2,FALSE)</f>
        <v>4.5999999999999996</v>
      </c>
      <c r="I400" s="7">
        <f>VLOOKUP($A400,Data!$A$9:$U$405,I$2,FALSE)</f>
        <v>7000</v>
      </c>
      <c r="J400" s="7">
        <f>VLOOKUP($A400,Data!$A$9:$U$405,J$2,FALSE)</f>
        <v>53300</v>
      </c>
      <c r="K400" s="7">
        <f>VLOOKUP($A400,Data!$A$9:$U$405,K$2,FALSE)</f>
        <v>13.2</v>
      </c>
      <c r="L400" s="7">
        <f>VLOOKUP($A400,Data!$A$9:$U$405,L$2,FALSE)</f>
        <v>5.8</v>
      </c>
      <c r="M400" s="7">
        <f>VLOOKUP($A400,Data!$A$9:$U$405,M$2,FALSE)</f>
        <v>6400</v>
      </c>
      <c r="N400" s="7">
        <f>VLOOKUP($A400,Data!$A$9:$U$405,N$2,FALSE)</f>
        <v>52100</v>
      </c>
      <c r="O400" s="7">
        <f>VLOOKUP($A400,Data!$A$9:$U$405,O$2,FALSE)</f>
        <v>12.2</v>
      </c>
      <c r="P400" s="7">
        <f>VLOOKUP($A400,Data!$A$9:$U$405,P$2,FALSE)</f>
        <v>5.9</v>
      </c>
      <c r="Q400" s="7">
        <f>VLOOKUP($A400,Data!$A$9:$U$405,Q$2,FALSE)</f>
        <v>5600</v>
      </c>
      <c r="R400" s="7">
        <f>VLOOKUP($A400,Data!$A$9:$U$405,R$2,FALSE)</f>
        <v>50400</v>
      </c>
      <c r="S400" s="7">
        <f>VLOOKUP($A400,Data!$A$9:$U$405,S$2,FALSE)</f>
        <v>11</v>
      </c>
      <c r="T400" s="7">
        <f>VLOOKUP($A400,Data!$A$9:$U$405,T$2,FALSE)</f>
        <v>5.9</v>
      </c>
      <c r="U400" s="7">
        <f>VLOOKUP($A400,Data!$A$9:$U$405,U$2,FALSE)</f>
        <v>7100</v>
      </c>
      <c r="V400" s="7">
        <f>VLOOKUP($A400,Data!$A$9:$U$405,V$2,FALSE)</f>
        <v>54000</v>
      </c>
      <c r="W400" s="7">
        <f>VLOOKUP($A400,Data!$A$9:$U$405,W$2,FALSE)</f>
        <v>13.1</v>
      </c>
      <c r="X400" s="7">
        <f>VLOOKUP($A400,Data!$A$9:$U$405,X$2,FALSE)</f>
        <v>5.8</v>
      </c>
      <c r="Y400" s="7">
        <f>VLOOKUP($A400,Data!$A$9:$Y$405,Y$2,FALSE)</f>
        <v>8200</v>
      </c>
      <c r="Z400" s="7">
        <f>VLOOKUP($A400,Data!$A$9:$Y$405,Z$2,FALSE)</f>
        <v>57600</v>
      </c>
      <c r="AA400" s="7">
        <f>VLOOKUP($A400,Data!$A$9:$Y$405,AA$2,FALSE)</f>
        <v>14.3</v>
      </c>
      <c r="AB400" s="7">
        <f>VLOOKUP($A400,Data!$A$9:$Y$405,AB$2,FALSE)</f>
        <v>5.7</v>
      </c>
      <c r="AS400" s="6" t="s">
        <v>231</v>
      </c>
      <c r="AT400" s="17">
        <v>8900</v>
      </c>
      <c r="AU400" s="17">
        <v>61400</v>
      </c>
      <c r="AV400" s="17">
        <v>14.5</v>
      </c>
      <c r="AW400" s="17">
        <v>5.7</v>
      </c>
      <c r="AX400" s="17">
        <v>8600</v>
      </c>
      <c r="AY400" s="17">
        <v>61600</v>
      </c>
      <c r="AZ400" s="17">
        <v>14</v>
      </c>
      <c r="BA400" s="17">
        <v>5.7</v>
      </c>
    </row>
    <row r="401" spans="1:53" x14ac:dyDescent="0.3">
      <c r="A401" s="10" t="s">
        <v>420</v>
      </c>
      <c r="B401" s="6" t="str">
        <f>IFERROR(VLOOKUP($A401,classifications!$A$3:$C$334,3,FALSE),VLOOKUP($A401,classifications!$I$2:$K$27,3,FALSE))</f>
        <v>Predominantly Rural</v>
      </c>
      <c r="C401" s="6" t="str">
        <f>VLOOKUP($A401,classifications!$A$3:$D$334,4,FALSE)</f>
        <v>lower tier</v>
      </c>
      <c r="D401" s="6" t="str">
        <f>VLOOKUP($A401,class!$A$1:$B$455,2,FALSE)</f>
        <v>Shire District</v>
      </c>
      <c r="E401" s="7">
        <f>VLOOKUP($A401,Data!$A$9:$U$405,E$2,FALSE)</f>
        <v>8100</v>
      </c>
      <c r="F401" s="7">
        <f>VLOOKUP($A401,Data!$A$9:$U$405,F$2,FALSE)</f>
        <v>73600</v>
      </c>
      <c r="G401" s="7">
        <f>VLOOKUP($A401,Data!$A$9:$U$405,G$2,FALSE)</f>
        <v>11.1</v>
      </c>
      <c r="H401" s="7">
        <f>VLOOKUP($A401,Data!$A$9:$U$405,H$2,FALSE)</f>
        <v>4.2</v>
      </c>
      <c r="I401" s="7">
        <f>VLOOKUP($A401,Data!$A$9:$U$405,I$2,FALSE)</f>
        <v>12900</v>
      </c>
      <c r="J401" s="7">
        <f>VLOOKUP($A401,Data!$A$9:$U$405,J$2,FALSE)</f>
        <v>75700</v>
      </c>
      <c r="K401" s="7">
        <f>VLOOKUP($A401,Data!$A$9:$U$405,K$2,FALSE)</f>
        <v>17.100000000000001</v>
      </c>
      <c r="L401" s="7">
        <f>VLOOKUP($A401,Data!$A$9:$U$405,L$2,FALSE)</f>
        <v>5.0999999999999996</v>
      </c>
      <c r="M401" s="7">
        <f>VLOOKUP($A401,Data!$A$9:$U$405,M$2,FALSE)</f>
        <v>8300</v>
      </c>
      <c r="N401" s="7">
        <f>VLOOKUP($A401,Data!$A$9:$U$405,N$2,FALSE)</f>
        <v>73100</v>
      </c>
      <c r="O401" s="7">
        <f>VLOOKUP($A401,Data!$A$9:$U$405,O$2,FALSE)</f>
        <v>11.4</v>
      </c>
      <c r="P401" s="7">
        <f>VLOOKUP($A401,Data!$A$9:$U$405,P$2,FALSE)</f>
        <v>5</v>
      </c>
      <c r="Q401" s="7">
        <f>VLOOKUP($A401,Data!$A$9:$U$405,Q$2,FALSE)</f>
        <v>11100</v>
      </c>
      <c r="R401" s="7">
        <f>VLOOKUP($A401,Data!$A$9:$U$405,R$2,FALSE)</f>
        <v>73300</v>
      </c>
      <c r="S401" s="7">
        <f>VLOOKUP($A401,Data!$A$9:$U$405,S$2,FALSE)</f>
        <v>15.1</v>
      </c>
      <c r="T401" s="7">
        <f>VLOOKUP($A401,Data!$A$9:$U$405,T$2,FALSE)</f>
        <v>5.4</v>
      </c>
      <c r="U401" s="7">
        <f>VLOOKUP($A401,Data!$A$9:$U$405,U$2,FALSE)</f>
        <v>8300</v>
      </c>
      <c r="V401" s="7">
        <f>VLOOKUP($A401,Data!$A$9:$U$405,V$2,FALSE)</f>
        <v>78400</v>
      </c>
      <c r="W401" s="7">
        <f>VLOOKUP($A401,Data!$A$9:$U$405,W$2,FALSE)</f>
        <v>10.6</v>
      </c>
      <c r="X401" s="7">
        <f>VLOOKUP($A401,Data!$A$9:$U$405,X$2,FALSE)</f>
        <v>4.3</v>
      </c>
      <c r="Y401" s="7">
        <f>VLOOKUP($A401,Data!$A$9:$Y$405,Y$2,FALSE)</f>
        <v>12200</v>
      </c>
      <c r="Z401" s="7">
        <f>VLOOKUP($A401,Data!$A$9:$Y$405,Z$2,FALSE)</f>
        <v>72600</v>
      </c>
      <c r="AA401" s="7">
        <f>VLOOKUP($A401,Data!$A$9:$Y$405,AA$2,FALSE)</f>
        <v>16.8</v>
      </c>
      <c r="AB401" s="7">
        <f>VLOOKUP($A401,Data!$A$9:$Y$405,AB$2,FALSE)</f>
        <v>5.5</v>
      </c>
      <c r="AS401" s="6" t="s">
        <v>232</v>
      </c>
      <c r="AT401" s="17">
        <v>4400</v>
      </c>
      <c r="AU401" s="17">
        <v>31600</v>
      </c>
      <c r="AV401" s="17">
        <v>13.8</v>
      </c>
      <c r="AW401" s="17">
        <v>8</v>
      </c>
      <c r="AX401" s="17">
        <v>4800</v>
      </c>
      <c r="AY401" s="17">
        <v>32000</v>
      </c>
      <c r="AZ401" s="17">
        <v>14.9</v>
      </c>
      <c r="BA401" s="17">
        <v>8.1</v>
      </c>
    </row>
    <row r="402" spans="1:53" x14ac:dyDescent="0.3">
      <c r="A402" s="10" t="s">
        <v>458</v>
      </c>
      <c r="B402" s="6" t="str">
        <f>IFERROR(VLOOKUP($A402,classifications!$A$3:$C$334,3,FALSE),VLOOKUP($A402,classifications!$I$2:$K$27,3,FALSE))</f>
        <v>Predominantly Rural</v>
      </c>
      <c r="C402" s="6" t="str">
        <f>VLOOKUP($A402,classifications!$A$3:$D$334,4,FALSE)</f>
        <v>lower tier</v>
      </c>
      <c r="D402" s="6" t="str">
        <f>VLOOKUP($A402,class!$A$1:$B$455,2,FALSE)</f>
        <v>Shire District</v>
      </c>
      <c r="E402" s="7">
        <f>VLOOKUP($A402,Data!$A$9:$U$405,E$2,FALSE)</f>
        <v>11200</v>
      </c>
      <c r="F402" s="7">
        <f>VLOOKUP($A402,Data!$A$9:$U$405,F$2,FALSE)</f>
        <v>70400</v>
      </c>
      <c r="G402" s="7">
        <f>VLOOKUP($A402,Data!$A$9:$U$405,G$2,FALSE)</f>
        <v>15.8</v>
      </c>
      <c r="H402" s="7">
        <f>VLOOKUP($A402,Data!$A$9:$U$405,H$2,FALSE)</f>
        <v>5.3</v>
      </c>
      <c r="I402" s="7">
        <f>VLOOKUP($A402,Data!$A$9:$U$405,I$2,FALSE)</f>
        <v>10500</v>
      </c>
      <c r="J402" s="7">
        <f>VLOOKUP($A402,Data!$A$9:$U$405,J$2,FALSE)</f>
        <v>68500</v>
      </c>
      <c r="K402" s="7">
        <f>VLOOKUP($A402,Data!$A$9:$U$405,K$2,FALSE)</f>
        <v>15.3</v>
      </c>
      <c r="L402" s="7">
        <f>VLOOKUP($A402,Data!$A$9:$U$405,L$2,FALSE)</f>
        <v>5.6</v>
      </c>
      <c r="M402" s="7">
        <f>VLOOKUP($A402,Data!$A$9:$U$405,M$2,FALSE)</f>
        <v>8200</v>
      </c>
      <c r="N402" s="7">
        <f>VLOOKUP($A402,Data!$A$9:$U$405,N$2,FALSE)</f>
        <v>67200</v>
      </c>
      <c r="O402" s="7">
        <f>VLOOKUP($A402,Data!$A$9:$U$405,O$2,FALSE)</f>
        <v>12.3</v>
      </c>
      <c r="P402" s="7">
        <f>VLOOKUP($A402,Data!$A$9:$U$405,P$2,FALSE)</f>
        <v>4.8</v>
      </c>
      <c r="Q402" s="7">
        <f>VLOOKUP($A402,Data!$A$9:$U$405,Q$2,FALSE)</f>
        <v>11900</v>
      </c>
      <c r="R402" s="7">
        <f>VLOOKUP($A402,Data!$A$9:$U$405,R$2,FALSE)</f>
        <v>70100</v>
      </c>
      <c r="S402" s="7">
        <f>VLOOKUP($A402,Data!$A$9:$U$405,S$2,FALSE)</f>
        <v>16.899999999999999</v>
      </c>
      <c r="T402" s="7">
        <f>VLOOKUP($A402,Data!$A$9:$U$405,T$2,FALSE)</f>
        <v>5.0999999999999996</v>
      </c>
      <c r="U402" s="7">
        <f>VLOOKUP($A402,Data!$A$9:$U$405,U$2,FALSE)</f>
        <v>12400</v>
      </c>
      <c r="V402" s="7">
        <f>VLOOKUP($A402,Data!$A$9:$U$405,V$2,FALSE)</f>
        <v>65100</v>
      </c>
      <c r="W402" s="7">
        <f>VLOOKUP($A402,Data!$A$9:$U$405,W$2,FALSE)</f>
        <v>19</v>
      </c>
      <c r="X402" s="7">
        <f>VLOOKUP($A402,Data!$A$9:$U$405,X$2,FALSE)</f>
        <v>5.6</v>
      </c>
      <c r="Y402" s="7">
        <f>VLOOKUP($A402,Data!$A$9:$Y$405,Y$2,FALSE)</f>
        <v>9600</v>
      </c>
      <c r="Z402" s="7">
        <f>VLOOKUP($A402,Data!$A$9:$Y$405,Z$2,FALSE)</f>
        <v>66500</v>
      </c>
      <c r="AA402" s="7">
        <f>VLOOKUP($A402,Data!$A$9:$Y$405,AA$2,FALSE)</f>
        <v>14.5</v>
      </c>
      <c r="AB402" s="7">
        <f>VLOOKUP($A402,Data!$A$9:$Y$405,AB$2,FALSE)</f>
        <v>5.4</v>
      </c>
      <c r="AS402" s="6" t="s">
        <v>233</v>
      </c>
      <c r="AT402" s="17">
        <v>7200</v>
      </c>
      <c r="AU402" s="17">
        <v>34300</v>
      </c>
      <c r="AV402" s="17">
        <v>21.1</v>
      </c>
      <c r="AW402" s="17">
        <v>10.1</v>
      </c>
      <c r="AX402" s="17">
        <v>6100</v>
      </c>
      <c r="AY402" s="17">
        <v>34100</v>
      </c>
      <c r="AZ402" s="17">
        <v>17.899999999999999</v>
      </c>
      <c r="BA402" s="17">
        <v>9.3000000000000007</v>
      </c>
    </row>
    <row r="403" spans="1:53" x14ac:dyDescent="0.3">
      <c r="AS403" s="6" t="s">
        <v>248</v>
      </c>
      <c r="AT403" s="17">
        <v>6300</v>
      </c>
      <c r="AU403" s="17">
        <v>41700</v>
      </c>
      <c r="AV403" s="17">
        <v>15</v>
      </c>
      <c r="AW403" s="17">
        <v>6.9</v>
      </c>
      <c r="AX403" s="17">
        <v>5600</v>
      </c>
      <c r="AY403" s="17">
        <v>41700</v>
      </c>
      <c r="AZ403" s="17">
        <v>13.4</v>
      </c>
      <c r="BA403" s="17">
        <v>6.1</v>
      </c>
    </row>
    <row r="404" spans="1:53" x14ac:dyDescent="0.3">
      <c r="A404" s="9" t="s">
        <v>17</v>
      </c>
      <c r="B404" s="9" t="s">
        <v>432</v>
      </c>
      <c r="C404" s="9"/>
      <c r="D404" s="9"/>
      <c r="E404">
        <f>SUMIFS(E$10:E$402,$C$10:$C$402,"lower tier",$B$10:$B$402,$B404)</f>
        <v>688700</v>
      </c>
      <c r="F404">
        <f>SUMIFS(F$10:F$402,$C$10:$C$402,"lower tier",$B$10:$B$402,$B404)</f>
        <v>5185700</v>
      </c>
      <c r="G404">
        <f>(E404*100)/F404</f>
        <v>13.280752839539502</v>
      </c>
      <c r="I404">
        <f>SUMIFS(I$10:I$402,$C$10:$C$402,"lower tier",$B$10:$B$402,$B404)</f>
        <v>711400</v>
      </c>
      <c r="J404">
        <f>SUMIFS(J$10:J$402,$C$10:$C$402,"lower tier",$B$10:$B$402,$B404)</f>
        <v>5236700</v>
      </c>
      <c r="K404">
        <f>(I404*100)/J404</f>
        <v>13.58489124830523</v>
      </c>
      <c r="M404">
        <f>SUMIFS(M$10:M$402,$C$10:$C$402,"lower tier",$B$10:$B$402,$B404)</f>
        <v>671900</v>
      </c>
      <c r="N404">
        <f>SUMIFS(N$10:N$402,$C$10:$C$402,"lower tier",$B$10:$B$402,$B404)</f>
        <v>5253500</v>
      </c>
      <c r="O404">
        <f>(M404*100)/N404</f>
        <v>12.789568858856001</v>
      </c>
      <c r="Q404">
        <f>SUMIFS(Q$10:Q$402,$C$10:$C$402,"lower tier",$B$10:$B$402,$B404)</f>
        <v>679900</v>
      </c>
      <c r="R404">
        <f>SUMIFS(R$10:R$402,$C$10:$C$402,"lower tier",$B$10:$B$402,$B404)</f>
        <v>5294800</v>
      </c>
      <c r="S404">
        <f>(Q404*100)/R404</f>
        <v>12.840900506156984</v>
      </c>
      <c r="U404">
        <f>SUMIFS(U$10:U$402,$C$10:$C$402,"lower tier",$B$10:$B$402,$B404)</f>
        <v>685300</v>
      </c>
      <c r="V404">
        <f>SUMIFS(V$10:V$402,$C$10:$C$402,"lower tier",$B$10:$B$402,$B404)</f>
        <v>5335900</v>
      </c>
      <c r="W404">
        <f>(U404*100)/V404</f>
        <v>12.843194212785097</v>
      </c>
      <c r="Y404" s="36">
        <f>SUMIFS(Y$10:Y$402,$C$10:$C$402,"lower tier",$B$10:$B$402,$B404)</f>
        <v>715200</v>
      </c>
      <c r="Z404" s="36">
        <f>SUMIFS(Z$10:Z$402,$C$10:$C$402,"lower tier",$B$10:$B$402,$B404)</f>
        <v>5335600</v>
      </c>
      <c r="AA404" s="36">
        <f>(Y404*100)/Z404</f>
        <v>13.404303171152261</v>
      </c>
      <c r="AS404" s="6" t="s">
        <v>249</v>
      </c>
      <c r="AT404" s="17">
        <v>14000</v>
      </c>
      <c r="AU404" s="17">
        <v>62200</v>
      </c>
      <c r="AV404" s="17">
        <v>22.5</v>
      </c>
      <c r="AW404" s="17">
        <v>6.2</v>
      </c>
      <c r="AX404" s="17">
        <v>14600</v>
      </c>
      <c r="AY404" s="17">
        <v>64900</v>
      </c>
      <c r="AZ404" s="17">
        <v>22.5</v>
      </c>
      <c r="BA404" s="17">
        <v>6</v>
      </c>
    </row>
    <row r="405" spans="1:53" x14ac:dyDescent="0.3">
      <c r="A405" s="9" t="s">
        <v>18</v>
      </c>
      <c r="B405" s="9" t="s">
        <v>428</v>
      </c>
      <c r="C405" s="9"/>
      <c r="D405" s="9"/>
      <c r="E405">
        <f>SUMIFS(E$10:E$402,$C$10:$C$402,"lower tier",$B$10:$B$402,$B405)</f>
        <v>414900</v>
      </c>
      <c r="F405">
        <f>SUMIFS(F$10:F$402,$C$10:$C$402,"lower tier",$B$10:$B$402,$B405)</f>
        <v>3168900</v>
      </c>
      <c r="G405">
        <f t="shared" ref="G405:G406" si="0">(E405*100)/F405</f>
        <v>13.092871343368362</v>
      </c>
      <c r="I405">
        <f>SUMIFS(I$10:I$402,$C$10:$C$402,"lower tier",$B$10:$B$402,$B405)</f>
        <v>408600</v>
      </c>
      <c r="J405">
        <f>SUMIFS(J$10:J$402,$C$10:$C$402,"lower tier",$B$10:$B$402,$B405)</f>
        <v>3246400</v>
      </c>
      <c r="K405">
        <f t="shared" ref="K405:K406" si="1">(I405*100)/J405</f>
        <v>12.586249383932971</v>
      </c>
      <c r="M405">
        <f>SUMIFS(M$10:M$402,$C$10:$C$402,"lower tier",$B$10:$B$402,$B405)</f>
        <v>429200</v>
      </c>
      <c r="N405">
        <f>SUMIFS(N$10:N$402,$C$10:$C$402,"lower tier",$B$10:$B$402,$B405)</f>
        <v>3296700</v>
      </c>
      <c r="O405">
        <f t="shared" ref="O405:O406" si="2">(M405*100)/N405</f>
        <v>13.019079685746352</v>
      </c>
      <c r="Q405">
        <f>SUMIFS(Q$10:Q$402,$C$10:$C$402,"lower tier",$B$10:$B$402,$B405)</f>
        <v>425800</v>
      </c>
      <c r="R405">
        <f>SUMIFS(R$10:R$402,$C$10:$C$402,"lower tier",$B$10:$B$402,$B405)</f>
        <v>3317200</v>
      </c>
      <c r="S405">
        <f t="shared" ref="S405:S406" si="3">(Q405*100)/R405</f>
        <v>12.83612685397323</v>
      </c>
      <c r="U405">
        <f>SUMIFS(U$10:U$402,$C$10:$C$402,"lower tier",$B$10:$B$402,$B405)</f>
        <v>442400</v>
      </c>
      <c r="V405">
        <f>SUMIFS(V$10:V$402,$C$10:$C$402,"lower tier",$B$10:$B$402,$B405)</f>
        <v>3331700</v>
      </c>
      <c r="W405">
        <f t="shared" ref="W405:W406" si="4">(U405*100)/V405</f>
        <v>13.278506468169404</v>
      </c>
      <c r="Y405" s="36">
        <f>SUMIFS(Y$10:Y$402,$C$10:$C$402,"lower tier",$B$10:$B$402,$B405)</f>
        <v>456800</v>
      </c>
      <c r="Z405" s="36">
        <f>SUMIFS(Z$10:Z$402,$C$10:$C$402,"lower tier",$B$10:$B$402,$B405)</f>
        <v>3365200</v>
      </c>
      <c r="AA405" s="36">
        <f t="shared" ref="AA405:AA406" si="5">(Y405*100)/Z405</f>
        <v>13.574230357779626</v>
      </c>
      <c r="AS405" s="6" t="s">
        <v>250</v>
      </c>
      <c r="AT405" s="17">
        <v>4100</v>
      </c>
      <c r="AU405" s="17">
        <v>34500</v>
      </c>
      <c r="AV405" s="17">
        <v>12</v>
      </c>
      <c r="AW405" s="17">
        <v>6.8</v>
      </c>
      <c r="AX405" s="17">
        <v>5100</v>
      </c>
      <c r="AY405" s="17">
        <v>35400</v>
      </c>
      <c r="AZ405" s="17">
        <v>14.5</v>
      </c>
      <c r="BA405" s="17">
        <v>7.4</v>
      </c>
    </row>
    <row r="406" spans="1:53" x14ac:dyDescent="0.3">
      <c r="A406" s="9" t="s">
        <v>19</v>
      </c>
      <c r="B406" s="15" t="s">
        <v>430</v>
      </c>
      <c r="C406" s="9"/>
      <c r="D406" s="9"/>
      <c r="E406">
        <f>SUMIFS(E$10:E$402,$C$10:$C$402,"lower tier",$B$10:$B$402,$B406)</f>
        <v>2169900</v>
      </c>
      <c r="F406">
        <f>SUMIFS(F$10:F$402,$C$10:$C$402,"lower tier",$B$10:$B$402,$B406)</f>
        <v>16438600</v>
      </c>
      <c r="G406">
        <f t="shared" si="0"/>
        <v>13.200029199566874</v>
      </c>
      <c r="I406">
        <f>SUMIFS(I$10:I$402,$C$10:$C$402,"lower tier",$B$10:$B$402,$B406)</f>
        <v>2160700</v>
      </c>
      <c r="J406">
        <f>SUMIFS(J$10:J$402,$C$10:$C$402,"lower tier",$B$10:$B$402,$B406)</f>
        <v>16820000</v>
      </c>
      <c r="K406">
        <f t="shared" si="1"/>
        <v>12.846016646848989</v>
      </c>
      <c r="M406">
        <f>SUMIFS(M$10:M$402,$C$10:$C$402,"lower tier",$B$10:$B$402,$B406)</f>
        <v>2204400</v>
      </c>
      <c r="N406">
        <f>SUMIFS(N$10:N$402,$C$10:$C$402,"lower tier",$B$10:$B$402,$B406)</f>
        <v>17060600</v>
      </c>
      <c r="O406">
        <f t="shared" si="2"/>
        <v>12.92099926145622</v>
      </c>
      <c r="Q406">
        <f>SUMIFS(Q$10:Q$402,$C$10:$C$402,"lower tier",$B$10:$B$402,$B406)</f>
        <v>2160500</v>
      </c>
      <c r="R406">
        <f>SUMIFS(R$10:R$402,$C$10:$C$402,"lower tier",$B$10:$B$402,$B406)</f>
        <v>17340400</v>
      </c>
      <c r="S406">
        <f t="shared" si="3"/>
        <v>12.459343498419875</v>
      </c>
      <c r="U406">
        <f>SUMIFS(U$10:U$402,$C$10:$C$402,"lower tier",$B$10:$B$402,$B406)</f>
        <v>2314700</v>
      </c>
      <c r="V406">
        <f>SUMIFS(V$10:V$402,$C$10:$C$402,"lower tier",$B$10:$B$402,$B406)</f>
        <v>17514400</v>
      </c>
      <c r="W406">
        <f t="shared" si="4"/>
        <v>13.215982277440277</v>
      </c>
      <c r="Y406" s="36">
        <f>SUMIFS(Y$10:Y$402,$C$10:$C$402,"lower tier",$B$10:$B$402,$B406)</f>
        <v>2366400</v>
      </c>
      <c r="Z406" s="36">
        <f>SUMIFS(Z$10:Z$402,$C$10:$C$402,"lower tier",$B$10:$B$402,$B406)</f>
        <v>17772500</v>
      </c>
      <c r="AA406" s="36">
        <f t="shared" si="5"/>
        <v>13.314952876635251</v>
      </c>
      <c r="AS406" s="6" t="s">
        <v>251</v>
      </c>
      <c r="AT406" s="17">
        <v>7100</v>
      </c>
      <c r="AU406" s="17">
        <v>42900</v>
      </c>
      <c r="AV406" s="17">
        <v>16.5</v>
      </c>
      <c r="AW406" s="17">
        <v>7.1</v>
      </c>
      <c r="AX406" s="17">
        <v>5900</v>
      </c>
      <c r="AY406" s="17">
        <v>44200</v>
      </c>
      <c r="AZ406" s="17">
        <v>13.4</v>
      </c>
      <c r="BA406" s="17">
        <v>6.2</v>
      </c>
    </row>
    <row r="407" spans="1:53" x14ac:dyDescent="0.3">
      <c r="A407" s="9" t="s">
        <v>20</v>
      </c>
      <c r="B407" s="9"/>
      <c r="C407" s="9"/>
      <c r="D407" s="9"/>
      <c r="AS407" s="6" t="s">
        <v>252</v>
      </c>
      <c r="AT407" s="17">
        <v>5400</v>
      </c>
      <c r="AU407" s="17">
        <v>33000</v>
      </c>
      <c r="AV407" s="17">
        <v>16.5</v>
      </c>
      <c r="AW407" s="17">
        <v>7.9</v>
      </c>
      <c r="AX407" s="17">
        <v>5400</v>
      </c>
      <c r="AY407" s="17">
        <v>32000</v>
      </c>
      <c r="AZ407" s="17">
        <v>16.899999999999999</v>
      </c>
      <c r="BA407" s="17">
        <v>8</v>
      </c>
    </row>
    <row r="408" spans="1:53" x14ac:dyDescent="0.3">
      <c r="A408" s="9" t="s">
        <v>21</v>
      </c>
      <c r="B408" s="9"/>
      <c r="C408" s="9"/>
      <c r="D408" s="9"/>
      <c r="AS408" s="6" t="s">
        <v>253</v>
      </c>
      <c r="AT408" s="17">
        <v>6600</v>
      </c>
      <c r="AU408" s="17">
        <v>58500</v>
      </c>
      <c r="AV408" s="17">
        <v>11.3</v>
      </c>
      <c r="AW408" s="17">
        <v>5.8</v>
      </c>
      <c r="AX408" s="17">
        <v>8000</v>
      </c>
      <c r="AY408" s="17">
        <v>58800</v>
      </c>
      <c r="AZ408" s="17">
        <v>13.6</v>
      </c>
      <c r="BA408" s="17">
        <v>6.2</v>
      </c>
    </row>
    <row r="409" spans="1:53" x14ac:dyDescent="0.3">
      <c r="AS409" s="6" t="s">
        <v>254</v>
      </c>
      <c r="AT409" s="17">
        <v>2800</v>
      </c>
      <c r="AU409" s="17">
        <v>47500</v>
      </c>
      <c r="AV409" s="17">
        <v>5.8</v>
      </c>
      <c r="AW409" s="17" t="s">
        <v>15</v>
      </c>
      <c r="AX409" s="17">
        <v>3200</v>
      </c>
      <c r="AY409" s="17">
        <v>48500</v>
      </c>
      <c r="AZ409" s="17">
        <v>6.6</v>
      </c>
      <c r="BA409" s="17" t="s">
        <v>15</v>
      </c>
    </row>
    <row r="410" spans="1:53" x14ac:dyDescent="0.3">
      <c r="AS410" s="6" t="s">
        <v>255</v>
      </c>
      <c r="AT410" s="17">
        <v>4300</v>
      </c>
      <c r="AU410" s="17">
        <v>45700</v>
      </c>
      <c r="AV410" s="17">
        <v>9.5</v>
      </c>
      <c r="AW410" s="17">
        <v>5.5</v>
      </c>
      <c r="AX410" s="17">
        <v>4600</v>
      </c>
      <c r="AY410" s="17">
        <v>44500</v>
      </c>
      <c r="AZ410" s="17">
        <v>10.4</v>
      </c>
      <c r="BA410" s="17">
        <v>5.8</v>
      </c>
    </row>
    <row r="411" spans="1:53" x14ac:dyDescent="0.3">
      <c r="AS411" s="6" t="s">
        <v>256</v>
      </c>
      <c r="AT411" s="17">
        <v>7500</v>
      </c>
      <c r="AU411" s="17">
        <v>50100</v>
      </c>
      <c r="AV411" s="17">
        <v>15</v>
      </c>
      <c r="AW411" s="17">
        <v>6.7</v>
      </c>
      <c r="AX411" s="17">
        <v>8200</v>
      </c>
      <c r="AY411" s="17">
        <v>50200</v>
      </c>
      <c r="AZ411" s="17">
        <v>16.399999999999999</v>
      </c>
      <c r="BA411" s="17">
        <v>6.7</v>
      </c>
    </row>
    <row r="412" spans="1:53" x14ac:dyDescent="0.3">
      <c r="AS412" s="6" t="s">
        <v>257</v>
      </c>
      <c r="AT412" s="17">
        <v>6700</v>
      </c>
      <c r="AU412" s="17">
        <v>45900</v>
      </c>
      <c r="AV412" s="17">
        <v>14.6</v>
      </c>
      <c r="AW412" s="17">
        <v>6.5</v>
      </c>
      <c r="AX412" s="17">
        <v>6800</v>
      </c>
      <c r="AY412" s="17">
        <v>45600</v>
      </c>
      <c r="AZ412" s="17">
        <v>14.9</v>
      </c>
      <c r="BA412" s="17">
        <v>7</v>
      </c>
    </row>
    <row r="413" spans="1:53" x14ac:dyDescent="0.3">
      <c r="AS413" s="6" t="s">
        <v>258</v>
      </c>
      <c r="AT413" s="17">
        <v>8900</v>
      </c>
      <c r="AU413" s="17">
        <v>82600</v>
      </c>
      <c r="AV413" s="17">
        <v>10.8</v>
      </c>
      <c r="AW413" s="17">
        <v>4.9000000000000004</v>
      </c>
      <c r="AX413" s="17">
        <v>9100</v>
      </c>
      <c r="AY413" s="17">
        <v>81600</v>
      </c>
      <c r="AZ413" s="17">
        <v>11.1</v>
      </c>
      <c r="BA413" s="17">
        <v>4.8</v>
      </c>
    </row>
    <row r="414" spans="1:53" x14ac:dyDescent="0.3">
      <c r="AS414" s="6" t="s">
        <v>259</v>
      </c>
      <c r="AT414" s="17">
        <v>7100</v>
      </c>
      <c r="AU414" s="17">
        <v>42400</v>
      </c>
      <c r="AV414" s="17">
        <v>16.600000000000001</v>
      </c>
      <c r="AW414" s="17">
        <v>7.6</v>
      </c>
      <c r="AX414" s="17">
        <v>6000</v>
      </c>
      <c r="AY414" s="17">
        <v>45000</v>
      </c>
      <c r="AZ414" s="17">
        <v>13.3</v>
      </c>
      <c r="BA414" s="17">
        <v>7.3</v>
      </c>
    </row>
    <row r="415" spans="1:53" x14ac:dyDescent="0.3">
      <c r="AS415" s="6" t="s">
        <v>260</v>
      </c>
      <c r="AT415" s="17">
        <v>6500</v>
      </c>
      <c r="AU415" s="17">
        <v>51600</v>
      </c>
      <c r="AV415" s="17">
        <v>12.6</v>
      </c>
      <c r="AW415" s="17">
        <v>6</v>
      </c>
      <c r="AX415" s="17">
        <v>7600</v>
      </c>
      <c r="AY415" s="17">
        <v>49500</v>
      </c>
      <c r="AZ415" s="17">
        <v>15.4</v>
      </c>
      <c r="BA415" s="17">
        <v>7</v>
      </c>
    </row>
    <row r="416" spans="1:53" x14ac:dyDescent="0.3">
      <c r="AS416" s="6" t="s">
        <v>261</v>
      </c>
      <c r="AT416" s="17">
        <v>3500</v>
      </c>
      <c r="AU416" s="17">
        <v>24000</v>
      </c>
      <c r="AV416" s="17">
        <v>14.6</v>
      </c>
      <c r="AW416" s="17">
        <v>8.1</v>
      </c>
      <c r="AX416" s="17">
        <v>3500</v>
      </c>
      <c r="AY416" s="17">
        <v>23000</v>
      </c>
      <c r="AZ416" s="17">
        <v>15.2</v>
      </c>
      <c r="BA416" s="17">
        <v>8.5</v>
      </c>
    </row>
    <row r="417" spans="1:53" x14ac:dyDescent="0.3">
      <c r="AS417" s="6" t="s">
        <v>262</v>
      </c>
      <c r="AT417" s="17">
        <v>13400</v>
      </c>
      <c r="AU417" s="17">
        <v>50600</v>
      </c>
      <c r="AV417" s="17">
        <v>26.5</v>
      </c>
      <c r="AW417" s="17">
        <v>8.6999999999999993</v>
      </c>
      <c r="AX417" s="17">
        <v>10800</v>
      </c>
      <c r="AY417" s="17">
        <v>49300</v>
      </c>
      <c r="AZ417" s="17">
        <v>22</v>
      </c>
      <c r="BA417" s="17">
        <v>7.6</v>
      </c>
    </row>
    <row r="418" spans="1:53" x14ac:dyDescent="0.3">
      <c r="AS418" s="6" t="s">
        <v>263</v>
      </c>
      <c r="AT418" s="17">
        <v>4300</v>
      </c>
      <c r="AU418" s="17">
        <v>23200</v>
      </c>
      <c r="AV418" s="17">
        <v>18.8</v>
      </c>
      <c r="AW418" s="17">
        <v>10.1</v>
      </c>
      <c r="AX418" s="17">
        <v>4400</v>
      </c>
      <c r="AY418" s="17">
        <v>25600</v>
      </c>
      <c r="AZ418" s="17">
        <v>17.3</v>
      </c>
      <c r="BA418" s="17" t="s">
        <v>15</v>
      </c>
    </row>
    <row r="419" spans="1:53" x14ac:dyDescent="0.3">
      <c r="AS419" s="6" t="s">
        <v>264</v>
      </c>
      <c r="AT419" s="17">
        <v>1400</v>
      </c>
      <c r="AU419" s="17">
        <v>30600</v>
      </c>
      <c r="AV419" s="17">
        <v>4.5999999999999996</v>
      </c>
      <c r="AW419" s="17" t="s">
        <v>15</v>
      </c>
      <c r="AX419" s="17">
        <v>2300</v>
      </c>
      <c r="AY419" s="17">
        <v>33000</v>
      </c>
      <c r="AZ419" s="17">
        <v>6.9</v>
      </c>
      <c r="BA419" s="17" t="s">
        <v>15</v>
      </c>
    </row>
    <row r="420" spans="1:53" x14ac:dyDescent="0.3">
      <c r="AS420" s="6" t="s">
        <v>265</v>
      </c>
      <c r="AT420" s="17">
        <v>6800</v>
      </c>
      <c r="AU420" s="17">
        <v>55300</v>
      </c>
      <c r="AV420" s="17">
        <v>12.2</v>
      </c>
      <c r="AW420" s="17">
        <v>5.8</v>
      </c>
      <c r="AX420" s="17">
        <v>7600</v>
      </c>
      <c r="AY420" s="17">
        <v>52700</v>
      </c>
      <c r="AZ420" s="17">
        <v>14.4</v>
      </c>
      <c r="BA420" s="17">
        <v>6.4</v>
      </c>
    </row>
    <row r="421" spans="1:53" x14ac:dyDescent="0.3">
      <c r="AS421" s="6" t="s">
        <v>266</v>
      </c>
      <c r="AT421" s="17">
        <v>6900</v>
      </c>
      <c r="AU421" s="17">
        <v>43500</v>
      </c>
      <c r="AV421" s="17">
        <v>15.9</v>
      </c>
      <c r="AW421" s="17">
        <v>7.6</v>
      </c>
      <c r="AX421" s="17">
        <v>6400</v>
      </c>
      <c r="AY421" s="17">
        <v>44700</v>
      </c>
      <c r="AZ421" s="17">
        <v>14.2</v>
      </c>
      <c r="BA421" s="17">
        <v>7</v>
      </c>
    </row>
    <row r="422" spans="1:53" x14ac:dyDescent="0.3">
      <c r="A422" s="11" t="str">
        <f>'front sheet'!B7</f>
        <v>Shire District</v>
      </c>
      <c r="B422" s="11"/>
      <c r="E422">
        <f>SUMIF($D$10:$D$402,$A$422,E$10:E$402)</f>
        <v>1293500</v>
      </c>
      <c r="F422" s="13">
        <f>SUMIF($D$10:$D$402,$A$422,F$10:F$402)</f>
        <v>9584800</v>
      </c>
      <c r="G422" s="13">
        <f t="shared" ref="G422" si="6">(E422*100)/F422</f>
        <v>13.495325932726818</v>
      </c>
      <c r="I422" s="13">
        <f>SUMIF($D$10:$D$402,$A$422,I$10:I$402)</f>
        <v>1291800</v>
      </c>
      <c r="J422" s="13">
        <f>SUMIF($D$10:$D$402,$A$422,J$10:J$402)</f>
        <v>9780200</v>
      </c>
      <c r="K422" s="13">
        <f t="shared" ref="K422" si="7">(I422*100)/J422</f>
        <v>13.208318848285311</v>
      </c>
      <c r="M422" s="13">
        <f>SUMIF($D$10:$D$402,$A$422,M$10:M$402)</f>
        <v>1308100</v>
      </c>
      <c r="N422" s="13">
        <f>SUMIF($D$10:$D$402,$A$422,N$10:N$402)</f>
        <v>9832500</v>
      </c>
      <c r="O422" s="13">
        <f t="shared" ref="O422" si="8">(M422*100)/N422</f>
        <v>13.303839308415968</v>
      </c>
      <c r="Q422" s="13">
        <f>SUMIF($D$10:$D$402,$A$422,Q$10:Q$402)</f>
        <v>1259000</v>
      </c>
      <c r="R422" s="13">
        <f>SUMIF($D$10:$D$402,$A$422,R$10:R$402)</f>
        <v>9940700</v>
      </c>
      <c r="S422" s="13">
        <f t="shared" ref="S422" si="9">(Q422*100)/R422</f>
        <v>12.66510406711801</v>
      </c>
      <c r="U422" s="13">
        <f>SUMIF($D$10:$D$402,$A$422,U$10:U$402)</f>
        <v>1254100</v>
      </c>
      <c r="V422" s="13">
        <f>SUMIF($D$10:$D$402,$A$422,V$10:V$402)</f>
        <v>9992000</v>
      </c>
      <c r="W422" s="13">
        <f t="shared" ref="W422" si="10">(U422*100)/V422</f>
        <v>12.551040832666132</v>
      </c>
      <c r="Y422" s="36">
        <f>SUMIF($D$10:$D$402,$A$422,Y$10:Y$402)</f>
        <v>1362900</v>
      </c>
      <c r="Z422" s="36">
        <f>SUMIF($D$10:$D$402,$A$422,Z$10:Z$402)</f>
        <v>10095800</v>
      </c>
      <c r="AA422" s="36">
        <f t="shared" ref="AA422" si="11">(Y422*100)/Z422</f>
        <v>13.499673131401178</v>
      </c>
      <c r="AS422" s="6" t="s">
        <v>267</v>
      </c>
      <c r="AT422" s="17">
        <v>9000</v>
      </c>
      <c r="AU422" s="17">
        <v>54100</v>
      </c>
      <c r="AV422" s="17">
        <v>16.7</v>
      </c>
      <c r="AW422" s="17">
        <v>6.6</v>
      </c>
      <c r="AX422" s="17">
        <v>5600</v>
      </c>
      <c r="AY422" s="17">
        <v>52100</v>
      </c>
      <c r="AZ422" s="17">
        <v>10.7</v>
      </c>
      <c r="BA422" s="17">
        <v>5.8</v>
      </c>
    </row>
    <row r="423" spans="1:53" x14ac:dyDescent="0.3">
      <c r="A423" s="11"/>
      <c r="B423" s="11"/>
      <c r="AS423" s="6" t="s">
        <v>268</v>
      </c>
      <c r="AT423" s="17">
        <v>6700</v>
      </c>
      <c r="AU423" s="17">
        <v>41500</v>
      </c>
      <c r="AV423" s="17">
        <v>16</v>
      </c>
      <c r="AW423" s="17">
        <v>7.4</v>
      </c>
      <c r="AX423" s="17">
        <v>6200</v>
      </c>
      <c r="AY423" s="17">
        <v>40300</v>
      </c>
      <c r="AZ423" s="17">
        <v>15.3</v>
      </c>
      <c r="BA423" s="17">
        <v>7</v>
      </c>
    </row>
    <row r="424" spans="1:53" x14ac:dyDescent="0.3">
      <c r="A424" s="11"/>
      <c r="B424" s="11"/>
      <c r="AS424" s="6" t="s">
        <v>269</v>
      </c>
      <c r="AT424" s="17">
        <v>8900</v>
      </c>
      <c r="AU424" s="17">
        <v>67100</v>
      </c>
      <c r="AV424" s="17">
        <v>13.2</v>
      </c>
      <c r="AW424" s="17">
        <v>5</v>
      </c>
      <c r="AX424" s="17">
        <v>10500</v>
      </c>
      <c r="AY424" s="17">
        <v>70200</v>
      </c>
      <c r="AZ424" s="17">
        <v>14.9</v>
      </c>
      <c r="BA424" s="17">
        <v>5</v>
      </c>
    </row>
    <row r="425" spans="1:53" x14ac:dyDescent="0.3">
      <c r="A425" s="11" t="s">
        <v>445</v>
      </c>
      <c r="B425" s="11" t="s">
        <v>449</v>
      </c>
      <c r="AS425" s="6" t="s">
        <v>270</v>
      </c>
      <c r="AT425" s="17">
        <v>3900</v>
      </c>
      <c r="AU425" s="17">
        <v>37000</v>
      </c>
      <c r="AV425" s="17">
        <v>10.6</v>
      </c>
      <c r="AW425" s="17">
        <v>6.3</v>
      </c>
      <c r="AX425" s="17">
        <v>3600</v>
      </c>
      <c r="AY425" s="17">
        <v>39600</v>
      </c>
      <c r="AZ425" s="17">
        <v>9.1</v>
      </c>
      <c r="BA425" s="17" t="s">
        <v>15</v>
      </c>
    </row>
    <row r="426" spans="1:53" x14ac:dyDescent="0.3">
      <c r="A426" s="11" t="s">
        <v>446</v>
      </c>
      <c r="B426" s="11" t="s">
        <v>450</v>
      </c>
      <c r="AS426" s="6" t="s">
        <v>271</v>
      </c>
      <c r="AT426" s="17">
        <v>7000</v>
      </c>
      <c r="AU426" s="17">
        <v>35700</v>
      </c>
      <c r="AV426" s="17">
        <v>19.5</v>
      </c>
      <c r="AW426" s="17">
        <v>10.3</v>
      </c>
      <c r="AX426" s="17">
        <v>5300</v>
      </c>
      <c r="AY426" s="17">
        <v>33300</v>
      </c>
      <c r="AZ426" s="17">
        <v>15.8</v>
      </c>
      <c r="BA426" s="17">
        <v>9.1999999999999993</v>
      </c>
    </row>
    <row r="427" spans="1:53" x14ac:dyDescent="0.3">
      <c r="A427" s="11" t="s">
        <v>447</v>
      </c>
      <c r="B427" s="11" t="s">
        <v>451</v>
      </c>
      <c r="AS427" s="6" t="s">
        <v>272</v>
      </c>
      <c r="AT427" s="17">
        <v>5000</v>
      </c>
      <c r="AU427" s="17">
        <v>33300</v>
      </c>
      <c r="AV427" s="17">
        <v>14.9</v>
      </c>
      <c r="AW427" s="17">
        <v>8.5</v>
      </c>
      <c r="AX427" s="17">
        <v>4800</v>
      </c>
      <c r="AY427" s="17">
        <v>33800</v>
      </c>
      <c r="AZ427" s="17">
        <v>14.2</v>
      </c>
      <c r="BA427" s="17">
        <v>7.7</v>
      </c>
    </row>
    <row r="428" spans="1:53" x14ac:dyDescent="0.3">
      <c r="A428" s="11" t="s">
        <v>448</v>
      </c>
      <c r="B428" s="11" t="s">
        <v>452</v>
      </c>
      <c r="AS428" s="6" t="s">
        <v>273</v>
      </c>
      <c r="AT428" s="17">
        <v>2900</v>
      </c>
      <c r="AU428" s="17">
        <v>42600</v>
      </c>
      <c r="AV428" s="17">
        <v>6.9</v>
      </c>
      <c r="AW428" s="17" t="s">
        <v>15</v>
      </c>
      <c r="AX428" s="17">
        <v>4600</v>
      </c>
      <c r="AY428" s="17">
        <v>44100</v>
      </c>
      <c r="AZ428" s="17">
        <v>10.4</v>
      </c>
      <c r="BA428" s="17">
        <v>5.9</v>
      </c>
    </row>
    <row r="429" spans="1:53" x14ac:dyDescent="0.3">
      <c r="A429" s="11" t="s">
        <v>444</v>
      </c>
      <c r="B429" s="11" t="s">
        <v>453</v>
      </c>
      <c r="AS429" s="6" t="s">
        <v>274</v>
      </c>
      <c r="AT429" s="17">
        <v>8200</v>
      </c>
      <c r="AU429" s="17">
        <v>44700</v>
      </c>
      <c r="AV429" s="17">
        <v>18.3</v>
      </c>
      <c r="AW429" s="17">
        <v>8.3000000000000007</v>
      </c>
      <c r="AX429" s="17">
        <v>8600</v>
      </c>
      <c r="AY429" s="17">
        <v>44800</v>
      </c>
      <c r="AZ429" s="17">
        <v>19.100000000000001</v>
      </c>
      <c r="BA429" s="17">
        <v>8.4</v>
      </c>
    </row>
    <row r="430" spans="1:53" x14ac:dyDescent="0.3">
      <c r="A430" s="11"/>
      <c r="B430" s="11"/>
      <c r="AS430" s="6" t="s">
        <v>275</v>
      </c>
      <c r="AT430" s="17">
        <v>9800</v>
      </c>
      <c r="AU430" s="17">
        <v>106700</v>
      </c>
      <c r="AV430" s="17">
        <v>9.1999999999999993</v>
      </c>
      <c r="AW430" s="17">
        <v>3.8</v>
      </c>
      <c r="AX430" s="17">
        <v>10600</v>
      </c>
      <c r="AY430" s="17">
        <v>107800</v>
      </c>
      <c r="AZ430" s="17">
        <v>9.8000000000000007</v>
      </c>
      <c r="BA430" s="17">
        <v>3.8</v>
      </c>
    </row>
    <row r="431" spans="1:53" x14ac:dyDescent="0.3">
      <c r="AS431" s="6" t="s">
        <v>276</v>
      </c>
      <c r="AT431" s="17">
        <v>5300</v>
      </c>
      <c r="AU431" s="17">
        <v>45000</v>
      </c>
      <c r="AV431" s="17">
        <v>11.7</v>
      </c>
      <c r="AW431" s="17">
        <v>6.1</v>
      </c>
      <c r="AX431" s="17">
        <v>3800</v>
      </c>
      <c r="AY431" s="17">
        <v>44800</v>
      </c>
      <c r="AZ431" s="17">
        <v>8.5</v>
      </c>
      <c r="BA431" s="17" t="s">
        <v>15</v>
      </c>
    </row>
    <row r="432" spans="1:53" x14ac:dyDescent="0.3">
      <c r="AS432" s="6" t="s">
        <v>277</v>
      </c>
      <c r="AT432" s="17">
        <v>5600</v>
      </c>
      <c r="AU432" s="17">
        <v>37100</v>
      </c>
      <c r="AV432" s="17">
        <v>15.2</v>
      </c>
      <c r="AW432" s="17">
        <v>7.2</v>
      </c>
      <c r="AX432" s="17">
        <v>6500</v>
      </c>
      <c r="AY432" s="17">
        <v>36400</v>
      </c>
      <c r="AZ432" s="17">
        <v>17.899999999999999</v>
      </c>
      <c r="BA432" s="17">
        <v>8</v>
      </c>
    </row>
    <row r="433" spans="45:53" x14ac:dyDescent="0.3">
      <c r="AS433" s="6" t="s">
        <v>278</v>
      </c>
      <c r="AT433" s="17">
        <v>4800</v>
      </c>
      <c r="AU433" s="17">
        <v>53500</v>
      </c>
      <c r="AV433" s="17">
        <v>8.9</v>
      </c>
      <c r="AW433" s="17">
        <v>5.2</v>
      </c>
      <c r="AX433" s="17">
        <v>2300</v>
      </c>
      <c r="AY433" s="17">
        <v>55200</v>
      </c>
      <c r="AZ433" s="17">
        <v>4.2</v>
      </c>
      <c r="BA433" s="17" t="s">
        <v>15</v>
      </c>
    </row>
    <row r="434" spans="45:53" x14ac:dyDescent="0.3">
      <c r="AS434" s="6" t="s">
        <v>279</v>
      </c>
      <c r="AT434" s="17">
        <v>6300</v>
      </c>
      <c r="AU434" s="17">
        <v>49200</v>
      </c>
      <c r="AV434" s="17">
        <v>12.7</v>
      </c>
      <c r="AW434" s="17">
        <v>6.3</v>
      </c>
      <c r="AX434" s="17">
        <v>9300</v>
      </c>
      <c r="AY434" s="17">
        <v>53000</v>
      </c>
      <c r="AZ434" s="17">
        <v>17.5</v>
      </c>
      <c r="BA434" s="17">
        <v>6.8</v>
      </c>
    </row>
    <row r="435" spans="45:53" x14ac:dyDescent="0.3">
      <c r="AS435" s="6" t="s">
        <v>280</v>
      </c>
      <c r="AT435" s="17">
        <v>6200</v>
      </c>
      <c r="AU435" s="17">
        <v>57300</v>
      </c>
      <c r="AV435" s="17">
        <v>10.8</v>
      </c>
      <c r="AW435" s="17">
        <v>5.8</v>
      </c>
      <c r="AX435" s="17">
        <v>5500</v>
      </c>
      <c r="AY435" s="17">
        <v>55600</v>
      </c>
      <c r="AZ435" s="17">
        <v>9.8000000000000007</v>
      </c>
      <c r="BA435" s="17">
        <v>5.2</v>
      </c>
    </row>
    <row r="436" spans="45:53" x14ac:dyDescent="0.3">
      <c r="AS436" s="6" t="s">
        <v>281</v>
      </c>
      <c r="AT436" s="17">
        <v>5500</v>
      </c>
      <c r="AU436" s="17">
        <v>55100</v>
      </c>
      <c r="AV436" s="17">
        <v>10</v>
      </c>
      <c r="AW436" s="17">
        <v>5.6</v>
      </c>
      <c r="AX436" s="17">
        <v>6000</v>
      </c>
      <c r="AY436" s="17">
        <v>53900</v>
      </c>
      <c r="AZ436" s="17">
        <v>11.2</v>
      </c>
      <c r="BA436" s="17">
        <v>5.9</v>
      </c>
    </row>
    <row r="437" spans="45:53" x14ac:dyDescent="0.3">
      <c r="AS437" s="6" t="s">
        <v>282</v>
      </c>
      <c r="AT437" s="17">
        <v>5800</v>
      </c>
      <c r="AU437" s="17">
        <v>47600</v>
      </c>
      <c r="AV437" s="17">
        <v>12.2</v>
      </c>
      <c r="AW437" s="17">
        <v>6.6</v>
      </c>
      <c r="AX437" s="17">
        <v>5000</v>
      </c>
      <c r="AY437" s="17">
        <v>47800</v>
      </c>
      <c r="AZ437" s="17">
        <v>10.4</v>
      </c>
      <c r="BA437" s="17" t="s">
        <v>15</v>
      </c>
    </row>
    <row r="438" spans="45:53" x14ac:dyDescent="0.3">
      <c r="AS438" s="6" t="s">
        <v>283</v>
      </c>
      <c r="AT438" s="17">
        <v>8700</v>
      </c>
      <c r="AU438" s="17">
        <v>56200</v>
      </c>
      <c r="AV438" s="17">
        <v>15.4</v>
      </c>
      <c r="AW438" s="17">
        <v>6.2</v>
      </c>
      <c r="AX438" s="17">
        <v>8200</v>
      </c>
      <c r="AY438" s="17">
        <v>58700</v>
      </c>
      <c r="AZ438" s="17">
        <v>13.9</v>
      </c>
      <c r="BA438" s="17">
        <v>5.9</v>
      </c>
    </row>
    <row r="439" spans="45:53" x14ac:dyDescent="0.3">
      <c r="AS439" s="6" t="s">
        <v>284</v>
      </c>
      <c r="AT439" s="17">
        <v>10200</v>
      </c>
      <c r="AU439" s="17">
        <v>55500</v>
      </c>
      <c r="AV439" s="17">
        <v>18.399999999999999</v>
      </c>
      <c r="AW439" s="17">
        <v>6.7</v>
      </c>
      <c r="AX439" s="17">
        <v>10600</v>
      </c>
      <c r="AY439" s="17">
        <v>56800</v>
      </c>
      <c r="AZ439" s="17">
        <v>18.600000000000001</v>
      </c>
      <c r="BA439" s="17">
        <v>7.1</v>
      </c>
    </row>
    <row r="440" spans="45:53" x14ac:dyDescent="0.3">
      <c r="AS440" s="6" t="s">
        <v>285</v>
      </c>
      <c r="AT440" s="17">
        <v>6300</v>
      </c>
      <c r="AU440" s="17">
        <v>50200</v>
      </c>
      <c r="AV440" s="17">
        <v>12.6</v>
      </c>
      <c r="AW440" s="17">
        <v>6.5</v>
      </c>
      <c r="AX440" s="17">
        <v>5900</v>
      </c>
      <c r="AY440" s="17">
        <v>48200</v>
      </c>
      <c r="AZ440" s="17">
        <v>12.3</v>
      </c>
      <c r="BA440" s="17">
        <v>6.4</v>
      </c>
    </row>
    <row r="441" spans="45:53" x14ac:dyDescent="0.3">
      <c r="AS441" s="6" t="s">
        <v>286</v>
      </c>
      <c r="AT441" s="17">
        <v>8400</v>
      </c>
      <c r="AU441" s="17">
        <v>60900</v>
      </c>
      <c r="AV441" s="17">
        <v>13.7</v>
      </c>
      <c r="AW441" s="17">
        <v>5.7</v>
      </c>
      <c r="AX441" s="17">
        <v>9300</v>
      </c>
      <c r="AY441" s="17">
        <v>59800</v>
      </c>
      <c r="AZ441" s="17">
        <v>15.5</v>
      </c>
      <c r="BA441" s="17">
        <v>5.8</v>
      </c>
    </row>
    <row r="442" spans="45:53" x14ac:dyDescent="0.3">
      <c r="AS442" s="6" t="s">
        <v>287</v>
      </c>
      <c r="AT442" s="17">
        <v>4700</v>
      </c>
      <c r="AU442" s="17">
        <v>48400</v>
      </c>
      <c r="AV442" s="17">
        <v>9.6999999999999993</v>
      </c>
      <c r="AW442" s="17">
        <v>5.8</v>
      </c>
      <c r="AX442" s="17">
        <v>5700</v>
      </c>
      <c r="AY442" s="17">
        <v>46500</v>
      </c>
      <c r="AZ442" s="17">
        <v>12.3</v>
      </c>
      <c r="BA442" s="17">
        <v>6.6</v>
      </c>
    </row>
    <row r="443" spans="45:53" x14ac:dyDescent="0.3">
      <c r="AS443" s="6" t="s">
        <v>288</v>
      </c>
      <c r="AT443" s="17">
        <v>4700</v>
      </c>
      <c r="AU443" s="17">
        <v>61400</v>
      </c>
      <c r="AV443" s="17">
        <v>7.6</v>
      </c>
      <c r="AW443" s="17">
        <v>4.5</v>
      </c>
      <c r="AX443" s="17">
        <v>4700</v>
      </c>
      <c r="AY443" s="17">
        <v>63900</v>
      </c>
      <c r="AZ443" s="17">
        <v>7.4</v>
      </c>
      <c r="BA443" s="17">
        <v>4.5</v>
      </c>
    </row>
    <row r="444" spans="45:53" x14ac:dyDescent="0.3">
      <c r="AS444" s="6" t="s">
        <v>289</v>
      </c>
      <c r="AT444" s="17">
        <v>5300</v>
      </c>
      <c r="AU444" s="17">
        <v>50600</v>
      </c>
      <c r="AV444" s="17">
        <v>10.5</v>
      </c>
      <c r="AW444" s="17">
        <v>6.1</v>
      </c>
      <c r="AX444" s="17">
        <v>5000</v>
      </c>
      <c r="AY444" s="17">
        <v>51500</v>
      </c>
      <c r="AZ444" s="17">
        <v>9.6999999999999993</v>
      </c>
      <c r="BA444" s="17" t="s">
        <v>15</v>
      </c>
    </row>
    <row r="445" spans="45:53" x14ac:dyDescent="0.3">
      <c r="AS445" s="6" t="s">
        <v>290</v>
      </c>
      <c r="AT445" s="17">
        <v>9100</v>
      </c>
      <c r="AU445" s="17">
        <v>65300</v>
      </c>
      <c r="AV445" s="17">
        <v>13.9</v>
      </c>
      <c r="AW445" s="17">
        <v>5.8</v>
      </c>
      <c r="AX445" s="17">
        <v>8600</v>
      </c>
      <c r="AY445" s="17">
        <v>66300</v>
      </c>
      <c r="AZ445" s="17">
        <v>13</v>
      </c>
      <c r="BA445" s="17">
        <v>5.6</v>
      </c>
    </row>
    <row r="446" spans="45:53" x14ac:dyDescent="0.3">
      <c r="AS446" s="6" t="s">
        <v>291</v>
      </c>
      <c r="AT446" s="17">
        <v>10200</v>
      </c>
      <c r="AU446" s="17">
        <v>44700</v>
      </c>
      <c r="AV446" s="17">
        <v>22.9</v>
      </c>
      <c r="AW446" s="17">
        <v>8.3000000000000007</v>
      </c>
      <c r="AX446" s="17">
        <v>11400</v>
      </c>
      <c r="AY446" s="17">
        <v>46500</v>
      </c>
      <c r="AZ446" s="17">
        <v>24.6</v>
      </c>
      <c r="BA446" s="17">
        <v>8.5</v>
      </c>
    </row>
    <row r="447" spans="45:53" x14ac:dyDescent="0.3">
      <c r="AS447" s="6" t="s">
        <v>292</v>
      </c>
      <c r="AT447" s="17">
        <v>8200</v>
      </c>
      <c r="AU447" s="17">
        <v>36700</v>
      </c>
      <c r="AV447" s="17">
        <v>22.3</v>
      </c>
      <c r="AW447" s="17">
        <v>8.1999999999999993</v>
      </c>
      <c r="AX447" s="17">
        <v>7100</v>
      </c>
      <c r="AY447" s="17">
        <v>36800</v>
      </c>
      <c r="AZ447" s="17">
        <v>19.3</v>
      </c>
      <c r="BA447" s="17">
        <v>7.3</v>
      </c>
    </row>
    <row r="448" spans="45:53" x14ac:dyDescent="0.3">
      <c r="AS448" s="6" t="s">
        <v>293</v>
      </c>
      <c r="AT448" s="17">
        <v>3000</v>
      </c>
      <c r="AU448" s="17">
        <v>32300</v>
      </c>
      <c r="AV448" s="17">
        <v>9.4</v>
      </c>
      <c r="AW448" s="17" t="s">
        <v>15</v>
      </c>
      <c r="AX448" s="17">
        <v>2300</v>
      </c>
      <c r="AY448" s="17">
        <v>31500</v>
      </c>
      <c r="AZ448" s="17">
        <v>7.3</v>
      </c>
      <c r="BA448" s="17" t="s">
        <v>15</v>
      </c>
    </row>
    <row r="449" spans="45:53" x14ac:dyDescent="0.3">
      <c r="AS449" s="6" t="s">
        <v>294</v>
      </c>
      <c r="AT449" s="17">
        <v>5900</v>
      </c>
      <c r="AU449" s="17">
        <v>55500</v>
      </c>
      <c r="AV449" s="17">
        <v>10.7</v>
      </c>
      <c r="AW449" s="17">
        <v>5.6</v>
      </c>
      <c r="AX449" s="17">
        <v>4500</v>
      </c>
      <c r="AY449" s="17">
        <v>60900</v>
      </c>
      <c r="AZ449" s="17">
        <v>7.3</v>
      </c>
      <c r="BA449" s="17" t="s">
        <v>15</v>
      </c>
    </row>
    <row r="450" spans="45:53" x14ac:dyDescent="0.3">
      <c r="AS450" s="6" t="s">
        <v>295</v>
      </c>
      <c r="AT450" s="17">
        <v>5900</v>
      </c>
      <c r="AU450" s="17">
        <v>52100</v>
      </c>
      <c r="AV450" s="17">
        <v>11.4</v>
      </c>
      <c r="AW450" s="17">
        <v>5.4</v>
      </c>
      <c r="AX450" s="17">
        <v>7500</v>
      </c>
      <c r="AY450" s="17">
        <v>52000</v>
      </c>
      <c r="AZ450" s="17">
        <v>14.3</v>
      </c>
      <c r="BA450" s="17">
        <v>6.2</v>
      </c>
    </row>
    <row r="451" spans="45:53" x14ac:dyDescent="0.3">
      <c r="AS451" s="6" t="s">
        <v>296</v>
      </c>
      <c r="AT451" s="17">
        <v>7200</v>
      </c>
      <c r="AU451" s="17">
        <v>53800</v>
      </c>
      <c r="AV451" s="17">
        <v>13.3</v>
      </c>
      <c r="AW451" s="17">
        <v>5.5</v>
      </c>
      <c r="AX451" s="17">
        <v>5800</v>
      </c>
      <c r="AY451" s="17">
        <v>55100</v>
      </c>
      <c r="AZ451" s="17">
        <v>10.5</v>
      </c>
      <c r="BA451" s="17">
        <v>4.9000000000000004</v>
      </c>
    </row>
    <row r="452" spans="45:53" x14ac:dyDescent="0.3">
      <c r="AS452" s="6" t="s">
        <v>297</v>
      </c>
      <c r="AT452" s="17">
        <v>9300</v>
      </c>
      <c r="AU452" s="17">
        <v>72400</v>
      </c>
      <c r="AV452" s="17">
        <v>12.9</v>
      </c>
      <c r="AW452" s="17">
        <v>5.2</v>
      </c>
      <c r="AX452" s="17">
        <v>10100</v>
      </c>
      <c r="AY452" s="17">
        <v>73400</v>
      </c>
      <c r="AZ452" s="17">
        <v>13.8</v>
      </c>
      <c r="BA452" s="17">
        <v>5.2</v>
      </c>
    </row>
    <row r="453" spans="45:53" x14ac:dyDescent="0.3">
      <c r="AS453" s="6" t="s">
        <v>298</v>
      </c>
      <c r="AT453" s="17">
        <v>4000</v>
      </c>
      <c r="AU453" s="17">
        <v>45400</v>
      </c>
      <c r="AV453" s="17">
        <v>8.8000000000000007</v>
      </c>
      <c r="AW453" s="17">
        <v>4.7</v>
      </c>
      <c r="AX453" s="17">
        <v>3100</v>
      </c>
      <c r="AY453" s="17">
        <v>44100</v>
      </c>
      <c r="AZ453" s="17">
        <v>7.1</v>
      </c>
      <c r="BA453" s="17">
        <v>4.0999999999999996</v>
      </c>
    </row>
    <row r="454" spans="45:53" x14ac:dyDescent="0.3">
      <c r="AS454" s="6" t="s">
        <v>299</v>
      </c>
      <c r="AT454" s="17">
        <v>2500</v>
      </c>
      <c r="AU454" s="17">
        <v>30000</v>
      </c>
      <c r="AV454" s="17">
        <v>8.1999999999999993</v>
      </c>
      <c r="AW454" s="17" t="s">
        <v>15</v>
      </c>
      <c r="AX454" s="17">
        <v>3200</v>
      </c>
      <c r="AY454" s="17">
        <v>31200</v>
      </c>
      <c r="AZ454" s="17">
        <v>10.1</v>
      </c>
      <c r="BA454" s="17" t="s">
        <v>15</v>
      </c>
    </row>
    <row r="455" spans="45:53" x14ac:dyDescent="0.3">
      <c r="AS455" s="6" t="s">
        <v>300</v>
      </c>
      <c r="AT455" s="17">
        <v>4600</v>
      </c>
      <c r="AU455" s="17">
        <v>41800</v>
      </c>
      <c r="AV455" s="17">
        <v>11</v>
      </c>
      <c r="AW455" s="17">
        <v>5.6</v>
      </c>
      <c r="AX455" s="17">
        <v>5200</v>
      </c>
      <c r="AY455" s="17">
        <v>42700</v>
      </c>
      <c r="AZ455" s="17">
        <v>12.3</v>
      </c>
      <c r="BA455" s="17">
        <v>5.6</v>
      </c>
    </row>
    <row r="456" spans="45:53" x14ac:dyDescent="0.3">
      <c r="AS456" s="6" t="s">
        <v>301</v>
      </c>
      <c r="AT456" s="17">
        <v>4100</v>
      </c>
      <c r="AU456" s="17">
        <v>51900</v>
      </c>
      <c r="AV456" s="17">
        <v>7.9</v>
      </c>
      <c r="AW456" s="17">
        <v>4.3</v>
      </c>
      <c r="AX456" s="17">
        <v>4900</v>
      </c>
      <c r="AY456" s="17">
        <v>51500</v>
      </c>
      <c r="AZ456" s="17">
        <v>9.6</v>
      </c>
      <c r="BA456" s="17">
        <v>4.8</v>
      </c>
    </row>
    <row r="457" spans="45:53" x14ac:dyDescent="0.3">
      <c r="AS457" s="6" t="s">
        <v>302</v>
      </c>
      <c r="AT457" s="17">
        <v>4200</v>
      </c>
      <c r="AU457" s="17">
        <v>53700</v>
      </c>
      <c r="AV457" s="17">
        <v>7.9</v>
      </c>
      <c r="AW457" s="17">
        <v>4.5</v>
      </c>
      <c r="AX457" s="17">
        <v>3000</v>
      </c>
      <c r="AY457" s="17">
        <v>55400</v>
      </c>
      <c r="AZ457" s="17">
        <v>5.4</v>
      </c>
      <c r="BA457" s="17" t="s">
        <v>15</v>
      </c>
    </row>
    <row r="458" spans="45:53" x14ac:dyDescent="0.3">
      <c r="AS458" s="6" t="s">
        <v>303</v>
      </c>
      <c r="AT458" s="17">
        <v>2800</v>
      </c>
      <c r="AU458" s="17">
        <v>44100</v>
      </c>
      <c r="AV458" s="17">
        <v>6.4</v>
      </c>
      <c r="AW458" s="17" t="s">
        <v>15</v>
      </c>
      <c r="AX458" s="17">
        <v>4800</v>
      </c>
      <c r="AY458" s="17">
        <v>44900</v>
      </c>
      <c r="AZ458" s="17">
        <v>10.8</v>
      </c>
      <c r="BA458" s="17">
        <v>5.4</v>
      </c>
    </row>
    <row r="459" spans="45:53" x14ac:dyDescent="0.3">
      <c r="AS459" s="6" t="s">
        <v>304</v>
      </c>
      <c r="AT459" s="17">
        <v>9400</v>
      </c>
      <c r="AU459" s="17">
        <v>68200</v>
      </c>
      <c r="AV459" s="17">
        <v>13.7</v>
      </c>
      <c r="AW459" s="17">
        <v>5.7</v>
      </c>
      <c r="AX459" s="17">
        <v>8700</v>
      </c>
      <c r="AY459" s="17">
        <v>72800</v>
      </c>
      <c r="AZ459" s="17">
        <v>11.9</v>
      </c>
      <c r="BA459" s="17">
        <v>5.3</v>
      </c>
    </row>
    <row r="460" spans="45:53" x14ac:dyDescent="0.3">
      <c r="AS460" s="6" t="s">
        <v>305</v>
      </c>
      <c r="AT460" s="17">
        <v>3500</v>
      </c>
      <c r="AU460" s="17">
        <v>44000</v>
      </c>
      <c r="AV460" s="17">
        <v>8</v>
      </c>
      <c r="AW460" s="17" t="s">
        <v>15</v>
      </c>
      <c r="AX460" s="17">
        <v>2600</v>
      </c>
      <c r="AY460" s="17">
        <v>44100</v>
      </c>
      <c r="AZ460" s="17">
        <v>6</v>
      </c>
      <c r="BA460" s="17" t="s">
        <v>15</v>
      </c>
    </row>
    <row r="461" spans="45:53" x14ac:dyDescent="0.3">
      <c r="AS461" s="6" t="s">
        <v>306</v>
      </c>
      <c r="AT461" s="17">
        <v>7100</v>
      </c>
      <c r="AU461" s="17">
        <v>47500</v>
      </c>
      <c r="AV461" s="17">
        <v>15</v>
      </c>
      <c r="AW461" s="17">
        <v>7.2</v>
      </c>
      <c r="AX461" s="17">
        <v>8700</v>
      </c>
      <c r="AY461" s="17">
        <v>46500</v>
      </c>
      <c r="AZ461" s="17">
        <v>18.8</v>
      </c>
      <c r="BA461" s="17">
        <v>8.1999999999999993</v>
      </c>
    </row>
    <row r="462" spans="45:53" x14ac:dyDescent="0.3">
      <c r="AS462" s="6" t="s">
        <v>307</v>
      </c>
      <c r="AT462" s="17">
        <v>10400</v>
      </c>
      <c r="AU462" s="17">
        <v>85800</v>
      </c>
      <c r="AV462" s="17">
        <v>12.1</v>
      </c>
      <c r="AW462" s="17">
        <v>4.4000000000000004</v>
      </c>
      <c r="AX462" s="17">
        <v>10100</v>
      </c>
      <c r="AY462" s="17">
        <v>86000</v>
      </c>
      <c r="AZ462" s="17">
        <v>11.7</v>
      </c>
      <c r="BA462" s="17">
        <v>4.2</v>
      </c>
    </row>
    <row r="463" spans="45:53" x14ac:dyDescent="0.3">
      <c r="AS463" s="6" t="s">
        <v>308</v>
      </c>
      <c r="AT463" s="17">
        <v>7500</v>
      </c>
      <c r="AU463" s="17">
        <v>80400</v>
      </c>
      <c r="AV463" s="17">
        <v>9.4</v>
      </c>
      <c r="AW463" s="17">
        <v>3.9</v>
      </c>
      <c r="AX463" s="17">
        <v>9000</v>
      </c>
      <c r="AY463" s="17">
        <v>79800</v>
      </c>
      <c r="AZ463" s="17">
        <v>11.3</v>
      </c>
      <c r="BA463" s="17">
        <v>4.4000000000000004</v>
      </c>
    </row>
    <row r="464" spans="45:53" x14ac:dyDescent="0.3">
      <c r="AS464" s="6" t="s">
        <v>309</v>
      </c>
      <c r="AT464" s="17">
        <v>10000</v>
      </c>
      <c r="AU464" s="17">
        <v>86000</v>
      </c>
      <c r="AV464" s="17">
        <v>11.6</v>
      </c>
      <c r="AW464" s="17">
        <v>5.3</v>
      </c>
      <c r="AX464" s="17">
        <v>7500</v>
      </c>
      <c r="AY464" s="17">
        <v>85400</v>
      </c>
      <c r="AZ464" s="17">
        <v>8.8000000000000007</v>
      </c>
      <c r="BA464" s="17">
        <v>4.7</v>
      </c>
    </row>
    <row r="465" spans="45:53" x14ac:dyDescent="0.3">
      <c r="AS465" s="6" t="s">
        <v>310</v>
      </c>
      <c r="AT465" s="17">
        <v>6700</v>
      </c>
      <c r="AU465" s="17">
        <v>77400</v>
      </c>
      <c r="AV465" s="17">
        <v>8.6999999999999993</v>
      </c>
      <c r="AW465" s="17">
        <v>4.0999999999999996</v>
      </c>
      <c r="AX465" s="17">
        <v>5600</v>
      </c>
      <c r="AY465" s="17">
        <v>76600</v>
      </c>
      <c r="AZ465" s="17">
        <v>7.3</v>
      </c>
      <c r="BA465" s="17">
        <v>3.8</v>
      </c>
    </row>
    <row r="466" spans="45:53" x14ac:dyDescent="0.3">
      <c r="AS466" s="6" t="s">
        <v>311</v>
      </c>
      <c r="AT466" s="17">
        <v>6000</v>
      </c>
      <c r="AU466" s="17">
        <v>35000</v>
      </c>
      <c r="AV466" s="17">
        <v>17.100000000000001</v>
      </c>
      <c r="AW466" s="17">
        <v>9</v>
      </c>
      <c r="AX466" s="17">
        <v>7600</v>
      </c>
      <c r="AY466" s="17">
        <v>35300</v>
      </c>
      <c r="AZ466" s="17">
        <v>21.6</v>
      </c>
      <c r="BA466" s="17">
        <v>11</v>
      </c>
    </row>
    <row r="467" spans="45:53" x14ac:dyDescent="0.3">
      <c r="AS467" s="6" t="s">
        <v>312</v>
      </c>
      <c r="AT467" s="17">
        <v>5200</v>
      </c>
      <c r="AU467" s="17">
        <v>42500</v>
      </c>
      <c r="AV467" s="17">
        <v>12.2</v>
      </c>
      <c r="AW467" s="17">
        <v>7.2</v>
      </c>
      <c r="AX467" s="17">
        <v>2900</v>
      </c>
      <c r="AY467" s="17">
        <v>42900</v>
      </c>
      <c r="AZ467" s="17">
        <v>6.6</v>
      </c>
      <c r="BA467" s="17" t="s">
        <v>15</v>
      </c>
    </row>
    <row r="468" spans="45:53" x14ac:dyDescent="0.3">
      <c r="AS468" s="6" t="s">
        <v>313</v>
      </c>
      <c r="AT468" s="17">
        <v>9100</v>
      </c>
      <c r="AU468" s="17">
        <v>88700</v>
      </c>
      <c r="AV468" s="17">
        <v>10.199999999999999</v>
      </c>
      <c r="AW468" s="17">
        <v>4.2</v>
      </c>
      <c r="AX468" s="17">
        <v>10900</v>
      </c>
      <c r="AY468" s="17">
        <v>88800</v>
      </c>
      <c r="AZ468" s="17">
        <v>12.3</v>
      </c>
      <c r="BA468" s="17">
        <v>4.5999999999999996</v>
      </c>
    </row>
    <row r="469" spans="45:53" x14ac:dyDescent="0.3">
      <c r="AS469" s="6" t="s">
        <v>314</v>
      </c>
      <c r="AT469" s="17">
        <v>12200</v>
      </c>
      <c r="AU469" s="17">
        <v>91500</v>
      </c>
      <c r="AV469" s="17">
        <v>13.3</v>
      </c>
      <c r="AW469" s="17">
        <v>4.7</v>
      </c>
      <c r="AX469" s="17">
        <v>12100</v>
      </c>
      <c r="AY469" s="17">
        <v>92200</v>
      </c>
      <c r="AZ469" s="17">
        <v>13.2</v>
      </c>
      <c r="BA469" s="17">
        <v>4.7</v>
      </c>
    </row>
    <row r="470" spans="45:53" x14ac:dyDescent="0.3">
      <c r="AS470" s="6" t="s">
        <v>315</v>
      </c>
      <c r="AT470" s="17">
        <v>6600</v>
      </c>
      <c r="AU470" s="17">
        <v>62700</v>
      </c>
      <c r="AV470" s="17">
        <v>10.5</v>
      </c>
      <c r="AW470" s="17">
        <v>5.6</v>
      </c>
      <c r="AX470" s="17">
        <v>6900</v>
      </c>
      <c r="AY470" s="17">
        <v>65800</v>
      </c>
      <c r="AZ470" s="17">
        <v>10.4</v>
      </c>
      <c r="BA470" s="17">
        <v>5.5</v>
      </c>
    </row>
    <row r="471" spans="45:53" x14ac:dyDescent="0.3">
      <c r="AS471" s="6" t="s">
        <v>316</v>
      </c>
      <c r="AT471" s="17">
        <v>4900</v>
      </c>
      <c r="AU471" s="17">
        <v>41600</v>
      </c>
      <c r="AV471" s="17">
        <v>11.8</v>
      </c>
      <c r="AW471" s="17">
        <v>6.9</v>
      </c>
      <c r="AX471" s="17">
        <v>3400</v>
      </c>
      <c r="AY471" s="17">
        <v>40600</v>
      </c>
      <c r="AZ471" s="17">
        <v>8.4</v>
      </c>
      <c r="BA471" s="17" t="s">
        <v>15</v>
      </c>
    </row>
    <row r="472" spans="45:53" x14ac:dyDescent="0.3">
      <c r="AS472" s="6" t="s">
        <v>317</v>
      </c>
      <c r="AT472" s="17">
        <v>5800</v>
      </c>
      <c r="AU472" s="17">
        <v>26700</v>
      </c>
      <c r="AV472" s="17">
        <v>21.6</v>
      </c>
      <c r="AW472" s="17">
        <v>10.3</v>
      </c>
      <c r="AX472" s="17">
        <v>4300</v>
      </c>
      <c r="AY472" s="17">
        <v>26200</v>
      </c>
      <c r="AZ472" s="17">
        <v>16.3</v>
      </c>
      <c r="BA472" s="17" t="s">
        <v>15</v>
      </c>
    </row>
    <row r="473" spans="45:53" x14ac:dyDescent="0.3">
      <c r="AS473" s="6" t="s">
        <v>318</v>
      </c>
      <c r="AT473" s="17">
        <v>6700</v>
      </c>
      <c r="AU473" s="17">
        <v>41200</v>
      </c>
      <c r="AV473" s="17">
        <v>16.100000000000001</v>
      </c>
      <c r="AW473" s="17">
        <v>9.3000000000000007</v>
      </c>
      <c r="AX473" s="17">
        <v>8100</v>
      </c>
      <c r="AY473" s="17">
        <v>41800</v>
      </c>
      <c r="AZ473" s="17">
        <v>19.399999999999999</v>
      </c>
      <c r="BA473" s="17">
        <v>9.5</v>
      </c>
    </row>
    <row r="474" spans="45:53" x14ac:dyDescent="0.3">
      <c r="AS474" s="6" t="s">
        <v>319</v>
      </c>
      <c r="AT474" s="17">
        <v>4700</v>
      </c>
      <c r="AU474" s="17">
        <v>52300</v>
      </c>
      <c r="AV474" s="17">
        <v>8.9</v>
      </c>
      <c r="AW474" s="17">
        <v>4.7</v>
      </c>
      <c r="AX474" s="17">
        <v>4200</v>
      </c>
      <c r="AY474" s="17">
        <v>52200</v>
      </c>
      <c r="AZ474" s="17">
        <v>8.1</v>
      </c>
      <c r="BA474" s="17">
        <v>4.5</v>
      </c>
    </row>
    <row r="475" spans="45:53" x14ac:dyDescent="0.3">
      <c r="AS475" s="6" t="s">
        <v>320</v>
      </c>
      <c r="AT475" s="17">
        <v>3800</v>
      </c>
      <c r="AU475" s="17">
        <v>41900</v>
      </c>
      <c r="AV475" s="17">
        <v>9</v>
      </c>
      <c r="AW475" s="17" t="s">
        <v>15</v>
      </c>
      <c r="AX475" s="17">
        <v>3100</v>
      </c>
      <c r="AY475" s="17">
        <v>41300</v>
      </c>
      <c r="AZ475" s="17">
        <v>7.6</v>
      </c>
      <c r="BA475" s="17" t="s">
        <v>15</v>
      </c>
    </row>
    <row r="476" spans="45:53" x14ac:dyDescent="0.3">
      <c r="AS476" s="6" t="s">
        <v>321</v>
      </c>
      <c r="AT476" s="17" t="s">
        <v>13</v>
      </c>
      <c r="AU476" s="17">
        <v>46100</v>
      </c>
      <c r="AV476" s="17" t="s">
        <v>13</v>
      </c>
      <c r="AW476" s="17" t="s">
        <v>13</v>
      </c>
      <c r="AX476" s="17" t="s">
        <v>13</v>
      </c>
      <c r="AY476" s="17">
        <v>46600</v>
      </c>
      <c r="AZ476" s="17" t="s">
        <v>13</v>
      </c>
      <c r="BA476" s="17" t="s">
        <v>13</v>
      </c>
    </row>
    <row r="477" spans="45:53" x14ac:dyDescent="0.3">
      <c r="AS477" s="6" t="s">
        <v>322</v>
      </c>
      <c r="AT477" s="17">
        <v>6000</v>
      </c>
      <c r="AU477" s="17">
        <v>78200</v>
      </c>
      <c r="AV477" s="17">
        <v>7.7</v>
      </c>
      <c r="AW477" s="17">
        <v>4</v>
      </c>
      <c r="AX477" s="17">
        <v>7600</v>
      </c>
      <c r="AY477" s="17">
        <v>80300</v>
      </c>
      <c r="AZ477" s="17">
        <v>9.5</v>
      </c>
      <c r="BA477" s="17">
        <v>4.3</v>
      </c>
    </row>
    <row r="478" spans="45:53" x14ac:dyDescent="0.3">
      <c r="AS478" s="6" t="s">
        <v>323</v>
      </c>
      <c r="AT478" s="17">
        <v>7900</v>
      </c>
      <c r="AU478" s="17">
        <v>71900</v>
      </c>
      <c r="AV478" s="17">
        <v>11</v>
      </c>
      <c r="AW478" s="17">
        <v>4.8</v>
      </c>
      <c r="AX478" s="17">
        <v>9700</v>
      </c>
      <c r="AY478" s="17">
        <v>71000</v>
      </c>
      <c r="AZ478" s="17">
        <v>13.6</v>
      </c>
      <c r="BA478" s="17">
        <v>5.3</v>
      </c>
    </row>
    <row r="479" spans="45:53" x14ac:dyDescent="0.3">
      <c r="AS479" s="6" t="s">
        <v>324</v>
      </c>
      <c r="AT479" s="17">
        <v>6000</v>
      </c>
      <c r="AU479" s="17">
        <v>51400</v>
      </c>
      <c r="AV479" s="17">
        <v>11.6</v>
      </c>
      <c r="AW479" s="17">
        <v>5.9</v>
      </c>
      <c r="AX479" s="17">
        <v>5000</v>
      </c>
      <c r="AY479" s="17">
        <v>49600</v>
      </c>
      <c r="AZ479" s="17">
        <v>10.1</v>
      </c>
      <c r="BA479" s="17" t="s">
        <v>15</v>
      </c>
    </row>
    <row r="480" spans="45:53" x14ac:dyDescent="0.3">
      <c r="AS480" s="6" t="s">
        <v>325</v>
      </c>
      <c r="AT480" s="17">
        <v>4800</v>
      </c>
      <c r="AU480" s="17">
        <v>64900</v>
      </c>
      <c r="AV480" s="17">
        <v>7.4</v>
      </c>
      <c r="AW480" s="17">
        <v>4.2</v>
      </c>
      <c r="AX480" s="17">
        <v>5000</v>
      </c>
      <c r="AY480" s="17">
        <v>63700</v>
      </c>
      <c r="AZ480" s="17">
        <v>7.8</v>
      </c>
      <c r="BA480" s="17">
        <v>4.2</v>
      </c>
    </row>
    <row r="481" spans="45:53" x14ac:dyDescent="0.3">
      <c r="AS481" s="6" t="s">
        <v>326</v>
      </c>
      <c r="AT481" s="17">
        <v>6900</v>
      </c>
      <c r="AU481" s="17">
        <v>70900</v>
      </c>
      <c r="AV481" s="17">
        <v>9.6999999999999993</v>
      </c>
      <c r="AW481" s="17">
        <v>4.8</v>
      </c>
      <c r="AX481" s="17">
        <v>5000</v>
      </c>
      <c r="AY481" s="17">
        <v>69000</v>
      </c>
      <c r="AZ481" s="17">
        <v>7.2</v>
      </c>
      <c r="BA481" s="17" t="s">
        <v>15</v>
      </c>
    </row>
    <row r="482" spans="45:53" x14ac:dyDescent="0.3">
      <c r="AS482" s="6" t="s">
        <v>327</v>
      </c>
      <c r="AT482" s="17">
        <v>2900</v>
      </c>
      <c r="AU482" s="17">
        <v>43100</v>
      </c>
      <c r="AV482" s="17">
        <v>6.6</v>
      </c>
      <c r="AW482" s="17" t="s">
        <v>15</v>
      </c>
      <c r="AX482" s="17">
        <v>2700</v>
      </c>
      <c r="AY482" s="17">
        <v>45300</v>
      </c>
      <c r="AZ482" s="17">
        <v>6.1</v>
      </c>
      <c r="BA482" s="17" t="s">
        <v>15</v>
      </c>
    </row>
    <row r="483" spans="45:53" x14ac:dyDescent="0.3">
      <c r="AS483" s="6" t="s">
        <v>328</v>
      </c>
      <c r="AT483" s="17">
        <v>4200</v>
      </c>
      <c r="AU483" s="17">
        <v>42700</v>
      </c>
      <c r="AV483" s="17">
        <v>9.8000000000000007</v>
      </c>
      <c r="AW483" s="17" t="s">
        <v>15</v>
      </c>
      <c r="AX483" s="17">
        <v>5200</v>
      </c>
      <c r="AY483" s="17">
        <v>42600</v>
      </c>
      <c r="AZ483" s="17">
        <v>12.2</v>
      </c>
      <c r="BA483" s="17" t="s">
        <v>15</v>
      </c>
    </row>
    <row r="484" spans="45:53" x14ac:dyDescent="0.3">
      <c r="AS484" s="6" t="s">
        <v>329</v>
      </c>
      <c r="AT484" s="17">
        <v>3500</v>
      </c>
      <c r="AU484" s="17">
        <v>51800</v>
      </c>
      <c r="AV484" s="17">
        <v>6.7</v>
      </c>
      <c r="AW484" s="17" t="s">
        <v>15</v>
      </c>
      <c r="AX484" s="17">
        <v>6000</v>
      </c>
      <c r="AY484" s="17">
        <v>50700</v>
      </c>
      <c r="AZ484" s="17">
        <v>11.8</v>
      </c>
      <c r="BA484" s="17">
        <v>7</v>
      </c>
    </row>
    <row r="485" spans="45:53" x14ac:dyDescent="0.3">
      <c r="AS485" s="6" t="s">
        <v>330</v>
      </c>
      <c r="AT485" s="17">
        <v>13600</v>
      </c>
      <c r="AU485" s="17">
        <v>66000</v>
      </c>
      <c r="AV485" s="17">
        <v>20.7</v>
      </c>
      <c r="AW485" s="17">
        <v>6.5</v>
      </c>
      <c r="AX485" s="17">
        <v>8400</v>
      </c>
      <c r="AY485" s="17">
        <v>65300</v>
      </c>
      <c r="AZ485" s="17">
        <v>12.9</v>
      </c>
      <c r="BA485" s="17">
        <v>5.7</v>
      </c>
    </row>
    <row r="486" spans="45:53" x14ac:dyDescent="0.3">
      <c r="AS486" s="6" t="s">
        <v>331</v>
      </c>
      <c r="AT486" s="17">
        <v>9700</v>
      </c>
      <c r="AU486" s="17">
        <v>57400</v>
      </c>
      <c r="AV486" s="17">
        <v>16.899999999999999</v>
      </c>
      <c r="AW486" s="17">
        <v>7.2</v>
      </c>
      <c r="AX486" s="17">
        <v>10700</v>
      </c>
      <c r="AY486" s="17">
        <v>56800</v>
      </c>
      <c r="AZ486" s="17">
        <v>18.8</v>
      </c>
      <c r="BA486" s="17">
        <v>7.1</v>
      </c>
    </row>
    <row r="487" spans="45:53" x14ac:dyDescent="0.3">
      <c r="AS487" s="6" t="s">
        <v>332</v>
      </c>
      <c r="AT487" s="17">
        <v>5100</v>
      </c>
      <c r="AU487" s="17">
        <v>61100</v>
      </c>
      <c r="AV487" s="17">
        <v>8.3000000000000007</v>
      </c>
      <c r="AW487" s="17">
        <v>4.5999999999999996</v>
      </c>
      <c r="AX487" s="17">
        <v>3900</v>
      </c>
      <c r="AY487" s="17">
        <v>61200</v>
      </c>
      <c r="AZ487" s="17">
        <v>6.4</v>
      </c>
      <c r="BA487" s="17" t="s">
        <v>15</v>
      </c>
    </row>
    <row r="488" spans="45:53" x14ac:dyDescent="0.3">
      <c r="AS488" s="6" t="s">
        <v>333</v>
      </c>
      <c r="AT488" s="17">
        <v>1900</v>
      </c>
      <c r="AU488" s="17">
        <v>38900</v>
      </c>
      <c r="AV488" s="17">
        <v>4.8</v>
      </c>
      <c r="AW488" s="17" t="s">
        <v>15</v>
      </c>
      <c r="AX488" s="17">
        <v>2900</v>
      </c>
      <c r="AY488" s="17">
        <v>36000</v>
      </c>
      <c r="AZ488" s="17">
        <v>8</v>
      </c>
      <c r="BA488" s="17" t="s">
        <v>15</v>
      </c>
    </row>
    <row r="489" spans="45:53" x14ac:dyDescent="0.3">
      <c r="AS489" s="10" t="s">
        <v>441</v>
      </c>
      <c r="AT489" s="17">
        <v>6200</v>
      </c>
      <c r="AU489" s="17">
        <v>66500</v>
      </c>
      <c r="AV489" s="17">
        <v>9.3000000000000007</v>
      </c>
      <c r="AW489" s="17">
        <v>5.2</v>
      </c>
      <c r="AX489" s="17">
        <v>4000</v>
      </c>
      <c r="AY489" s="17">
        <v>64600</v>
      </c>
      <c r="AZ489" s="17">
        <v>6.3</v>
      </c>
      <c r="BA489" s="17" t="s">
        <v>15</v>
      </c>
    </row>
    <row r="490" spans="45:53" x14ac:dyDescent="0.3">
      <c r="AS490" s="6" t="s">
        <v>334</v>
      </c>
      <c r="AT490" s="17" t="s">
        <v>13</v>
      </c>
      <c r="AU490" s="17">
        <v>42800</v>
      </c>
      <c r="AV490" s="17" t="s">
        <v>13</v>
      </c>
      <c r="AW490" s="17" t="s">
        <v>13</v>
      </c>
      <c r="AX490" s="17" t="s">
        <v>13</v>
      </c>
      <c r="AY490" s="17">
        <v>43100</v>
      </c>
      <c r="AZ490" s="17" t="s">
        <v>13</v>
      </c>
      <c r="BA490" s="17" t="s">
        <v>13</v>
      </c>
    </row>
    <row r="491" spans="45:53" x14ac:dyDescent="0.3">
      <c r="AS491" s="6" t="s">
        <v>335</v>
      </c>
      <c r="AT491" s="17">
        <v>8800</v>
      </c>
      <c r="AU491" s="17">
        <v>67700</v>
      </c>
      <c r="AV491" s="17">
        <v>13</v>
      </c>
      <c r="AW491" s="17">
        <v>5.8</v>
      </c>
      <c r="AX491" s="17">
        <v>9200</v>
      </c>
      <c r="AY491" s="17">
        <v>65000</v>
      </c>
      <c r="AZ491" s="17">
        <v>14.2</v>
      </c>
      <c r="BA491" s="17">
        <v>6.2</v>
      </c>
    </row>
    <row r="492" spans="45:53" x14ac:dyDescent="0.3">
      <c r="AS492" s="6" t="s">
        <v>336</v>
      </c>
      <c r="AT492" s="17">
        <v>4200</v>
      </c>
      <c r="AU492" s="17">
        <v>58800</v>
      </c>
      <c r="AV492" s="17">
        <v>7.1</v>
      </c>
      <c r="AW492" s="17">
        <v>4.2</v>
      </c>
      <c r="AX492" s="17">
        <v>5300</v>
      </c>
      <c r="AY492" s="17">
        <v>59300</v>
      </c>
      <c r="AZ492" s="17">
        <v>8.9</v>
      </c>
      <c r="BA492" s="17">
        <v>4.8</v>
      </c>
    </row>
    <row r="493" spans="45:53" x14ac:dyDescent="0.3">
      <c r="AS493" s="6" t="s">
        <v>337</v>
      </c>
      <c r="AT493" s="17">
        <v>3200</v>
      </c>
      <c r="AU493" s="17">
        <v>33800</v>
      </c>
      <c r="AV493" s="17">
        <v>9.5</v>
      </c>
      <c r="AW493" s="17" t="s">
        <v>15</v>
      </c>
      <c r="AX493" s="17">
        <v>2600</v>
      </c>
      <c r="AY493" s="17">
        <v>33800</v>
      </c>
      <c r="AZ493" s="17">
        <v>7.8</v>
      </c>
      <c r="BA493" s="17" t="s">
        <v>15</v>
      </c>
    </row>
    <row r="494" spans="45:53" x14ac:dyDescent="0.3">
      <c r="AS494" s="6" t="s">
        <v>338</v>
      </c>
      <c r="AT494" s="17">
        <v>2300</v>
      </c>
      <c r="AU494" s="17">
        <v>30500</v>
      </c>
      <c r="AV494" s="17">
        <v>7.6</v>
      </c>
      <c r="AW494" s="17" t="s">
        <v>15</v>
      </c>
      <c r="AX494" s="17">
        <v>4600</v>
      </c>
      <c r="AY494" s="17">
        <v>31000</v>
      </c>
      <c r="AZ494" s="17">
        <v>14.8</v>
      </c>
      <c r="BA494" s="17">
        <v>8.3000000000000007</v>
      </c>
    </row>
    <row r="495" spans="45:53" x14ac:dyDescent="0.3">
      <c r="AS495" s="6" t="s">
        <v>339</v>
      </c>
      <c r="AT495" s="17">
        <v>14600</v>
      </c>
      <c r="AU495" s="17">
        <v>65900</v>
      </c>
      <c r="AV495" s="17">
        <v>22.1</v>
      </c>
      <c r="AW495" s="17">
        <v>5.7</v>
      </c>
      <c r="AX495" s="17">
        <v>12800</v>
      </c>
      <c r="AY495" s="17">
        <v>64800</v>
      </c>
      <c r="AZ495" s="17">
        <v>19.7</v>
      </c>
      <c r="BA495" s="17">
        <v>5.5</v>
      </c>
    </row>
    <row r="496" spans="45:53" x14ac:dyDescent="0.3">
      <c r="AS496" s="6" t="s">
        <v>340</v>
      </c>
      <c r="AT496" s="17">
        <v>5100</v>
      </c>
      <c r="AU496" s="17">
        <v>45300</v>
      </c>
      <c r="AV496" s="17">
        <v>11.2</v>
      </c>
      <c r="AW496" s="17">
        <v>5.6</v>
      </c>
      <c r="AX496" s="17">
        <v>6500</v>
      </c>
      <c r="AY496" s="17">
        <v>46300</v>
      </c>
      <c r="AZ496" s="17">
        <v>14.1</v>
      </c>
      <c r="BA496" s="17">
        <v>6.1</v>
      </c>
    </row>
    <row r="497" spans="45:53" x14ac:dyDescent="0.3">
      <c r="AS497" s="6" t="s">
        <v>341</v>
      </c>
      <c r="AT497" s="17">
        <v>7100</v>
      </c>
      <c r="AU497" s="17">
        <v>53800</v>
      </c>
      <c r="AV497" s="17">
        <v>13.1</v>
      </c>
      <c r="AW497" s="17">
        <v>5.7</v>
      </c>
      <c r="AX497" s="17">
        <v>8700</v>
      </c>
      <c r="AY497" s="17">
        <v>54700</v>
      </c>
      <c r="AZ497" s="17">
        <v>15.9</v>
      </c>
      <c r="BA497" s="17">
        <v>6</v>
      </c>
    </row>
    <row r="498" spans="45:53" x14ac:dyDescent="0.3">
      <c r="AS498" s="6" t="s">
        <v>342</v>
      </c>
      <c r="AT498" s="17">
        <v>8000</v>
      </c>
      <c r="AU498" s="17">
        <v>55500</v>
      </c>
      <c r="AV498" s="17">
        <v>14.4</v>
      </c>
      <c r="AW498" s="17">
        <v>5.0999999999999996</v>
      </c>
      <c r="AX498" s="17">
        <v>10000</v>
      </c>
      <c r="AY498" s="17">
        <v>56600</v>
      </c>
      <c r="AZ498" s="17">
        <v>17.600000000000001</v>
      </c>
      <c r="BA498" s="17">
        <v>5.5</v>
      </c>
    </row>
    <row r="499" spans="45:53" x14ac:dyDescent="0.3">
      <c r="AS499" s="6" t="s">
        <v>343</v>
      </c>
      <c r="AT499" s="17">
        <v>2900</v>
      </c>
      <c r="AU499" s="17">
        <v>47300</v>
      </c>
      <c r="AV499" s="17">
        <v>6.2</v>
      </c>
      <c r="AW499" s="17" t="s">
        <v>15</v>
      </c>
      <c r="AX499" s="17">
        <v>4800</v>
      </c>
      <c r="AY499" s="17">
        <v>48200</v>
      </c>
      <c r="AZ499" s="17">
        <v>9.9</v>
      </c>
      <c r="BA499" s="17">
        <v>5.8</v>
      </c>
    </row>
    <row r="500" spans="45:53" x14ac:dyDescent="0.3">
      <c r="AS500" s="6" t="s">
        <v>344</v>
      </c>
      <c r="AT500" s="17">
        <v>11000</v>
      </c>
      <c r="AU500" s="17">
        <v>98300</v>
      </c>
      <c r="AV500" s="17">
        <v>11.2</v>
      </c>
      <c r="AW500" s="17">
        <v>3.5</v>
      </c>
      <c r="AX500" s="17">
        <v>12000</v>
      </c>
      <c r="AY500" s="17">
        <v>96600</v>
      </c>
      <c r="AZ500" s="17">
        <v>12.4</v>
      </c>
      <c r="BA500" s="17">
        <v>3.7</v>
      </c>
    </row>
    <row r="501" spans="45:53" x14ac:dyDescent="0.3">
      <c r="AS501" s="6" t="s">
        <v>345</v>
      </c>
      <c r="AT501" s="17">
        <v>7400</v>
      </c>
      <c r="AU501" s="17">
        <v>44000</v>
      </c>
      <c r="AV501" s="17">
        <v>16.7</v>
      </c>
      <c r="AW501" s="17">
        <v>5.9</v>
      </c>
      <c r="AX501" s="17">
        <v>8100</v>
      </c>
      <c r="AY501" s="17">
        <v>44100</v>
      </c>
      <c r="AZ501" s="17">
        <v>18.3</v>
      </c>
      <c r="BA501" s="17">
        <v>6.2</v>
      </c>
    </row>
    <row r="502" spans="45:53" x14ac:dyDescent="0.3">
      <c r="AS502" s="6" t="s">
        <v>346</v>
      </c>
      <c r="AT502" s="17">
        <v>3900</v>
      </c>
      <c r="AU502" s="17">
        <v>30600</v>
      </c>
      <c r="AV502" s="17">
        <v>12.9</v>
      </c>
      <c r="AW502" s="17">
        <v>6.6</v>
      </c>
      <c r="AX502" s="17">
        <v>3400</v>
      </c>
      <c r="AY502" s="17">
        <v>30500</v>
      </c>
      <c r="AZ502" s="17">
        <v>11.3</v>
      </c>
      <c r="BA502" s="17">
        <v>6.2</v>
      </c>
    </row>
    <row r="503" spans="45:53" x14ac:dyDescent="0.3">
      <c r="AS503" s="6" t="s">
        <v>347</v>
      </c>
      <c r="AT503" s="17">
        <v>15500</v>
      </c>
      <c r="AU503" s="17">
        <v>89100</v>
      </c>
      <c r="AV503" s="17">
        <v>17.399999999999999</v>
      </c>
      <c r="AW503" s="17">
        <v>4.4000000000000004</v>
      </c>
      <c r="AX503" s="17">
        <v>14300</v>
      </c>
      <c r="AY503" s="17">
        <v>87000</v>
      </c>
      <c r="AZ503" s="17">
        <v>16.5</v>
      </c>
      <c r="BA503" s="17">
        <v>4.4000000000000004</v>
      </c>
    </row>
    <row r="504" spans="45:53" x14ac:dyDescent="0.3">
      <c r="AS504" s="6" t="s">
        <v>348</v>
      </c>
      <c r="AT504" s="17">
        <v>5500</v>
      </c>
      <c r="AU504" s="17">
        <v>41100</v>
      </c>
      <c r="AV504" s="17">
        <v>13.4</v>
      </c>
      <c r="AW504" s="17">
        <v>6.6</v>
      </c>
      <c r="AX504" s="17">
        <v>4200</v>
      </c>
      <c r="AY504" s="17">
        <v>42200</v>
      </c>
      <c r="AZ504" s="17">
        <v>9.9</v>
      </c>
      <c r="BA504" s="17">
        <v>5.7</v>
      </c>
    </row>
    <row r="505" spans="45:53" x14ac:dyDescent="0.3">
      <c r="AS505" s="6" t="s">
        <v>349</v>
      </c>
      <c r="AT505" s="17">
        <v>5100</v>
      </c>
      <c r="AU505" s="17">
        <v>39600</v>
      </c>
      <c r="AV505" s="17">
        <v>12.8</v>
      </c>
      <c r="AW505" s="17">
        <v>7.3</v>
      </c>
      <c r="AX505" s="17">
        <v>5100</v>
      </c>
      <c r="AY505" s="17">
        <v>36700</v>
      </c>
      <c r="AZ505" s="17">
        <v>13.9</v>
      </c>
      <c r="BA505" s="17" t="s">
        <v>15</v>
      </c>
    </row>
    <row r="506" spans="45:53" x14ac:dyDescent="0.3">
      <c r="AS506" s="6" t="s">
        <v>350</v>
      </c>
      <c r="AT506" s="17">
        <v>6200</v>
      </c>
      <c r="AU506" s="17">
        <v>49900</v>
      </c>
      <c r="AV506" s="17">
        <v>12.5</v>
      </c>
      <c r="AW506" s="17">
        <v>5.4</v>
      </c>
      <c r="AX506" s="17">
        <v>6100</v>
      </c>
      <c r="AY506" s="17">
        <v>48800</v>
      </c>
      <c r="AZ506" s="17">
        <v>12.4</v>
      </c>
      <c r="BA506" s="17">
        <v>5.5</v>
      </c>
    </row>
    <row r="507" spans="45:53" x14ac:dyDescent="0.3">
      <c r="AS507" s="6" t="s">
        <v>351</v>
      </c>
      <c r="AT507" s="17">
        <v>4500</v>
      </c>
      <c r="AU507" s="17">
        <v>36600</v>
      </c>
      <c r="AV507" s="17">
        <v>12.2</v>
      </c>
      <c r="AW507" s="17">
        <v>7.1</v>
      </c>
      <c r="AX507" s="17">
        <v>4000</v>
      </c>
      <c r="AY507" s="17">
        <v>35000</v>
      </c>
      <c r="AZ507" s="17">
        <v>11.5</v>
      </c>
      <c r="BA507" s="17">
        <v>6.7</v>
      </c>
    </row>
    <row r="508" spans="45:53" x14ac:dyDescent="0.3">
      <c r="AS508" s="6" t="s">
        <v>352</v>
      </c>
      <c r="AT508" s="17">
        <v>6000</v>
      </c>
      <c r="AU508" s="17">
        <v>69600</v>
      </c>
      <c r="AV508" s="17">
        <v>8.6999999999999993</v>
      </c>
      <c r="AW508" s="17">
        <v>3.8</v>
      </c>
      <c r="AX508" s="17">
        <v>9000</v>
      </c>
      <c r="AY508" s="17">
        <v>70300</v>
      </c>
      <c r="AZ508" s="17">
        <v>12.8</v>
      </c>
      <c r="BA508" s="17">
        <v>4.4000000000000004</v>
      </c>
    </row>
    <row r="509" spans="45:53" x14ac:dyDescent="0.3">
      <c r="AS509" s="6" t="s">
        <v>353</v>
      </c>
      <c r="AT509" s="17">
        <v>12300</v>
      </c>
      <c r="AU509" s="17">
        <v>97000</v>
      </c>
      <c r="AV509" s="17">
        <v>12.6</v>
      </c>
      <c r="AW509" s="17">
        <v>5.0999999999999996</v>
      </c>
      <c r="AX509" s="17">
        <v>11400</v>
      </c>
      <c r="AY509" s="17">
        <v>97300</v>
      </c>
      <c r="AZ509" s="17">
        <v>11.8</v>
      </c>
      <c r="BA509" s="17">
        <v>4.9000000000000004</v>
      </c>
    </row>
    <row r="510" spans="45:53" x14ac:dyDescent="0.3">
      <c r="AS510" s="6" t="s">
        <v>354</v>
      </c>
      <c r="AT510" s="17">
        <v>9300</v>
      </c>
      <c r="AU510" s="17">
        <v>52400</v>
      </c>
      <c r="AV510" s="17">
        <v>17.7</v>
      </c>
      <c r="AW510" s="17">
        <v>6.4</v>
      </c>
      <c r="AX510" s="17">
        <v>8400</v>
      </c>
      <c r="AY510" s="17">
        <v>51900</v>
      </c>
      <c r="AZ510" s="17">
        <v>16.3</v>
      </c>
      <c r="BA510" s="17">
        <v>6.6</v>
      </c>
    </row>
    <row r="511" spans="45:53" x14ac:dyDescent="0.3">
      <c r="AS511" s="6" t="s">
        <v>355</v>
      </c>
      <c r="AT511" s="17">
        <v>5300</v>
      </c>
      <c r="AU511" s="17">
        <v>65200</v>
      </c>
      <c r="AV511" s="17">
        <v>8.1</v>
      </c>
      <c r="AW511" s="17">
        <v>4.2</v>
      </c>
      <c r="AX511" s="17">
        <v>10800</v>
      </c>
      <c r="AY511" s="17">
        <v>67000</v>
      </c>
      <c r="AZ511" s="17">
        <v>16.100000000000001</v>
      </c>
      <c r="BA511" s="17">
        <v>6</v>
      </c>
    </row>
    <row r="512" spans="45:53" x14ac:dyDescent="0.3">
      <c r="AS512" s="6" t="s">
        <v>356</v>
      </c>
      <c r="AT512" s="17">
        <v>12200</v>
      </c>
      <c r="AU512" s="17">
        <v>57500</v>
      </c>
      <c r="AV512" s="17">
        <v>21.3</v>
      </c>
      <c r="AW512" s="17">
        <v>6.5</v>
      </c>
      <c r="AX512" s="17">
        <v>11500</v>
      </c>
      <c r="AY512" s="17">
        <v>58100</v>
      </c>
      <c r="AZ512" s="17">
        <v>19.899999999999999</v>
      </c>
      <c r="BA512" s="17">
        <v>6.8</v>
      </c>
    </row>
    <row r="513" spans="45:53" x14ac:dyDescent="0.3">
      <c r="AS513" s="6" t="s">
        <v>357</v>
      </c>
      <c r="AT513" s="17">
        <v>6900</v>
      </c>
      <c r="AU513" s="17">
        <v>38700</v>
      </c>
      <c r="AV513" s="17">
        <v>17.8</v>
      </c>
      <c r="AW513" s="17">
        <v>9.1</v>
      </c>
      <c r="AX513" s="17">
        <v>5900</v>
      </c>
      <c r="AY513" s="17">
        <v>40300</v>
      </c>
      <c r="AZ513" s="17">
        <v>14.6</v>
      </c>
      <c r="BA513" s="17">
        <v>8.1</v>
      </c>
    </row>
    <row r="514" spans="45:53" x14ac:dyDescent="0.3">
      <c r="AS514" s="6" t="s">
        <v>358</v>
      </c>
      <c r="AT514" s="17">
        <v>5300</v>
      </c>
      <c r="AU514" s="17">
        <v>49100</v>
      </c>
      <c r="AV514" s="17">
        <v>10.7</v>
      </c>
      <c r="AW514" s="17">
        <v>5.8</v>
      </c>
      <c r="AX514" s="17">
        <v>7400</v>
      </c>
      <c r="AY514" s="17">
        <v>47800</v>
      </c>
      <c r="AZ514" s="17">
        <v>15.5</v>
      </c>
      <c r="BA514" s="17">
        <v>6.4</v>
      </c>
    </row>
    <row r="515" spans="45:53" x14ac:dyDescent="0.3">
      <c r="AS515" s="6" t="s">
        <v>359</v>
      </c>
      <c r="AT515" s="17">
        <v>7200</v>
      </c>
      <c r="AU515" s="17">
        <v>57900</v>
      </c>
      <c r="AV515" s="17">
        <v>12.4</v>
      </c>
      <c r="AW515" s="17">
        <v>6.1</v>
      </c>
      <c r="AX515" s="17">
        <v>7100</v>
      </c>
      <c r="AY515" s="17">
        <v>55400</v>
      </c>
      <c r="AZ515" s="17">
        <v>12.8</v>
      </c>
      <c r="BA515" s="17">
        <v>6.2</v>
      </c>
    </row>
    <row r="516" spans="45:53" x14ac:dyDescent="0.3">
      <c r="AS516" s="6" t="s">
        <v>360</v>
      </c>
      <c r="AT516" s="17">
        <v>15100</v>
      </c>
      <c r="AU516" s="17">
        <v>81900</v>
      </c>
      <c r="AV516" s="17">
        <v>18.399999999999999</v>
      </c>
      <c r="AW516" s="17">
        <v>5.6</v>
      </c>
      <c r="AX516" s="17">
        <v>15600</v>
      </c>
      <c r="AY516" s="17">
        <v>83500</v>
      </c>
      <c r="AZ516" s="17">
        <v>18.7</v>
      </c>
      <c r="BA516" s="17">
        <v>5.6</v>
      </c>
    </row>
    <row r="517" spans="45:53" x14ac:dyDescent="0.3">
      <c r="AS517" s="6" t="s">
        <v>361</v>
      </c>
      <c r="AT517" s="17">
        <v>4700</v>
      </c>
      <c r="AU517" s="17">
        <v>52600</v>
      </c>
      <c r="AV517" s="17">
        <v>9</v>
      </c>
      <c r="AW517" s="17" t="s">
        <v>15</v>
      </c>
      <c r="AX517" s="17">
        <v>3400</v>
      </c>
      <c r="AY517" s="17">
        <v>53700</v>
      </c>
      <c r="AZ517" s="17">
        <v>6.2</v>
      </c>
      <c r="BA517" s="17" t="s">
        <v>15</v>
      </c>
    </row>
    <row r="518" spans="45:53" x14ac:dyDescent="0.3">
      <c r="AS518" s="6" t="s">
        <v>362</v>
      </c>
      <c r="AT518" s="17">
        <v>8100</v>
      </c>
      <c r="AU518" s="17">
        <v>59200</v>
      </c>
      <c r="AV518" s="17">
        <v>13.8</v>
      </c>
      <c r="AW518" s="17">
        <v>5.9</v>
      </c>
      <c r="AX518" s="17">
        <v>8400</v>
      </c>
      <c r="AY518" s="17">
        <v>59200</v>
      </c>
      <c r="AZ518" s="17">
        <v>14.2</v>
      </c>
      <c r="BA518" s="17">
        <v>5.6</v>
      </c>
    </row>
    <row r="519" spans="45:53" x14ac:dyDescent="0.3">
      <c r="AS519" s="6" t="s">
        <v>363</v>
      </c>
      <c r="AT519" s="17">
        <v>7000</v>
      </c>
      <c r="AU519" s="17">
        <v>59700</v>
      </c>
      <c r="AV519" s="17">
        <v>11.7</v>
      </c>
      <c r="AW519" s="17">
        <v>5.5</v>
      </c>
      <c r="AX519" s="17">
        <v>8900</v>
      </c>
      <c r="AY519" s="17">
        <v>60000</v>
      </c>
      <c r="AZ519" s="17">
        <v>14.8</v>
      </c>
      <c r="BA519" s="17">
        <v>5.9</v>
      </c>
    </row>
    <row r="520" spans="45:53" x14ac:dyDescent="0.3">
      <c r="AS520" s="6" t="s">
        <v>364</v>
      </c>
      <c r="AT520" s="17">
        <v>10400</v>
      </c>
      <c r="AU520" s="17">
        <v>57900</v>
      </c>
      <c r="AV520" s="17">
        <v>18</v>
      </c>
      <c r="AW520" s="17">
        <v>6.8</v>
      </c>
      <c r="AX520" s="17">
        <v>9100</v>
      </c>
      <c r="AY520" s="17">
        <v>56000</v>
      </c>
      <c r="AZ520" s="17">
        <v>16.3</v>
      </c>
      <c r="BA520" s="17">
        <v>6.2</v>
      </c>
    </row>
    <row r="521" spans="45:53" x14ac:dyDescent="0.3">
      <c r="AS521" s="6" t="s">
        <v>365</v>
      </c>
      <c r="AT521" s="17">
        <v>11800</v>
      </c>
      <c r="AU521" s="17">
        <v>72500</v>
      </c>
      <c r="AV521" s="17">
        <v>16.2</v>
      </c>
      <c r="AW521" s="17">
        <v>6.6</v>
      </c>
      <c r="AX521" s="17">
        <v>12700</v>
      </c>
      <c r="AY521" s="17">
        <v>71600</v>
      </c>
      <c r="AZ521" s="17">
        <v>17.7</v>
      </c>
      <c r="BA521" s="17">
        <v>6.7</v>
      </c>
    </row>
    <row r="522" spans="45:53" x14ac:dyDescent="0.3">
      <c r="AS522" s="6" t="s">
        <v>366</v>
      </c>
      <c r="AT522" s="17">
        <v>5800</v>
      </c>
      <c r="AU522" s="17">
        <v>61600</v>
      </c>
      <c r="AV522" s="17">
        <v>9.5</v>
      </c>
      <c r="AW522" s="17">
        <v>5.8</v>
      </c>
      <c r="AX522" s="17">
        <v>6500</v>
      </c>
      <c r="AY522" s="17">
        <v>62300</v>
      </c>
      <c r="AZ522" s="17">
        <v>10.4</v>
      </c>
      <c r="BA522" s="17">
        <v>5.8</v>
      </c>
    </row>
    <row r="523" spans="45:53" x14ac:dyDescent="0.3">
      <c r="AS523" s="6" t="s">
        <v>367</v>
      </c>
      <c r="AT523" s="17">
        <v>6900</v>
      </c>
      <c r="AU523" s="17">
        <v>49700</v>
      </c>
      <c r="AV523" s="17">
        <v>13.8</v>
      </c>
      <c r="AW523" s="17">
        <v>6.2</v>
      </c>
      <c r="AX523" s="17">
        <v>7400</v>
      </c>
      <c r="AY523" s="17">
        <v>50900</v>
      </c>
      <c r="AZ523" s="17">
        <v>14.5</v>
      </c>
      <c r="BA523" s="17">
        <v>6</v>
      </c>
    </row>
    <row r="524" spans="45:53" x14ac:dyDescent="0.3">
      <c r="AS524" s="6" t="s">
        <v>368</v>
      </c>
      <c r="AT524" s="17">
        <v>6000</v>
      </c>
      <c r="AU524" s="17">
        <v>51300</v>
      </c>
      <c r="AV524" s="17">
        <v>11.8</v>
      </c>
      <c r="AW524" s="17" t="s">
        <v>15</v>
      </c>
      <c r="AX524" s="17">
        <v>6000</v>
      </c>
      <c r="AY524" s="17">
        <v>48200</v>
      </c>
      <c r="AZ524" s="17">
        <v>12.5</v>
      </c>
      <c r="BA524" s="17" t="s">
        <v>15</v>
      </c>
    </row>
    <row r="525" spans="45:53" x14ac:dyDescent="0.3">
      <c r="AS525" s="6" t="s">
        <v>369</v>
      </c>
      <c r="AT525" s="17">
        <v>8800</v>
      </c>
      <c r="AU525" s="17">
        <v>78100</v>
      </c>
      <c r="AV525" s="17">
        <v>11.2</v>
      </c>
      <c r="AW525" s="17">
        <v>5.3</v>
      </c>
      <c r="AX525" s="17">
        <v>7800</v>
      </c>
      <c r="AY525" s="17">
        <v>77600</v>
      </c>
      <c r="AZ525" s="17">
        <v>10</v>
      </c>
      <c r="BA525" s="17">
        <v>5.0999999999999996</v>
      </c>
    </row>
    <row r="526" spans="45:53" x14ac:dyDescent="0.3">
      <c r="AS526" s="6" t="s">
        <v>370</v>
      </c>
      <c r="AT526" s="17">
        <v>4400</v>
      </c>
      <c r="AU526" s="17">
        <v>52500</v>
      </c>
      <c r="AV526" s="17">
        <v>8.4</v>
      </c>
      <c r="AW526" s="17" t="s">
        <v>15</v>
      </c>
      <c r="AX526" s="17">
        <v>3400</v>
      </c>
      <c r="AY526" s="17">
        <v>50200</v>
      </c>
      <c r="AZ526" s="17">
        <v>6.7</v>
      </c>
      <c r="BA526" s="17" t="s">
        <v>15</v>
      </c>
    </row>
    <row r="527" spans="45:53" x14ac:dyDescent="0.3">
      <c r="AS527" s="6" t="s">
        <v>456</v>
      </c>
      <c r="AT527" s="17">
        <v>6200</v>
      </c>
      <c r="AU527" s="17">
        <v>49300</v>
      </c>
      <c r="AV527" s="17">
        <v>12.6</v>
      </c>
      <c r="AW527" s="17">
        <v>6.6</v>
      </c>
      <c r="AX527" s="17">
        <v>6800</v>
      </c>
      <c r="AY527" s="17">
        <v>46000</v>
      </c>
      <c r="AZ527" s="17">
        <v>14.7</v>
      </c>
      <c r="BA527" s="17">
        <v>6.8</v>
      </c>
    </row>
    <row r="528" spans="45:53" x14ac:dyDescent="0.3">
      <c r="AS528" s="6" t="s">
        <v>371</v>
      </c>
      <c r="AT528" s="17">
        <v>10200</v>
      </c>
      <c r="AU528" s="17">
        <v>62000</v>
      </c>
      <c r="AV528" s="17">
        <v>16.399999999999999</v>
      </c>
      <c r="AW528" s="17">
        <v>6.9</v>
      </c>
      <c r="AX528" s="17">
        <v>8400</v>
      </c>
      <c r="AY528" s="17">
        <v>62600</v>
      </c>
      <c r="AZ528" s="17">
        <v>13.5</v>
      </c>
      <c r="BA528" s="17">
        <v>6.6</v>
      </c>
    </row>
    <row r="529" spans="45:53" x14ac:dyDescent="0.3">
      <c r="AS529" s="6" t="s">
        <v>372</v>
      </c>
      <c r="AT529" s="17">
        <v>5200</v>
      </c>
      <c r="AU529" s="17">
        <v>65200</v>
      </c>
      <c r="AV529" s="17">
        <v>8</v>
      </c>
      <c r="AW529" s="17">
        <v>5.0999999999999996</v>
      </c>
      <c r="AX529" s="17">
        <v>7000</v>
      </c>
      <c r="AY529" s="17">
        <v>63300</v>
      </c>
      <c r="AZ529" s="17">
        <v>11.1</v>
      </c>
      <c r="BA529" s="17">
        <v>6</v>
      </c>
    </row>
    <row r="530" spans="45:53" x14ac:dyDescent="0.3">
      <c r="AS530" s="6" t="s">
        <v>373</v>
      </c>
      <c r="AT530" s="17">
        <v>8900</v>
      </c>
      <c r="AU530" s="17">
        <v>58500</v>
      </c>
      <c r="AV530" s="17">
        <v>15.3</v>
      </c>
      <c r="AW530" s="17">
        <v>6.5</v>
      </c>
      <c r="AX530" s="17">
        <v>5800</v>
      </c>
      <c r="AY530" s="17">
        <v>59700</v>
      </c>
      <c r="AZ530" s="17">
        <v>9.6999999999999993</v>
      </c>
      <c r="BA530" s="17">
        <v>5.4</v>
      </c>
    </row>
    <row r="531" spans="45:53" x14ac:dyDescent="0.3">
      <c r="AS531" s="6" t="s">
        <v>374</v>
      </c>
      <c r="AT531" s="17">
        <v>8700</v>
      </c>
      <c r="AU531" s="17">
        <v>57700</v>
      </c>
      <c r="AV531" s="17">
        <v>15</v>
      </c>
      <c r="AW531" s="17">
        <v>5.8</v>
      </c>
      <c r="AX531" s="17">
        <v>6700</v>
      </c>
      <c r="AY531" s="17">
        <v>56100</v>
      </c>
      <c r="AZ531" s="17">
        <v>11.9</v>
      </c>
      <c r="BA531" s="17">
        <v>5.3</v>
      </c>
    </row>
    <row r="532" spans="45:53" x14ac:dyDescent="0.3">
      <c r="AS532" s="6" t="s">
        <v>375</v>
      </c>
      <c r="AT532" s="17">
        <v>8200</v>
      </c>
      <c r="AU532" s="17">
        <v>74700</v>
      </c>
      <c r="AV532" s="17">
        <v>11</v>
      </c>
      <c r="AW532" s="17">
        <v>4.5999999999999996</v>
      </c>
      <c r="AX532" s="17">
        <v>8100</v>
      </c>
      <c r="AY532" s="17">
        <v>76400</v>
      </c>
      <c r="AZ532" s="17">
        <v>10.6</v>
      </c>
      <c r="BA532" s="17">
        <v>4.8</v>
      </c>
    </row>
    <row r="533" spans="45:53" x14ac:dyDescent="0.3">
      <c r="AS533" s="6" t="s">
        <v>376</v>
      </c>
      <c r="AT533" s="17">
        <v>15800</v>
      </c>
      <c r="AU533" s="17">
        <v>91000</v>
      </c>
      <c r="AV533" s="17">
        <v>17.399999999999999</v>
      </c>
      <c r="AW533" s="17">
        <v>7.7</v>
      </c>
      <c r="AX533" s="17">
        <v>15300</v>
      </c>
      <c r="AY533" s="17">
        <v>90600</v>
      </c>
      <c r="AZ533" s="17">
        <v>16.8</v>
      </c>
      <c r="BA533" s="17">
        <v>7.3</v>
      </c>
    </row>
    <row r="534" spans="45:53" x14ac:dyDescent="0.3">
      <c r="AS534" s="6" t="s">
        <v>377</v>
      </c>
      <c r="AT534" s="17">
        <v>10300</v>
      </c>
      <c r="AU534" s="17">
        <v>62900</v>
      </c>
      <c r="AV534" s="17">
        <v>16.3</v>
      </c>
      <c r="AW534" s="17">
        <v>5.8</v>
      </c>
      <c r="AX534" s="17">
        <v>9700</v>
      </c>
      <c r="AY534" s="17">
        <v>63700</v>
      </c>
      <c r="AZ534" s="17">
        <v>15.2</v>
      </c>
      <c r="BA534" s="17">
        <v>5.6</v>
      </c>
    </row>
    <row r="535" spans="45:53" x14ac:dyDescent="0.3">
      <c r="AS535" s="6" t="s">
        <v>378</v>
      </c>
      <c r="AT535" s="17">
        <v>8300</v>
      </c>
      <c r="AU535" s="17">
        <v>63000</v>
      </c>
      <c r="AV535" s="17">
        <v>13.1</v>
      </c>
      <c r="AW535" s="17">
        <v>5.6</v>
      </c>
      <c r="AX535" s="17">
        <v>7900</v>
      </c>
      <c r="AY535" s="17">
        <v>63200</v>
      </c>
      <c r="AZ535" s="17">
        <v>12.6</v>
      </c>
      <c r="BA535" s="17">
        <v>5.8</v>
      </c>
    </row>
    <row r="536" spans="45:53" x14ac:dyDescent="0.3">
      <c r="AS536" s="6" t="s">
        <v>379</v>
      </c>
      <c r="AT536" s="17">
        <v>6200</v>
      </c>
      <c r="AU536" s="17">
        <v>56300</v>
      </c>
      <c r="AV536" s="17">
        <v>11</v>
      </c>
      <c r="AW536" s="17">
        <v>5.9</v>
      </c>
      <c r="AX536" s="17">
        <v>4900</v>
      </c>
      <c r="AY536" s="17">
        <v>55800</v>
      </c>
      <c r="AZ536" s="17">
        <v>8.8000000000000007</v>
      </c>
      <c r="BA536" s="17">
        <v>5.3</v>
      </c>
    </row>
    <row r="537" spans="45:53" x14ac:dyDescent="0.3">
      <c r="AS537" s="6" t="s">
        <v>380</v>
      </c>
      <c r="AT537" s="17">
        <v>9900</v>
      </c>
      <c r="AU537" s="17">
        <v>58700</v>
      </c>
      <c r="AV537" s="17">
        <v>16.8</v>
      </c>
      <c r="AW537" s="17">
        <v>6.4</v>
      </c>
      <c r="AX537" s="17">
        <v>7100</v>
      </c>
      <c r="AY537" s="17">
        <v>60000</v>
      </c>
      <c r="AZ537" s="17">
        <v>11.8</v>
      </c>
      <c r="BA537" s="17">
        <v>5.5</v>
      </c>
    </row>
    <row r="538" spans="45:53" x14ac:dyDescent="0.3">
      <c r="AS538" s="6" t="s">
        <v>381</v>
      </c>
      <c r="AT538" s="17">
        <v>6900</v>
      </c>
      <c r="AU538" s="17">
        <v>35100</v>
      </c>
      <c r="AV538" s="17">
        <v>19.600000000000001</v>
      </c>
      <c r="AW538" s="17">
        <v>9.6999999999999993</v>
      </c>
      <c r="AX538" s="17">
        <v>5400</v>
      </c>
      <c r="AY538" s="17">
        <v>36300</v>
      </c>
      <c r="AZ538" s="17">
        <v>14.8</v>
      </c>
      <c r="BA538" s="17">
        <v>8</v>
      </c>
    </row>
    <row r="539" spans="45:53" x14ac:dyDescent="0.3">
      <c r="AS539" s="6" t="s">
        <v>382</v>
      </c>
      <c r="AT539" s="17">
        <v>9100</v>
      </c>
      <c r="AU539" s="17">
        <v>76300</v>
      </c>
      <c r="AV539" s="17">
        <v>11.9</v>
      </c>
      <c r="AW539" s="17">
        <v>5.8</v>
      </c>
      <c r="AX539" s="17">
        <v>9000</v>
      </c>
      <c r="AY539" s="17">
        <v>75600</v>
      </c>
      <c r="AZ539" s="17">
        <v>11.9</v>
      </c>
      <c r="BA539" s="17">
        <v>5.7</v>
      </c>
    </row>
    <row r="540" spans="45:53" x14ac:dyDescent="0.3">
      <c r="AS540" s="6" t="s">
        <v>383</v>
      </c>
      <c r="AT540" s="17">
        <v>5500</v>
      </c>
      <c r="AU540" s="17">
        <v>37500</v>
      </c>
      <c r="AV540" s="17">
        <v>14.7</v>
      </c>
      <c r="AW540" s="17">
        <v>8.1999999999999993</v>
      </c>
      <c r="AX540" s="17">
        <v>4700</v>
      </c>
      <c r="AY540" s="17">
        <v>39000</v>
      </c>
      <c r="AZ540" s="17">
        <v>12.1</v>
      </c>
      <c r="BA540" s="17" t="s">
        <v>15</v>
      </c>
    </row>
    <row r="541" spans="45:53" x14ac:dyDescent="0.3">
      <c r="AS541" s="6" t="s">
        <v>384</v>
      </c>
      <c r="AT541" s="17">
        <v>6400</v>
      </c>
      <c r="AU541" s="17">
        <v>74100</v>
      </c>
      <c r="AV541" s="17">
        <v>8.6999999999999993</v>
      </c>
      <c r="AW541" s="17">
        <v>4.5</v>
      </c>
      <c r="AX541" s="17">
        <v>5800</v>
      </c>
      <c r="AY541" s="17">
        <v>71900</v>
      </c>
      <c r="AZ541" s="17">
        <v>8</v>
      </c>
      <c r="BA541" s="17">
        <v>4.5999999999999996</v>
      </c>
    </row>
    <row r="542" spans="45:53" x14ac:dyDescent="0.3">
      <c r="AS542" s="6" t="s">
        <v>385</v>
      </c>
      <c r="AT542" s="17">
        <v>6200</v>
      </c>
      <c r="AU542" s="17">
        <v>49600</v>
      </c>
      <c r="AV542" s="17">
        <v>12.6</v>
      </c>
      <c r="AW542" s="17">
        <v>6</v>
      </c>
      <c r="AX542" s="17">
        <v>6900</v>
      </c>
      <c r="AY542" s="17">
        <v>45800</v>
      </c>
      <c r="AZ542" s="17">
        <v>15.1</v>
      </c>
      <c r="BA542" s="17">
        <v>6.4</v>
      </c>
    </row>
    <row r="543" spans="45:53" x14ac:dyDescent="0.3">
      <c r="AS543" s="6" t="s">
        <v>386</v>
      </c>
      <c r="AT543" s="17">
        <v>6900</v>
      </c>
      <c r="AU543" s="17">
        <v>50000</v>
      </c>
      <c r="AV543" s="17">
        <v>13.7</v>
      </c>
      <c r="AW543" s="17">
        <v>5.9</v>
      </c>
      <c r="AX543" s="17">
        <v>5800</v>
      </c>
      <c r="AY543" s="17">
        <v>51200</v>
      </c>
      <c r="AZ543" s="17">
        <v>11.3</v>
      </c>
      <c r="BA543" s="17">
        <v>5.4</v>
      </c>
    </row>
    <row r="544" spans="45:53" x14ac:dyDescent="0.3">
      <c r="AS544" s="6" t="s">
        <v>387</v>
      </c>
      <c r="AT544" s="17">
        <v>6800</v>
      </c>
      <c r="AU544" s="17">
        <v>40400</v>
      </c>
      <c r="AV544" s="17">
        <v>16.899999999999999</v>
      </c>
      <c r="AW544" s="17">
        <v>9.3000000000000007</v>
      </c>
      <c r="AX544" s="17">
        <v>7000</v>
      </c>
      <c r="AY544" s="17">
        <v>38500</v>
      </c>
      <c r="AZ544" s="17">
        <v>18.3</v>
      </c>
      <c r="BA544" s="17">
        <v>10.199999999999999</v>
      </c>
    </row>
    <row r="545" spans="45:53" x14ac:dyDescent="0.3">
      <c r="AS545" s="6" t="s">
        <v>388</v>
      </c>
      <c r="AT545" s="17">
        <v>2800</v>
      </c>
      <c r="AU545" s="17">
        <v>40600</v>
      </c>
      <c r="AV545" s="17">
        <v>7</v>
      </c>
      <c r="AW545" s="17" t="s">
        <v>15</v>
      </c>
      <c r="AX545" s="17">
        <v>2100</v>
      </c>
      <c r="AY545" s="17">
        <v>39600</v>
      </c>
      <c r="AZ545" s="17">
        <v>5.3</v>
      </c>
      <c r="BA545" s="17" t="s">
        <v>15</v>
      </c>
    </row>
    <row r="546" spans="45:53" x14ac:dyDescent="0.3">
      <c r="AS546" s="6" t="s">
        <v>389</v>
      </c>
      <c r="AT546" s="17">
        <v>7900</v>
      </c>
      <c r="AU546" s="17">
        <v>55400</v>
      </c>
      <c r="AV546" s="17">
        <v>14.2</v>
      </c>
      <c r="AW546" s="17">
        <v>6.4</v>
      </c>
      <c r="AX546" s="17">
        <v>7900</v>
      </c>
      <c r="AY546" s="17">
        <v>53200</v>
      </c>
      <c r="AZ546" s="17">
        <v>14.8</v>
      </c>
      <c r="BA546" s="17">
        <v>6.9</v>
      </c>
    </row>
    <row r="547" spans="45:53" x14ac:dyDescent="0.3">
      <c r="AS547" s="6" t="s">
        <v>390</v>
      </c>
      <c r="AT547" s="17">
        <v>7500</v>
      </c>
      <c r="AU547" s="17">
        <v>50600</v>
      </c>
      <c r="AV547" s="17">
        <v>14.8</v>
      </c>
      <c r="AW547" s="17">
        <v>6.4</v>
      </c>
      <c r="AX547" s="17">
        <v>8300</v>
      </c>
      <c r="AY547" s="17">
        <v>50000</v>
      </c>
      <c r="AZ547" s="17">
        <v>16.600000000000001</v>
      </c>
      <c r="BA547" s="17">
        <v>7.3</v>
      </c>
    </row>
    <row r="548" spans="45:53" x14ac:dyDescent="0.3">
      <c r="AS548" s="6" t="s">
        <v>391</v>
      </c>
      <c r="AT548" s="17">
        <v>2300</v>
      </c>
      <c r="AU548" s="17">
        <v>28000</v>
      </c>
      <c r="AV548" s="17">
        <v>8.1</v>
      </c>
      <c r="AW548" s="17" t="s">
        <v>15</v>
      </c>
      <c r="AX548" s="17">
        <v>2100</v>
      </c>
      <c r="AY548" s="17">
        <v>28100</v>
      </c>
      <c r="AZ548" s="17">
        <v>7.5</v>
      </c>
      <c r="BA548" s="17" t="s">
        <v>15</v>
      </c>
    </row>
    <row r="549" spans="45:53" x14ac:dyDescent="0.3">
      <c r="AS549" s="6" t="s">
        <v>392</v>
      </c>
      <c r="AT549" s="17">
        <v>10400</v>
      </c>
      <c r="AU549" s="17">
        <v>64700</v>
      </c>
      <c r="AV549" s="17">
        <v>16</v>
      </c>
      <c r="AW549" s="17">
        <v>6.3</v>
      </c>
      <c r="AX549" s="17">
        <v>10700</v>
      </c>
      <c r="AY549" s="17">
        <v>66500</v>
      </c>
      <c r="AZ549" s="17">
        <v>16.100000000000001</v>
      </c>
      <c r="BA549" s="17">
        <v>6.2</v>
      </c>
    </row>
    <row r="550" spans="45:53" x14ac:dyDescent="0.3">
      <c r="AS550" s="6" t="s">
        <v>393</v>
      </c>
      <c r="AT550" s="17">
        <v>5200</v>
      </c>
      <c r="AU550" s="17">
        <v>53500</v>
      </c>
      <c r="AV550" s="17">
        <v>9.6</v>
      </c>
      <c r="AW550" s="17">
        <v>5.7</v>
      </c>
      <c r="AX550" s="17">
        <v>5000</v>
      </c>
      <c r="AY550" s="17">
        <v>52200</v>
      </c>
      <c r="AZ550" s="17">
        <v>9.6</v>
      </c>
      <c r="BA550" s="17">
        <v>5.3</v>
      </c>
    </row>
    <row r="551" spans="45:53" x14ac:dyDescent="0.3">
      <c r="AS551" s="6" t="s">
        <v>394</v>
      </c>
      <c r="AT551" s="17">
        <v>5600</v>
      </c>
      <c r="AU551" s="17">
        <v>63600</v>
      </c>
      <c r="AV551" s="17">
        <v>8.8000000000000007</v>
      </c>
      <c r="AW551" s="17" t="s">
        <v>15</v>
      </c>
      <c r="AX551" s="17">
        <v>4900</v>
      </c>
      <c r="AY551" s="17">
        <v>57600</v>
      </c>
      <c r="AZ551" s="17">
        <v>8.5</v>
      </c>
      <c r="BA551" s="17" t="s">
        <v>15</v>
      </c>
    </row>
    <row r="552" spans="45:53" x14ac:dyDescent="0.3">
      <c r="AS552" s="6" t="s">
        <v>395</v>
      </c>
      <c r="AT552" s="17">
        <v>5500</v>
      </c>
      <c r="AU552" s="17">
        <v>64200</v>
      </c>
      <c r="AV552" s="17">
        <v>8.6</v>
      </c>
      <c r="AW552" s="17">
        <v>4.5999999999999996</v>
      </c>
      <c r="AX552" s="17">
        <v>4100</v>
      </c>
      <c r="AY552" s="17">
        <v>63300</v>
      </c>
      <c r="AZ552" s="17">
        <v>6.5</v>
      </c>
      <c r="BA552" s="17" t="s">
        <v>15</v>
      </c>
    </row>
    <row r="553" spans="45:53" x14ac:dyDescent="0.3">
      <c r="AS553" s="6" t="s">
        <v>396</v>
      </c>
      <c r="AT553" s="17">
        <v>9600</v>
      </c>
      <c r="AU553" s="17">
        <v>70000</v>
      </c>
      <c r="AV553" s="17">
        <v>13.7</v>
      </c>
      <c r="AW553" s="17">
        <v>5.7</v>
      </c>
      <c r="AX553" s="17">
        <v>9000</v>
      </c>
      <c r="AY553" s="17">
        <v>73400</v>
      </c>
      <c r="AZ553" s="17">
        <v>12.3</v>
      </c>
      <c r="BA553" s="17">
        <v>5.6</v>
      </c>
    </row>
    <row r="554" spans="45:53" x14ac:dyDescent="0.3">
      <c r="AS554" s="6" t="s">
        <v>397</v>
      </c>
      <c r="AT554" s="17">
        <v>6300</v>
      </c>
      <c r="AU554" s="17">
        <v>53800</v>
      </c>
      <c r="AV554" s="17">
        <v>11.7</v>
      </c>
      <c r="AW554" s="17">
        <v>6</v>
      </c>
      <c r="AX554" s="17">
        <v>4500</v>
      </c>
      <c r="AY554" s="17">
        <v>55200</v>
      </c>
      <c r="AZ554" s="17">
        <v>8.1999999999999993</v>
      </c>
      <c r="BA554" s="17" t="s">
        <v>15</v>
      </c>
    </row>
    <row r="555" spans="45:53" x14ac:dyDescent="0.3">
      <c r="AS555" s="6" t="s">
        <v>398</v>
      </c>
      <c r="AT555" s="17">
        <v>9300</v>
      </c>
      <c r="AU555" s="17">
        <v>58700</v>
      </c>
      <c r="AV555" s="17">
        <v>15.9</v>
      </c>
      <c r="AW555" s="17">
        <v>5.3</v>
      </c>
      <c r="AX555" s="17">
        <v>10800</v>
      </c>
      <c r="AY555" s="17">
        <v>57100</v>
      </c>
      <c r="AZ555" s="17">
        <v>19</v>
      </c>
      <c r="BA555" s="17">
        <v>5.7</v>
      </c>
    </row>
    <row r="556" spans="45:53" x14ac:dyDescent="0.3">
      <c r="AS556" s="6" t="s">
        <v>399</v>
      </c>
      <c r="AT556" s="17">
        <v>15800</v>
      </c>
      <c r="AU556" s="17">
        <v>67100</v>
      </c>
      <c r="AV556" s="17">
        <v>23.5</v>
      </c>
      <c r="AW556" s="17">
        <v>7.5</v>
      </c>
      <c r="AX556" s="17">
        <v>12300</v>
      </c>
      <c r="AY556" s="17">
        <v>65500</v>
      </c>
      <c r="AZ556" s="17">
        <v>18.7</v>
      </c>
      <c r="BA556" s="17">
        <v>6.7</v>
      </c>
    </row>
    <row r="557" spans="45:53" x14ac:dyDescent="0.3">
      <c r="AS557" s="6" t="s">
        <v>400</v>
      </c>
      <c r="AT557" s="17">
        <v>4000</v>
      </c>
      <c r="AU557" s="17">
        <v>37800</v>
      </c>
      <c r="AV557" s="17">
        <v>10.5</v>
      </c>
      <c r="AW557" s="17">
        <v>6.5</v>
      </c>
      <c r="AX557" s="17">
        <v>4400</v>
      </c>
      <c r="AY557" s="17">
        <v>37200</v>
      </c>
      <c r="AZ557" s="17">
        <v>11.9</v>
      </c>
      <c r="BA557" s="17">
        <v>6.8</v>
      </c>
    </row>
    <row r="558" spans="45:53" x14ac:dyDescent="0.3">
      <c r="AS558" s="6" t="s">
        <v>401</v>
      </c>
      <c r="AT558" s="17">
        <v>8500</v>
      </c>
      <c r="AU558" s="17">
        <v>45800</v>
      </c>
      <c r="AV558" s="17">
        <v>18.7</v>
      </c>
      <c r="AW558" s="17">
        <v>7.2</v>
      </c>
      <c r="AX558" s="17">
        <v>8100</v>
      </c>
      <c r="AY558" s="17">
        <v>45400</v>
      </c>
      <c r="AZ558" s="17">
        <v>17.7</v>
      </c>
      <c r="BA558" s="17">
        <v>7.5</v>
      </c>
    </row>
    <row r="559" spans="45:53" x14ac:dyDescent="0.3">
      <c r="AS559" s="6" t="s">
        <v>402</v>
      </c>
      <c r="AT559" s="17">
        <v>6200</v>
      </c>
      <c r="AU559" s="17">
        <v>38300</v>
      </c>
      <c r="AV559" s="17">
        <v>16.2</v>
      </c>
      <c r="AW559" s="17">
        <v>8.5</v>
      </c>
      <c r="AX559" s="17">
        <v>4400</v>
      </c>
      <c r="AY559" s="17">
        <v>37800</v>
      </c>
      <c r="AZ559" s="17">
        <v>11.6</v>
      </c>
      <c r="BA559" s="17" t="s">
        <v>15</v>
      </c>
    </row>
    <row r="560" spans="45:53" x14ac:dyDescent="0.3">
      <c r="AS560" s="6" t="s">
        <v>403</v>
      </c>
      <c r="AT560" s="17">
        <v>16200</v>
      </c>
      <c r="AU560" s="17">
        <v>59400</v>
      </c>
      <c r="AV560" s="17">
        <v>27.3</v>
      </c>
      <c r="AW560" s="17">
        <v>7.2</v>
      </c>
      <c r="AX560" s="17">
        <v>14600</v>
      </c>
      <c r="AY560" s="17">
        <v>56800</v>
      </c>
      <c r="AZ560" s="17">
        <v>25.6</v>
      </c>
      <c r="BA560" s="17">
        <v>7.2</v>
      </c>
    </row>
    <row r="561" spans="45:53" x14ac:dyDescent="0.3">
      <c r="AS561" s="6" t="s">
        <v>404</v>
      </c>
      <c r="AT561" s="17">
        <v>3300</v>
      </c>
      <c r="AU561" s="17">
        <v>28800</v>
      </c>
      <c r="AV561" s="17">
        <v>11.3</v>
      </c>
      <c r="AW561" s="17" t="s">
        <v>15</v>
      </c>
      <c r="AX561" s="17">
        <v>3400</v>
      </c>
      <c r="AY561" s="17">
        <v>27700</v>
      </c>
      <c r="AZ561" s="17">
        <v>12.3</v>
      </c>
      <c r="BA561" s="17" t="s">
        <v>15</v>
      </c>
    </row>
    <row r="562" spans="45:53" x14ac:dyDescent="0.3">
      <c r="AS562" s="6" t="s">
        <v>405</v>
      </c>
      <c r="AT562" s="17">
        <v>5500</v>
      </c>
      <c r="AU562" s="17">
        <v>23400</v>
      </c>
      <c r="AV562" s="17">
        <v>23.5</v>
      </c>
      <c r="AW562" s="17" t="s">
        <v>15</v>
      </c>
      <c r="AX562" s="17">
        <v>4100</v>
      </c>
      <c r="AY562" s="17">
        <v>23200</v>
      </c>
      <c r="AZ562" s="17">
        <v>17.600000000000001</v>
      </c>
      <c r="BA562" s="17" t="s">
        <v>15</v>
      </c>
    </row>
    <row r="563" spans="45:53" x14ac:dyDescent="0.3">
      <c r="AS563" s="6" t="s">
        <v>406</v>
      </c>
      <c r="AT563" s="17">
        <v>3200</v>
      </c>
      <c r="AU563" s="17">
        <v>22600</v>
      </c>
      <c r="AV563" s="17">
        <v>14</v>
      </c>
      <c r="AW563" s="17">
        <v>7.6</v>
      </c>
      <c r="AX563" s="17">
        <v>3000</v>
      </c>
      <c r="AY563" s="17">
        <v>23400</v>
      </c>
      <c r="AZ563" s="17">
        <v>12.7</v>
      </c>
      <c r="BA563" s="17">
        <v>7.2</v>
      </c>
    </row>
    <row r="564" spans="45:53" x14ac:dyDescent="0.3">
      <c r="AS564" s="6" t="s">
        <v>407</v>
      </c>
      <c r="AT564" s="17">
        <v>5900</v>
      </c>
      <c r="AU564" s="17">
        <v>39000</v>
      </c>
      <c r="AV564" s="17">
        <v>15.1</v>
      </c>
      <c r="AW564" s="17">
        <v>5.7</v>
      </c>
      <c r="AX564" s="17">
        <v>5500</v>
      </c>
      <c r="AY564" s="17">
        <v>38400</v>
      </c>
      <c r="AZ564" s="17">
        <v>14.2</v>
      </c>
      <c r="BA564" s="17">
        <v>5.7</v>
      </c>
    </row>
    <row r="565" spans="45:53" x14ac:dyDescent="0.3">
      <c r="AS565" s="6" t="s">
        <v>408</v>
      </c>
      <c r="AT565" s="17">
        <v>2400</v>
      </c>
      <c r="AU565" s="17">
        <v>31900</v>
      </c>
      <c r="AV565" s="17">
        <v>7.5</v>
      </c>
      <c r="AW565" s="17" t="s">
        <v>15</v>
      </c>
      <c r="AX565" s="17">
        <v>3400</v>
      </c>
      <c r="AY565" s="17">
        <v>30100</v>
      </c>
      <c r="AZ565" s="17">
        <v>11.4</v>
      </c>
      <c r="BA565" s="17">
        <v>6</v>
      </c>
    </row>
    <row r="566" spans="45:53" x14ac:dyDescent="0.3">
      <c r="AS566" s="6" t="s">
        <v>409</v>
      </c>
      <c r="AT566" s="17">
        <v>1300</v>
      </c>
      <c r="AU566" s="17">
        <v>21300</v>
      </c>
      <c r="AV566" s="17">
        <v>5.9</v>
      </c>
      <c r="AW566" s="17" t="s">
        <v>15</v>
      </c>
      <c r="AX566" s="17">
        <v>1200</v>
      </c>
      <c r="AY566" s="17">
        <v>19300</v>
      </c>
      <c r="AZ566" s="17">
        <v>6.2</v>
      </c>
      <c r="BA566" s="17" t="s">
        <v>15</v>
      </c>
    </row>
    <row r="567" spans="45:53" x14ac:dyDescent="0.3">
      <c r="AS567" s="6" t="s">
        <v>410</v>
      </c>
      <c r="AT567" s="17">
        <v>6400</v>
      </c>
      <c r="AU567" s="17">
        <v>41000</v>
      </c>
      <c r="AV567" s="17">
        <v>15.7</v>
      </c>
      <c r="AW567" s="17">
        <v>5.8</v>
      </c>
      <c r="AX567" s="17">
        <v>6100</v>
      </c>
      <c r="AY567" s="17">
        <v>39800</v>
      </c>
      <c r="AZ567" s="17">
        <v>15.3</v>
      </c>
      <c r="BA567" s="17">
        <v>6</v>
      </c>
    </row>
    <row r="568" spans="45:53" x14ac:dyDescent="0.3">
      <c r="AS568" s="6" t="s">
        <v>411</v>
      </c>
      <c r="AT568" s="17">
        <v>4600</v>
      </c>
      <c r="AU568" s="17">
        <v>25100</v>
      </c>
      <c r="AV568" s="17">
        <v>18.5</v>
      </c>
      <c r="AW568" s="17">
        <v>10.3</v>
      </c>
      <c r="AX568" s="17">
        <v>4400</v>
      </c>
      <c r="AY568" s="17">
        <v>26700</v>
      </c>
      <c r="AZ568" s="17">
        <v>16.3</v>
      </c>
      <c r="BA568" s="17">
        <v>8.5</v>
      </c>
    </row>
    <row r="569" spans="45:53" x14ac:dyDescent="0.3">
      <c r="AS569" s="6" t="s">
        <v>412</v>
      </c>
      <c r="AT569" s="17">
        <v>6100</v>
      </c>
      <c r="AU569" s="17">
        <v>62000</v>
      </c>
      <c r="AV569" s="17">
        <v>9.9</v>
      </c>
      <c r="AW569" s="17">
        <v>4.8</v>
      </c>
      <c r="AX569" s="17">
        <v>5700</v>
      </c>
      <c r="AY569" s="17">
        <v>63700</v>
      </c>
      <c r="AZ569" s="17">
        <v>9</v>
      </c>
      <c r="BA569" s="17">
        <v>4.7</v>
      </c>
    </row>
    <row r="570" spans="45:53" x14ac:dyDescent="0.3">
      <c r="AS570" s="6" t="s">
        <v>413</v>
      </c>
      <c r="AT570" s="17">
        <v>6400</v>
      </c>
      <c r="AU570" s="17">
        <v>42800</v>
      </c>
      <c r="AV570" s="17">
        <v>14.9</v>
      </c>
      <c r="AW570" s="17">
        <v>6.9</v>
      </c>
      <c r="AX570" s="17">
        <v>6500</v>
      </c>
      <c r="AY570" s="17">
        <v>41000</v>
      </c>
      <c r="AZ570" s="17">
        <v>15.8</v>
      </c>
      <c r="BA570" s="17">
        <v>7.9</v>
      </c>
    </row>
    <row r="571" spans="45:53" x14ac:dyDescent="0.3">
      <c r="AS571" s="6" t="s">
        <v>414</v>
      </c>
      <c r="AT571" s="17">
        <v>5600</v>
      </c>
      <c r="AU571" s="17">
        <v>35100</v>
      </c>
      <c r="AV571" s="17">
        <v>16</v>
      </c>
      <c r="AW571" s="17">
        <v>6.7</v>
      </c>
      <c r="AX571" s="17">
        <v>4400</v>
      </c>
      <c r="AY571" s="17">
        <v>34500</v>
      </c>
      <c r="AZ571" s="17">
        <v>12.8</v>
      </c>
      <c r="BA571" s="17">
        <v>6.6</v>
      </c>
    </row>
    <row r="572" spans="45:53" x14ac:dyDescent="0.3">
      <c r="AS572" s="6" t="s">
        <v>415</v>
      </c>
      <c r="AT572" s="17">
        <v>10400</v>
      </c>
      <c r="AU572" s="17">
        <v>62400</v>
      </c>
      <c r="AV572" s="17">
        <v>16.7</v>
      </c>
      <c r="AW572" s="17">
        <v>5.9</v>
      </c>
      <c r="AX572" s="17">
        <v>8000</v>
      </c>
      <c r="AY572" s="17">
        <v>64500</v>
      </c>
      <c r="AZ572" s="17">
        <v>12.3</v>
      </c>
      <c r="BA572" s="17">
        <v>5.0999999999999996</v>
      </c>
    </row>
    <row r="573" spans="45:53" x14ac:dyDescent="0.3">
      <c r="AS573" s="6" t="s">
        <v>416</v>
      </c>
      <c r="AT573" s="17">
        <v>6900</v>
      </c>
      <c r="AU573" s="17">
        <v>56200</v>
      </c>
      <c r="AV573" s="17">
        <v>12.4</v>
      </c>
      <c r="AW573" s="17">
        <v>4.9000000000000004</v>
      </c>
      <c r="AX573" s="17">
        <v>8100</v>
      </c>
      <c r="AY573" s="17">
        <v>56800</v>
      </c>
      <c r="AZ573" s="17">
        <v>14.2</v>
      </c>
      <c r="BA573" s="17">
        <v>5.3</v>
      </c>
    </row>
    <row r="574" spans="45:53" x14ac:dyDescent="0.3">
      <c r="AS574" s="6" t="s">
        <v>417</v>
      </c>
      <c r="AT574" s="17">
        <v>4800</v>
      </c>
      <c r="AU574" s="17">
        <v>43500</v>
      </c>
      <c r="AV574" s="17">
        <v>11.1</v>
      </c>
      <c r="AW574" s="17">
        <v>5.2</v>
      </c>
      <c r="AX574" s="17">
        <v>4500</v>
      </c>
      <c r="AY574" s="17">
        <v>44200</v>
      </c>
      <c r="AZ574" s="17">
        <v>10.1</v>
      </c>
      <c r="BA574" s="17">
        <v>4.8</v>
      </c>
    </row>
    <row r="575" spans="45:53" x14ac:dyDescent="0.3">
      <c r="AS575" s="6" t="s">
        <v>418</v>
      </c>
      <c r="AT575" s="17">
        <v>7600</v>
      </c>
      <c r="AU575" s="17">
        <v>46700</v>
      </c>
      <c r="AV575" s="17">
        <v>16.2</v>
      </c>
      <c r="AW575" s="17">
        <v>6.3</v>
      </c>
      <c r="AX575" s="17">
        <v>6400</v>
      </c>
      <c r="AY575" s="17">
        <v>48300</v>
      </c>
      <c r="AZ575" s="17">
        <v>13.2</v>
      </c>
      <c r="BA575" s="17">
        <v>5.5</v>
      </c>
    </row>
    <row r="576" spans="45:53" x14ac:dyDescent="0.3">
      <c r="AS576" s="6" t="s">
        <v>419</v>
      </c>
      <c r="AT576" s="17">
        <v>5600</v>
      </c>
      <c r="AU576" s="17">
        <v>48800</v>
      </c>
      <c r="AV576" s="17">
        <v>11.5</v>
      </c>
      <c r="AW576" s="17">
        <v>6.3</v>
      </c>
      <c r="AX576" s="17">
        <v>5600</v>
      </c>
      <c r="AY576" s="17">
        <v>50600</v>
      </c>
      <c r="AZ576" s="17">
        <v>11</v>
      </c>
      <c r="BA576" s="17">
        <v>5.9</v>
      </c>
    </row>
    <row r="577" spans="45:53" x14ac:dyDescent="0.3">
      <c r="AS577" s="6" t="s">
        <v>420</v>
      </c>
      <c r="AT577" s="17">
        <v>10500</v>
      </c>
      <c r="AU577" s="17">
        <v>72800</v>
      </c>
      <c r="AV577" s="17">
        <v>14.5</v>
      </c>
      <c r="AW577" s="17">
        <v>5.4</v>
      </c>
      <c r="AX577" s="17">
        <v>10900</v>
      </c>
      <c r="AY577" s="17">
        <v>72900</v>
      </c>
      <c r="AZ577" s="17">
        <v>15</v>
      </c>
      <c r="BA577" s="17">
        <v>5.4</v>
      </c>
    </row>
    <row r="578" spans="45:53" x14ac:dyDescent="0.3">
      <c r="AS578" s="6" t="s">
        <v>421</v>
      </c>
      <c r="AT578" s="17">
        <v>8600</v>
      </c>
      <c r="AU578" s="17">
        <v>54900</v>
      </c>
      <c r="AV578" s="17">
        <v>15.7</v>
      </c>
      <c r="AW578" s="17">
        <v>5.8</v>
      </c>
      <c r="AX578" s="17">
        <v>10200</v>
      </c>
      <c r="AY578" s="17">
        <v>54500</v>
      </c>
      <c r="AZ578" s="17">
        <v>18.7</v>
      </c>
      <c r="BA578" s="17">
        <v>6</v>
      </c>
    </row>
    <row r="579" spans="45:53" x14ac:dyDescent="0.3">
      <c r="AS579" s="6" t="s">
        <v>422</v>
      </c>
      <c r="AT579" s="17">
        <v>1400</v>
      </c>
      <c r="AU579" s="17">
        <v>14400</v>
      </c>
      <c r="AV579" s="17">
        <v>9.5</v>
      </c>
      <c r="AW579" s="17" t="s">
        <v>15</v>
      </c>
      <c r="AX579" s="17">
        <v>1400</v>
      </c>
      <c r="AY579" s="17">
        <v>14100</v>
      </c>
      <c r="AZ579" s="17">
        <v>9.9</v>
      </c>
      <c r="BA579" s="17" t="s">
        <v>15</v>
      </c>
    </row>
    <row r="580" spans="45:53" x14ac:dyDescent="0.3">
      <c r="AS580"/>
      <c r="AT580"/>
      <c r="AU580"/>
      <c r="AV580"/>
      <c r="AW580"/>
      <c r="AX580"/>
      <c r="AY580"/>
      <c r="AZ580"/>
      <c r="BA580"/>
    </row>
    <row r="581" spans="45:53" x14ac:dyDescent="0.3">
      <c r="AS581"/>
      <c r="AT581"/>
      <c r="AU581"/>
      <c r="AV581"/>
      <c r="AW581"/>
      <c r="AX581"/>
      <c r="AY581"/>
      <c r="AZ581"/>
      <c r="BA581"/>
    </row>
    <row r="582" spans="45:53" x14ac:dyDescent="0.3">
      <c r="AS582"/>
      <c r="AT582"/>
      <c r="AU582"/>
      <c r="AV582"/>
      <c r="AW582"/>
      <c r="AX582"/>
      <c r="AY582"/>
      <c r="AZ582"/>
      <c r="BA582"/>
    </row>
    <row r="583" spans="45:53" x14ac:dyDescent="0.3">
      <c r="AS583"/>
      <c r="AT583"/>
      <c r="AU583"/>
      <c r="AV583"/>
      <c r="AW583"/>
      <c r="AX583"/>
      <c r="AY583"/>
      <c r="AZ583"/>
      <c r="BA583"/>
    </row>
    <row r="584" spans="45:53" x14ac:dyDescent="0.3">
      <c r="AS584"/>
      <c r="AT584"/>
      <c r="AU584"/>
      <c r="AV584"/>
      <c r="AW584"/>
      <c r="AX584"/>
      <c r="AY584"/>
      <c r="AZ584"/>
      <c r="BA584"/>
    </row>
    <row r="585" spans="45:53" x14ac:dyDescent="0.3">
      <c r="AS585"/>
      <c r="AT585"/>
      <c r="AU585"/>
      <c r="AV585"/>
      <c r="AW585"/>
      <c r="AX585"/>
      <c r="AY585"/>
      <c r="AZ585"/>
      <c r="BA585"/>
    </row>
    <row r="586" spans="45:53" x14ac:dyDescent="0.3">
      <c r="AS586"/>
      <c r="AT586"/>
      <c r="AU586"/>
      <c r="AV586"/>
      <c r="AW586"/>
      <c r="AX586"/>
      <c r="AY586"/>
      <c r="AZ586"/>
      <c r="BA586"/>
    </row>
    <row r="587" spans="45:53" x14ac:dyDescent="0.3">
      <c r="AS587"/>
      <c r="AT587"/>
      <c r="AU587"/>
      <c r="AV587"/>
      <c r="AW587"/>
      <c r="AX587"/>
      <c r="AY587"/>
      <c r="AZ587"/>
      <c r="BA587"/>
    </row>
    <row r="588" spans="45:53" x14ac:dyDescent="0.3">
      <c r="AS588"/>
      <c r="AT588"/>
      <c r="AU588"/>
      <c r="AV588"/>
      <c r="AW588"/>
      <c r="AX588"/>
      <c r="AY588"/>
      <c r="AZ588"/>
      <c r="BA588"/>
    </row>
    <row r="589" spans="45:53" x14ac:dyDescent="0.3">
      <c r="AS589"/>
      <c r="AT589"/>
      <c r="AU589"/>
      <c r="AV589"/>
      <c r="AW589"/>
      <c r="AX589"/>
      <c r="AY589"/>
      <c r="AZ589"/>
      <c r="BA589"/>
    </row>
    <row r="590" spans="45:53" x14ac:dyDescent="0.3">
      <c r="AS590"/>
      <c r="AT590"/>
      <c r="AU590"/>
      <c r="AV590"/>
      <c r="AW590"/>
      <c r="AX590"/>
      <c r="AY590"/>
      <c r="AZ590"/>
      <c r="BA590"/>
    </row>
    <row r="591" spans="45:53" x14ac:dyDescent="0.3">
      <c r="AS591"/>
      <c r="AT591"/>
      <c r="AU591"/>
      <c r="AV591"/>
      <c r="AW591"/>
      <c r="AX591"/>
      <c r="AY591"/>
      <c r="AZ591"/>
      <c r="BA591"/>
    </row>
    <row r="592" spans="45:53" x14ac:dyDescent="0.3">
      <c r="AS592"/>
      <c r="AT592"/>
      <c r="AU592"/>
      <c r="AV592"/>
      <c r="AW592"/>
      <c r="AX592"/>
      <c r="AY592"/>
      <c r="AZ592"/>
      <c r="BA592"/>
    </row>
    <row r="593" spans="45:53" x14ac:dyDescent="0.3">
      <c r="AS593"/>
      <c r="AT593"/>
      <c r="AU593"/>
      <c r="AV593"/>
      <c r="AW593"/>
      <c r="AX593"/>
      <c r="AY593"/>
      <c r="AZ593"/>
      <c r="BA593"/>
    </row>
    <row r="594" spans="45:53" x14ac:dyDescent="0.3">
      <c r="AS594"/>
      <c r="AT594"/>
      <c r="AU594"/>
      <c r="AV594"/>
      <c r="AW594"/>
      <c r="AX594"/>
      <c r="AY594"/>
      <c r="AZ594"/>
      <c r="BA594"/>
    </row>
    <row r="595" spans="45:53" x14ac:dyDescent="0.3">
      <c r="AS595"/>
      <c r="AT595"/>
      <c r="AU595"/>
      <c r="AV595"/>
      <c r="AW595"/>
      <c r="AX595"/>
      <c r="AY595"/>
      <c r="AZ595"/>
      <c r="BA595"/>
    </row>
    <row r="596" spans="45:53" x14ac:dyDescent="0.3">
      <c r="AS596"/>
      <c r="AT596"/>
      <c r="AU596"/>
      <c r="AV596"/>
      <c r="AW596"/>
      <c r="AX596"/>
      <c r="AY596"/>
      <c r="AZ596"/>
      <c r="BA596"/>
    </row>
    <row r="597" spans="45:53" x14ac:dyDescent="0.3">
      <c r="AS597"/>
      <c r="AT597"/>
      <c r="AU597"/>
      <c r="AV597"/>
      <c r="AW597"/>
      <c r="AX597"/>
      <c r="AY597"/>
      <c r="AZ597"/>
      <c r="BA597"/>
    </row>
    <row r="598" spans="45:53" x14ac:dyDescent="0.3">
      <c r="AS598"/>
      <c r="AT598"/>
      <c r="AU598"/>
      <c r="AV598"/>
      <c r="AW598"/>
      <c r="AX598"/>
      <c r="AY598"/>
      <c r="AZ598"/>
      <c r="BA598"/>
    </row>
    <row r="599" spans="45:53" x14ac:dyDescent="0.3">
      <c r="AS599"/>
      <c r="AT599"/>
      <c r="AU599"/>
      <c r="AV599"/>
      <c r="AW599"/>
      <c r="AX599"/>
      <c r="AY599"/>
      <c r="AZ599"/>
      <c r="BA599"/>
    </row>
    <row r="600" spans="45:53" x14ac:dyDescent="0.3">
      <c r="AS600"/>
      <c r="AT600"/>
      <c r="AU600"/>
      <c r="AV600"/>
      <c r="AW600"/>
      <c r="AX600"/>
      <c r="AY600"/>
      <c r="AZ600"/>
      <c r="BA600"/>
    </row>
    <row r="601" spans="45:53" x14ac:dyDescent="0.3">
      <c r="AS601"/>
      <c r="AT601"/>
      <c r="AU601"/>
      <c r="AV601"/>
      <c r="AW601"/>
      <c r="AX601"/>
      <c r="AY601"/>
      <c r="AZ601"/>
      <c r="BA601"/>
    </row>
    <row r="602" spans="45:53" x14ac:dyDescent="0.3">
      <c r="AS602"/>
      <c r="AT602"/>
      <c r="AU602"/>
      <c r="AV602"/>
      <c r="AW602"/>
      <c r="AX602"/>
      <c r="AY602"/>
      <c r="AZ602"/>
      <c r="BA602"/>
    </row>
    <row r="603" spans="45:53" x14ac:dyDescent="0.3">
      <c r="AS603"/>
      <c r="AT603"/>
      <c r="AU603"/>
      <c r="AV603"/>
      <c r="AW603"/>
      <c r="AX603"/>
      <c r="AY603"/>
      <c r="AZ603"/>
      <c r="BA603"/>
    </row>
    <row r="604" spans="45:53" x14ac:dyDescent="0.3">
      <c r="AS604"/>
      <c r="AT604"/>
      <c r="AU604"/>
      <c r="AV604"/>
      <c r="AW604"/>
      <c r="AX604"/>
      <c r="AY604"/>
      <c r="AZ604"/>
      <c r="BA604"/>
    </row>
    <row r="605" spans="45:53" x14ac:dyDescent="0.3">
      <c r="AS605"/>
      <c r="AT605"/>
      <c r="AU605"/>
      <c r="AV605"/>
      <c r="AW605"/>
      <c r="AX605"/>
      <c r="AY605"/>
      <c r="AZ605"/>
      <c r="BA605"/>
    </row>
    <row r="606" spans="45:53" x14ac:dyDescent="0.3">
      <c r="AS606"/>
      <c r="AT606"/>
      <c r="AU606"/>
      <c r="AV606"/>
      <c r="AW606"/>
      <c r="AX606"/>
      <c r="AY606"/>
      <c r="AZ606"/>
      <c r="BA606"/>
    </row>
    <row r="607" spans="45:53" x14ac:dyDescent="0.3">
      <c r="AS607"/>
      <c r="AT607"/>
      <c r="AU607"/>
      <c r="AV607"/>
      <c r="AW607"/>
      <c r="AX607"/>
      <c r="AY607"/>
      <c r="AZ607"/>
      <c r="BA607"/>
    </row>
    <row r="608" spans="45:53" x14ac:dyDescent="0.3">
      <c r="AS608"/>
      <c r="AT608"/>
      <c r="AU608"/>
      <c r="AV608"/>
      <c r="AW608"/>
      <c r="AX608"/>
      <c r="AY608"/>
      <c r="AZ608"/>
      <c r="BA608"/>
    </row>
    <row r="609" spans="45:53" x14ac:dyDescent="0.3">
      <c r="AS609"/>
      <c r="AT609"/>
      <c r="AU609"/>
      <c r="AV609"/>
      <c r="AW609"/>
      <c r="AX609"/>
      <c r="AY609"/>
      <c r="AZ609"/>
      <c r="BA609"/>
    </row>
    <row r="610" spans="45:53" x14ac:dyDescent="0.3">
      <c r="AS610"/>
      <c r="AT610"/>
      <c r="AU610"/>
      <c r="AV610"/>
      <c r="AW610"/>
      <c r="AX610"/>
      <c r="AY610"/>
      <c r="AZ610"/>
      <c r="BA610"/>
    </row>
    <row r="611" spans="45:53" x14ac:dyDescent="0.3">
      <c r="AS611"/>
      <c r="AT611"/>
      <c r="AU611"/>
      <c r="AV611"/>
      <c r="AW611"/>
      <c r="AX611"/>
      <c r="AY611"/>
      <c r="AZ611"/>
      <c r="BA611"/>
    </row>
    <row r="612" spans="45:53" x14ac:dyDescent="0.3">
      <c r="AS612"/>
      <c r="AT612"/>
      <c r="AU612"/>
      <c r="AV612"/>
      <c r="AW612"/>
      <c r="AX612"/>
      <c r="AY612"/>
      <c r="AZ612"/>
      <c r="BA612"/>
    </row>
    <row r="613" spans="45:53" x14ac:dyDescent="0.3">
      <c r="AS613"/>
      <c r="AT613"/>
      <c r="AU613"/>
      <c r="AV613"/>
      <c r="AW613"/>
      <c r="AX613"/>
      <c r="AY613"/>
      <c r="AZ613"/>
      <c r="BA613"/>
    </row>
    <row r="614" spans="45:53" x14ac:dyDescent="0.3">
      <c r="AS614"/>
      <c r="AT614"/>
      <c r="AU614"/>
      <c r="AV614"/>
      <c r="AW614"/>
      <c r="AX614"/>
      <c r="AY614"/>
      <c r="AZ614"/>
      <c r="BA614"/>
    </row>
    <row r="615" spans="45:53" x14ac:dyDescent="0.3">
      <c r="AS615"/>
      <c r="AT615"/>
      <c r="AU615"/>
      <c r="AV615"/>
      <c r="AW615"/>
      <c r="AX615"/>
      <c r="AY615"/>
      <c r="AZ615"/>
      <c r="BA615"/>
    </row>
    <row r="616" spans="45:53" x14ac:dyDescent="0.3">
      <c r="AS616"/>
      <c r="AT616"/>
      <c r="AU616"/>
      <c r="AV616"/>
      <c r="AW616"/>
      <c r="AX616"/>
      <c r="AY616"/>
      <c r="AZ616"/>
      <c r="BA616"/>
    </row>
    <row r="617" spans="45:53" x14ac:dyDescent="0.3">
      <c r="AS617"/>
      <c r="AT617"/>
      <c r="AU617"/>
      <c r="AV617"/>
      <c r="AW617"/>
      <c r="AX617"/>
      <c r="AY617"/>
      <c r="AZ617"/>
      <c r="BA617"/>
    </row>
    <row r="618" spans="45:53" x14ac:dyDescent="0.3">
      <c r="AS618"/>
      <c r="AT618"/>
      <c r="AU618"/>
      <c r="AV618"/>
      <c r="AW618"/>
      <c r="AX618"/>
      <c r="AY618"/>
      <c r="AZ618"/>
      <c r="BA618"/>
    </row>
    <row r="619" spans="45:53" x14ac:dyDescent="0.3">
      <c r="AS619"/>
      <c r="AT619"/>
      <c r="AU619"/>
      <c r="AV619"/>
      <c r="AW619"/>
      <c r="AX619"/>
      <c r="AY619"/>
      <c r="AZ619"/>
      <c r="BA619"/>
    </row>
    <row r="620" spans="45:53" x14ac:dyDescent="0.3">
      <c r="AS620"/>
      <c r="AT620"/>
      <c r="AU620"/>
      <c r="AV620"/>
      <c r="AW620"/>
      <c r="AX620"/>
      <c r="AY620"/>
      <c r="AZ620"/>
      <c r="BA620"/>
    </row>
    <row r="621" spans="45:53" x14ac:dyDescent="0.3">
      <c r="AS621"/>
      <c r="AT621"/>
      <c r="AU621"/>
      <c r="AV621"/>
      <c r="AW621"/>
      <c r="AX621"/>
      <c r="AY621"/>
      <c r="AZ621"/>
      <c r="BA621"/>
    </row>
    <row r="622" spans="45:53" x14ac:dyDescent="0.3">
      <c r="AS622"/>
      <c r="AT622"/>
      <c r="AU622"/>
      <c r="AV622"/>
      <c r="AW622"/>
      <c r="AX622"/>
      <c r="AY622"/>
      <c r="AZ622"/>
      <c r="BA622"/>
    </row>
    <row r="623" spans="45:53" x14ac:dyDescent="0.3">
      <c r="AS623"/>
      <c r="AT623"/>
      <c r="AU623"/>
      <c r="AV623"/>
      <c r="AW623"/>
      <c r="AX623"/>
      <c r="AY623"/>
      <c r="AZ623"/>
      <c r="BA623"/>
    </row>
    <row r="624" spans="45:53" x14ac:dyDescent="0.3">
      <c r="AS624"/>
      <c r="AT624"/>
      <c r="AU624"/>
      <c r="AV624"/>
      <c r="AW624"/>
      <c r="AX624"/>
      <c r="AY624"/>
      <c r="AZ624"/>
      <c r="BA624"/>
    </row>
    <row r="625" spans="45:53" x14ac:dyDescent="0.3">
      <c r="AS625"/>
      <c r="AT625"/>
      <c r="AU625"/>
      <c r="AV625"/>
      <c r="AW625"/>
      <c r="AX625"/>
      <c r="AY625"/>
      <c r="AZ625"/>
      <c r="BA625"/>
    </row>
    <row r="626" spans="45:53" x14ac:dyDescent="0.3">
      <c r="AS626"/>
      <c r="AT626"/>
      <c r="AU626"/>
      <c r="AV626"/>
      <c r="AW626"/>
      <c r="AX626"/>
      <c r="AY626"/>
      <c r="AZ626"/>
      <c r="BA626"/>
    </row>
    <row r="627" spans="45:53" x14ac:dyDescent="0.3">
      <c r="AS627"/>
      <c r="AT627"/>
      <c r="AU627"/>
      <c r="AV627"/>
      <c r="AW627"/>
      <c r="AX627"/>
      <c r="AY627"/>
      <c r="AZ627"/>
      <c r="BA627"/>
    </row>
    <row r="628" spans="45:53" x14ac:dyDescent="0.3">
      <c r="AS628"/>
      <c r="AT628"/>
      <c r="AU628"/>
      <c r="AV628"/>
      <c r="AW628"/>
      <c r="AX628"/>
      <c r="AY628"/>
      <c r="AZ628"/>
      <c r="BA628"/>
    </row>
    <row r="629" spans="45:53" x14ac:dyDescent="0.3">
      <c r="AS629"/>
      <c r="AT629"/>
      <c r="AU629"/>
      <c r="AV629"/>
      <c r="AW629"/>
      <c r="AX629"/>
      <c r="AY629"/>
      <c r="AZ629"/>
      <c r="BA629"/>
    </row>
    <row r="630" spans="45:53" x14ac:dyDescent="0.3">
      <c r="AS630"/>
      <c r="AT630"/>
      <c r="AU630"/>
      <c r="AV630"/>
      <c r="AW630"/>
      <c r="AX630"/>
      <c r="AY630"/>
      <c r="AZ630"/>
      <c r="BA630"/>
    </row>
    <row r="631" spans="45:53" x14ac:dyDescent="0.3">
      <c r="AS631"/>
      <c r="AT631"/>
      <c r="AU631"/>
      <c r="AV631"/>
      <c r="AW631"/>
      <c r="AX631"/>
      <c r="AY631"/>
      <c r="AZ631"/>
      <c r="BA631"/>
    </row>
    <row r="632" spans="45:53" x14ac:dyDescent="0.3">
      <c r="AS632"/>
      <c r="AT632"/>
      <c r="AU632"/>
      <c r="AV632"/>
      <c r="AW632"/>
      <c r="AX632"/>
      <c r="AY632"/>
      <c r="AZ632"/>
      <c r="BA632"/>
    </row>
    <row r="633" spans="45:53" x14ac:dyDescent="0.3">
      <c r="AS633"/>
      <c r="AT633"/>
      <c r="AU633"/>
      <c r="AV633"/>
      <c r="AW633"/>
      <c r="AX633"/>
      <c r="AY633"/>
      <c r="AZ633"/>
      <c r="BA633"/>
    </row>
    <row r="634" spans="45:53" x14ac:dyDescent="0.3">
      <c r="AS634"/>
      <c r="AT634"/>
      <c r="AU634"/>
      <c r="AV634"/>
      <c r="AW634"/>
      <c r="AX634"/>
      <c r="AY634"/>
      <c r="AZ634"/>
      <c r="BA634"/>
    </row>
    <row r="635" spans="45:53" x14ac:dyDescent="0.3">
      <c r="AS635"/>
      <c r="AT635"/>
      <c r="AU635"/>
      <c r="AV635"/>
      <c r="AW635"/>
      <c r="AX635"/>
      <c r="AY635"/>
      <c r="AZ635"/>
      <c r="BA635"/>
    </row>
    <row r="636" spans="45:53" x14ac:dyDescent="0.3">
      <c r="AS636"/>
      <c r="AT636"/>
      <c r="AU636"/>
      <c r="AV636"/>
      <c r="AW636"/>
      <c r="AX636"/>
      <c r="AY636"/>
      <c r="AZ636"/>
      <c r="BA636"/>
    </row>
    <row r="637" spans="45:53" x14ac:dyDescent="0.3">
      <c r="AS637"/>
      <c r="AT637"/>
      <c r="AU637"/>
      <c r="AV637"/>
      <c r="AW637"/>
      <c r="AX637"/>
      <c r="AY637"/>
      <c r="AZ637"/>
      <c r="BA637"/>
    </row>
    <row r="638" spans="45:53" x14ac:dyDescent="0.3">
      <c r="AS638"/>
      <c r="AT638"/>
      <c r="AU638"/>
      <c r="AV638"/>
      <c r="AW638"/>
      <c r="AX638"/>
      <c r="AY638"/>
      <c r="AZ638"/>
      <c r="BA638"/>
    </row>
    <row r="639" spans="45:53" x14ac:dyDescent="0.3">
      <c r="AS639"/>
      <c r="AT639"/>
      <c r="AU639"/>
      <c r="AV639"/>
      <c r="AW639"/>
      <c r="AX639"/>
      <c r="AY639"/>
      <c r="AZ639"/>
      <c r="BA639"/>
    </row>
    <row r="640" spans="45:53" x14ac:dyDescent="0.3">
      <c r="AS640"/>
      <c r="AT640"/>
      <c r="AU640"/>
      <c r="AV640"/>
      <c r="AW640"/>
      <c r="AX640"/>
      <c r="AY640"/>
      <c r="AZ640"/>
      <c r="BA640"/>
    </row>
    <row r="641" spans="45:53" x14ac:dyDescent="0.3">
      <c r="AS641"/>
      <c r="AT641"/>
      <c r="AU641"/>
      <c r="AV641"/>
      <c r="AW641"/>
      <c r="AX641"/>
      <c r="AY641"/>
      <c r="AZ641"/>
      <c r="BA641"/>
    </row>
    <row r="642" spans="45:53" x14ac:dyDescent="0.3">
      <c r="AS642"/>
      <c r="AT642"/>
      <c r="AU642"/>
      <c r="AV642"/>
      <c r="AW642"/>
      <c r="AX642"/>
      <c r="AY642"/>
      <c r="AZ642"/>
      <c r="BA642"/>
    </row>
    <row r="643" spans="45:53" x14ac:dyDescent="0.3">
      <c r="AS643"/>
      <c r="AT643"/>
      <c r="AU643"/>
      <c r="AV643"/>
      <c r="AW643"/>
      <c r="AX643"/>
      <c r="AY643"/>
      <c r="AZ643"/>
      <c r="BA643"/>
    </row>
    <row r="644" spans="45:53" x14ac:dyDescent="0.3">
      <c r="AS644"/>
      <c r="AT644"/>
      <c r="AU644"/>
      <c r="AV644"/>
      <c r="AW644"/>
      <c r="AX644"/>
      <c r="AY644"/>
      <c r="AZ644"/>
      <c r="BA644"/>
    </row>
    <row r="645" spans="45:53" x14ac:dyDescent="0.3">
      <c r="AS645"/>
      <c r="AT645"/>
      <c r="AU645"/>
      <c r="AV645"/>
      <c r="AW645"/>
      <c r="AX645"/>
      <c r="AY645"/>
      <c r="AZ645"/>
      <c r="BA645"/>
    </row>
    <row r="646" spans="45:53" x14ac:dyDescent="0.3">
      <c r="AS646"/>
      <c r="AT646"/>
      <c r="AU646"/>
      <c r="AV646"/>
      <c r="AW646"/>
      <c r="AX646"/>
      <c r="AY646"/>
      <c r="AZ646"/>
      <c r="BA646"/>
    </row>
    <row r="647" spans="45:53" x14ac:dyDescent="0.3">
      <c r="AS647"/>
      <c r="AT647"/>
      <c r="AU647"/>
      <c r="AV647"/>
      <c r="AW647"/>
      <c r="AX647"/>
      <c r="AY647"/>
      <c r="AZ647"/>
      <c r="BA647"/>
    </row>
    <row r="648" spans="45:53" x14ac:dyDescent="0.3">
      <c r="AS648"/>
      <c r="AT648"/>
      <c r="AU648"/>
      <c r="AV648"/>
      <c r="AW648"/>
      <c r="AX648"/>
      <c r="AY648"/>
      <c r="AZ648"/>
      <c r="BA648"/>
    </row>
    <row r="649" spans="45:53" x14ac:dyDescent="0.3">
      <c r="AS649"/>
      <c r="AT649"/>
      <c r="AU649"/>
      <c r="AV649"/>
      <c r="AW649"/>
      <c r="AX649"/>
      <c r="AY649"/>
      <c r="AZ649"/>
      <c r="BA649"/>
    </row>
    <row r="650" spans="45:53" x14ac:dyDescent="0.3">
      <c r="AS650"/>
      <c r="AT650"/>
      <c r="AU650"/>
      <c r="AV650"/>
      <c r="AW650"/>
      <c r="AX650"/>
      <c r="AY650"/>
      <c r="AZ650"/>
      <c r="BA650"/>
    </row>
    <row r="651" spans="45:53" x14ac:dyDescent="0.3">
      <c r="AS651"/>
      <c r="AT651"/>
      <c r="AU651"/>
      <c r="AV651"/>
      <c r="AW651"/>
      <c r="AX651"/>
      <c r="AY651"/>
      <c r="AZ651"/>
      <c r="BA651"/>
    </row>
    <row r="652" spans="45:53" x14ac:dyDescent="0.3">
      <c r="AS652"/>
      <c r="AT652"/>
      <c r="AU652"/>
      <c r="AV652"/>
      <c r="AW652"/>
      <c r="AX652"/>
      <c r="AY652"/>
      <c r="AZ652"/>
      <c r="BA652"/>
    </row>
    <row r="653" spans="45:53" x14ac:dyDescent="0.3">
      <c r="AS653"/>
      <c r="AT653"/>
      <c r="AU653"/>
      <c r="AV653"/>
      <c r="AW653"/>
      <c r="AX653"/>
      <c r="AY653"/>
      <c r="AZ653"/>
      <c r="BA653"/>
    </row>
    <row r="654" spans="45:53" x14ac:dyDescent="0.3">
      <c r="AS654"/>
      <c r="AT654"/>
      <c r="AU654"/>
      <c r="AV654"/>
      <c r="AW654"/>
      <c r="AX654"/>
      <c r="AY654"/>
      <c r="AZ654"/>
      <c r="BA654"/>
    </row>
    <row r="655" spans="45:53" x14ac:dyDescent="0.3">
      <c r="AS655"/>
      <c r="AT655"/>
      <c r="AU655"/>
      <c r="AV655"/>
      <c r="AW655"/>
      <c r="AX655"/>
      <c r="AY655"/>
      <c r="AZ655"/>
      <c r="BA655"/>
    </row>
    <row r="656" spans="45:53" x14ac:dyDescent="0.3">
      <c r="AS656"/>
      <c r="AT656"/>
      <c r="AU656"/>
      <c r="AV656"/>
      <c r="AW656"/>
      <c r="AX656"/>
      <c r="AY656"/>
      <c r="AZ656"/>
      <c r="BA656"/>
    </row>
    <row r="657" spans="45:53" x14ac:dyDescent="0.3">
      <c r="AS657"/>
      <c r="AT657"/>
      <c r="AU657"/>
      <c r="AV657"/>
      <c r="AW657"/>
      <c r="AX657"/>
      <c r="AY657"/>
      <c r="AZ657"/>
      <c r="BA657"/>
    </row>
    <row r="658" spans="45:53" x14ac:dyDescent="0.3">
      <c r="AS658"/>
      <c r="AT658"/>
      <c r="AU658"/>
      <c r="AV658"/>
      <c r="AW658"/>
      <c r="AX658"/>
      <c r="AY658"/>
      <c r="AZ658"/>
      <c r="BA658"/>
    </row>
    <row r="659" spans="45:53" x14ac:dyDescent="0.3">
      <c r="AS659"/>
      <c r="AT659"/>
      <c r="AU659"/>
      <c r="AV659"/>
      <c r="AW659"/>
      <c r="AX659"/>
      <c r="AY659"/>
      <c r="AZ659"/>
      <c r="BA659"/>
    </row>
    <row r="660" spans="45:53" x14ac:dyDescent="0.3">
      <c r="AS660"/>
      <c r="AT660"/>
      <c r="AU660"/>
      <c r="AV660"/>
      <c r="AW660"/>
      <c r="AX660"/>
      <c r="AY660"/>
      <c r="AZ660"/>
      <c r="BA660"/>
    </row>
    <row r="661" spans="45:53" x14ac:dyDescent="0.3">
      <c r="AS661"/>
      <c r="AT661"/>
      <c r="AU661"/>
      <c r="AV661"/>
      <c r="AW661"/>
      <c r="AX661"/>
      <c r="AY661"/>
      <c r="AZ661"/>
      <c r="BA661"/>
    </row>
    <row r="662" spans="45:53" x14ac:dyDescent="0.3">
      <c r="AS662"/>
      <c r="AT662"/>
      <c r="AU662"/>
      <c r="AV662"/>
      <c r="AW662"/>
      <c r="AX662"/>
      <c r="AY662"/>
      <c r="AZ662"/>
      <c r="BA662"/>
    </row>
    <row r="663" spans="45:53" x14ac:dyDescent="0.3">
      <c r="AS663"/>
      <c r="AT663"/>
      <c r="AU663"/>
      <c r="AV663"/>
      <c r="AW663"/>
      <c r="AX663"/>
      <c r="AY663"/>
      <c r="AZ663"/>
      <c r="BA663"/>
    </row>
    <row r="664" spans="45:53" x14ac:dyDescent="0.3">
      <c r="AS664"/>
      <c r="AT664"/>
      <c r="AU664"/>
      <c r="AV664"/>
      <c r="AW664"/>
      <c r="AX664"/>
      <c r="AY664"/>
      <c r="AZ664"/>
      <c r="BA664"/>
    </row>
    <row r="665" spans="45:53" x14ac:dyDescent="0.3">
      <c r="AS665"/>
      <c r="AT665"/>
      <c r="AU665"/>
      <c r="AV665"/>
      <c r="AW665"/>
      <c r="AX665"/>
      <c r="AY665"/>
      <c r="AZ665"/>
      <c r="BA665"/>
    </row>
    <row r="666" spans="45:53" x14ac:dyDescent="0.3">
      <c r="AS666"/>
      <c r="AT666"/>
      <c r="AU666"/>
      <c r="AV666"/>
      <c r="AW666"/>
      <c r="AX666"/>
      <c r="AY666"/>
      <c r="AZ666"/>
      <c r="BA666"/>
    </row>
    <row r="667" spans="45:53" x14ac:dyDescent="0.3">
      <c r="AS667"/>
      <c r="AT667"/>
      <c r="AU667"/>
      <c r="AV667"/>
      <c r="AW667"/>
      <c r="AX667"/>
      <c r="AY667"/>
      <c r="AZ667"/>
      <c r="BA667"/>
    </row>
    <row r="668" spans="45:53" x14ac:dyDescent="0.3">
      <c r="AS668"/>
      <c r="AT668"/>
      <c r="AU668"/>
      <c r="AV668"/>
      <c r="AW668"/>
      <c r="AX668"/>
      <c r="AY668"/>
      <c r="AZ668"/>
      <c r="BA668"/>
    </row>
    <row r="669" spans="45:53" x14ac:dyDescent="0.3">
      <c r="AS669"/>
      <c r="AT669"/>
      <c r="AU669"/>
      <c r="AV669"/>
      <c r="AW669"/>
      <c r="AX669"/>
      <c r="AY669"/>
      <c r="AZ669"/>
      <c r="BA669"/>
    </row>
    <row r="670" spans="45:53" x14ac:dyDescent="0.3">
      <c r="AS670"/>
      <c r="AT670"/>
      <c r="AU670"/>
      <c r="AV670"/>
      <c r="AW670"/>
      <c r="AX670"/>
      <c r="AY670"/>
      <c r="AZ670"/>
      <c r="BA670"/>
    </row>
    <row r="671" spans="45:53" x14ac:dyDescent="0.3">
      <c r="AS671"/>
      <c r="AT671"/>
      <c r="AU671"/>
      <c r="AV671"/>
      <c r="AW671"/>
      <c r="AX671"/>
      <c r="AY671"/>
      <c r="AZ671"/>
      <c r="BA671"/>
    </row>
    <row r="672" spans="45:53" x14ac:dyDescent="0.3">
      <c r="AS672"/>
      <c r="AT672"/>
      <c r="AU672"/>
      <c r="AV672"/>
      <c r="AW672"/>
      <c r="AX672"/>
      <c r="AY672"/>
      <c r="AZ672"/>
      <c r="BA672"/>
    </row>
    <row r="673" spans="45:53" x14ac:dyDescent="0.3">
      <c r="AS673"/>
      <c r="AT673"/>
      <c r="AU673"/>
      <c r="AV673"/>
      <c r="AW673"/>
      <c r="AX673"/>
      <c r="AY673"/>
      <c r="AZ673"/>
      <c r="BA673"/>
    </row>
    <row r="674" spans="45:53" x14ac:dyDescent="0.3">
      <c r="AS674"/>
      <c r="AT674"/>
      <c r="AU674"/>
      <c r="AV674"/>
      <c r="AW674"/>
      <c r="AX674"/>
      <c r="AY674"/>
      <c r="AZ674"/>
      <c r="BA674"/>
    </row>
    <row r="675" spans="45:53" x14ac:dyDescent="0.3">
      <c r="AS675"/>
      <c r="AT675"/>
      <c r="AU675"/>
      <c r="AV675"/>
      <c r="AW675"/>
      <c r="AX675"/>
      <c r="AY675"/>
      <c r="AZ675"/>
      <c r="BA675"/>
    </row>
    <row r="676" spans="45:53" x14ac:dyDescent="0.3">
      <c r="AS676"/>
      <c r="AT676"/>
      <c r="AU676"/>
      <c r="AV676"/>
      <c r="AW676"/>
      <c r="AX676"/>
      <c r="AY676"/>
      <c r="AZ676"/>
      <c r="BA676"/>
    </row>
    <row r="677" spans="45:53" x14ac:dyDescent="0.3">
      <c r="AS677"/>
      <c r="AT677"/>
      <c r="AU677"/>
      <c r="AV677"/>
      <c r="AW677"/>
      <c r="AX677"/>
      <c r="AY677"/>
      <c r="AZ677"/>
      <c r="BA677"/>
    </row>
    <row r="678" spans="45:53" x14ac:dyDescent="0.3">
      <c r="AS678"/>
      <c r="AT678"/>
      <c r="AU678"/>
      <c r="AV678"/>
      <c r="AW678"/>
      <c r="AX678"/>
      <c r="AY678"/>
      <c r="AZ678"/>
      <c r="BA678"/>
    </row>
    <row r="679" spans="45:53" x14ac:dyDescent="0.3">
      <c r="AS679"/>
      <c r="AT679"/>
      <c r="AU679"/>
      <c r="AV679"/>
      <c r="AW679"/>
      <c r="AX679"/>
      <c r="AY679"/>
      <c r="AZ679"/>
      <c r="BA679"/>
    </row>
    <row r="680" spans="45:53" x14ac:dyDescent="0.3">
      <c r="AS680"/>
      <c r="AT680"/>
      <c r="AU680"/>
      <c r="AV680"/>
      <c r="AW680"/>
      <c r="AX680"/>
      <c r="AY680"/>
      <c r="AZ680"/>
      <c r="BA680"/>
    </row>
    <row r="681" spans="45:53" x14ac:dyDescent="0.3">
      <c r="AS681"/>
      <c r="AT681"/>
      <c r="AU681"/>
      <c r="AV681"/>
      <c r="AW681"/>
      <c r="AX681"/>
      <c r="AY681"/>
      <c r="AZ681"/>
      <c r="BA681"/>
    </row>
    <row r="682" spans="45:53" x14ac:dyDescent="0.3">
      <c r="AS682"/>
      <c r="AT682"/>
      <c r="AU682"/>
      <c r="AV682"/>
      <c r="AW682"/>
      <c r="AX682"/>
      <c r="AY682"/>
      <c r="AZ682"/>
      <c r="BA682"/>
    </row>
    <row r="683" spans="45:53" x14ac:dyDescent="0.3">
      <c r="AS683"/>
      <c r="AT683"/>
      <c r="AU683"/>
      <c r="AV683"/>
      <c r="AW683"/>
      <c r="AX683"/>
      <c r="AY683"/>
      <c r="AZ683"/>
      <c r="BA683"/>
    </row>
    <row r="684" spans="45:53" x14ac:dyDescent="0.3">
      <c r="AS684"/>
      <c r="AT684"/>
      <c r="AU684"/>
      <c r="AV684"/>
      <c r="AW684"/>
      <c r="AX684"/>
      <c r="AY684"/>
      <c r="AZ684"/>
      <c r="BA684"/>
    </row>
    <row r="685" spans="45:53" x14ac:dyDescent="0.3">
      <c r="AS685"/>
      <c r="AT685"/>
      <c r="AU685"/>
      <c r="AV685"/>
      <c r="AW685"/>
      <c r="AX685"/>
      <c r="AY685"/>
      <c r="AZ685"/>
      <c r="BA685"/>
    </row>
    <row r="686" spans="45:53" x14ac:dyDescent="0.3">
      <c r="AS686"/>
      <c r="AT686"/>
      <c r="AU686"/>
      <c r="AV686"/>
      <c r="AW686"/>
      <c r="AX686"/>
      <c r="AY686"/>
      <c r="AZ686"/>
      <c r="BA686"/>
    </row>
    <row r="687" spans="45:53" x14ac:dyDescent="0.3">
      <c r="AS687"/>
      <c r="AT687"/>
      <c r="AU687"/>
      <c r="AV687"/>
      <c r="AW687"/>
      <c r="AX687"/>
      <c r="AY687"/>
      <c r="AZ687"/>
      <c r="BA687"/>
    </row>
    <row r="688" spans="45:53" x14ac:dyDescent="0.3">
      <c r="AS688"/>
      <c r="AT688"/>
      <c r="AU688"/>
      <c r="AV688"/>
      <c r="AW688"/>
      <c r="AX688"/>
      <c r="AY688"/>
      <c r="AZ688"/>
      <c r="BA688"/>
    </row>
    <row r="689" spans="45:53" x14ac:dyDescent="0.3">
      <c r="AS689"/>
      <c r="AT689"/>
      <c r="AU689"/>
      <c r="AV689"/>
      <c r="AW689"/>
      <c r="AX689"/>
      <c r="AY689"/>
      <c r="AZ689"/>
      <c r="BA689"/>
    </row>
    <row r="690" spans="45:53" x14ac:dyDescent="0.3">
      <c r="AS690"/>
      <c r="AT690"/>
      <c r="AU690"/>
      <c r="AV690"/>
      <c r="AW690"/>
      <c r="AX690"/>
      <c r="AY690"/>
      <c r="AZ690"/>
      <c r="BA690"/>
    </row>
    <row r="691" spans="45:53" x14ac:dyDescent="0.3">
      <c r="AS691"/>
      <c r="AT691"/>
      <c r="AU691"/>
      <c r="AV691"/>
      <c r="AW691"/>
      <c r="AX691"/>
      <c r="AY691"/>
      <c r="AZ691"/>
      <c r="BA691"/>
    </row>
    <row r="692" spans="45:53" x14ac:dyDescent="0.3">
      <c r="AS692"/>
      <c r="AT692"/>
      <c r="AU692"/>
      <c r="AV692"/>
      <c r="AW692"/>
      <c r="AX692"/>
      <c r="AY692"/>
      <c r="AZ692"/>
      <c r="BA692"/>
    </row>
    <row r="693" spans="45:53" x14ac:dyDescent="0.3">
      <c r="AS693"/>
      <c r="AT693"/>
      <c r="AU693"/>
      <c r="AV693"/>
      <c r="AW693"/>
      <c r="AX693"/>
      <c r="AY693"/>
      <c r="AZ693"/>
      <c r="BA693"/>
    </row>
    <row r="694" spans="45:53" x14ac:dyDescent="0.3">
      <c r="AS694"/>
      <c r="AT694"/>
      <c r="AU694"/>
      <c r="AV694"/>
      <c r="AW694"/>
      <c r="AX694"/>
      <c r="AY694"/>
      <c r="AZ694"/>
      <c r="BA694"/>
    </row>
    <row r="695" spans="45:53" x14ac:dyDescent="0.3">
      <c r="AS695"/>
      <c r="AT695"/>
      <c r="AU695"/>
      <c r="AV695"/>
      <c r="AW695"/>
      <c r="AX695"/>
      <c r="AY695"/>
      <c r="AZ695"/>
      <c r="BA695"/>
    </row>
    <row r="696" spans="45:53" x14ac:dyDescent="0.3">
      <c r="AS696"/>
      <c r="AT696"/>
      <c r="AU696"/>
      <c r="AV696"/>
      <c r="AW696"/>
      <c r="AX696"/>
      <c r="AY696"/>
      <c r="AZ696"/>
      <c r="BA696"/>
    </row>
    <row r="697" spans="45:53" x14ac:dyDescent="0.3">
      <c r="AS697"/>
      <c r="AT697"/>
      <c r="AU697"/>
      <c r="AV697"/>
      <c r="AW697"/>
      <c r="AX697"/>
      <c r="AY697"/>
      <c r="AZ697"/>
      <c r="BA697"/>
    </row>
    <row r="698" spans="45:53" x14ac:dyDescent="0.3">
      <c r="AS698"/>
      <c r="AT698"/>
      <c r="AU698"/>
      <c r="AV698"/>
      <c r="AW698"/>
      <c r="AX698"/>
      <c r="AY698"/>
      <c r="AZ698"/>
      <c r="BA698"/>
    </row>
    <row r="699" spans="45:53" x14ac:dyDescent="0.3">
      <c r="AS699"/>
      <c r="AT699"/>
      <c r="AU699"/>
      <c r="AV699"/>
      <c r="AW699"/>
      <c r="AX699"/>
      <c r="AY699"/>
      <c r="AZ699"/>
      <c r="BA699"/>
    </row>
    <row r="700" spans="45:53" x14ac:dyDescent="0.3">
      <c r="AS700"/>
      <c r="AT700"/>
      <c r="AU700"/>
      <c r="AV700"/>
      <c r="AW700"/>
      <c r="AX700"/>
      <c r="AY700"/>
      <c r="AZ700"/>
      <c r="BA700"/>
    </row>
    <row r="701" spans="45:53" x14ac:dyDescent="0.3">
      <c r="AS701"/>
      <c r="AT701"/>
      <c r="AU701"/>
      <c r="AV701"/>
      <c r="AW701"/>
      <c r="AX701"/>
      <c r="AY701"/>
      <c r="AZ701"/>
      <c r="BA701"/>
    </row>
    <row r="702" spans="45:53" x14ac:dyDescent="0.3">
      <c r="AS702"/>
      <c r="AT702"/>
      <c r="AU702"/>
      <c r="AV702"/>
      <c r="AW702"/>
      <c r="AX702"/>
      <c r="AY702"/>
      <c r="AZ702"/>
      <c r="BA702"/>
    </row>
    <row r="703" spans="45:53" x14ac:dyDescent="0.3">
      <c r="AS703"/>
      <c r="AT703"/>
      <c r="AU703"/>
      <c r="AV703"/>
      <c r="AW703"/>
      <c r="AX703"/>
      <c r="AY703"/>
      <c r="AZ703"/>
      <c r="BA703"/>
    </row>
    <row r="704" spans="45:53" x14ac:dyDescent="0.3">
      <c r="AS704"/>
      <c r="AT704"/>
      <c r="AU704"/>
      <c r="AV704"/>
      <c r="AW704"/>
      <c r="AX704"/>
      <c r="AY704"/>
      <c r="AZ704"/>
      <c r="BA704"/>
    </row>
    <row r="705" spans="45:53" x14ac:dyDescent="0.3">
      <c r="AS705"/>
      <c r="AT705"/>
      <c r="AU705"/>
      <c r="AV705"/>
      <c r="AW705"/>
      <c r="AX705"/>
      <c r="AY705"/>
      <c r="AZ705"/>
      <c r="BA705"/>
    </row>
    <row r="706" spans="45:53" x14ac:dyDescent="0.3">
      <c r="AS706"/>
      <c r="AT706"/>
      <c r="AU706"/>
      <c r="AV706"/>
      <c r="AW706"/>
      <c r="AX706"/>
      <c r="AY706"/>
      <c r="AZ706"/>
      <c r="BA706"/>
    </row>
    <row r="707" spans="45:53" x14ac:dyDescent="0.3">
      <c r="AS707"/>
      <c r="AT707"/>
      <c r="AU707"/>
      <c r="AV707"/>
      <c r="AW707"/>
      <c r="AX707"/>
      <c r="AY707"/>
      <c r="AZ707"/>
      <c r="BA707"/>
    </row>
    <row r="708" spans="45:53" x14ac:dyDescent="0.3">
      <c r="AS708"/>
      <c r="AT708"/>
      <c r="AU708"/>
      <c r="AV708"/>
      <c r="AW708"/>
      <c r="AX708"/>
      <c r="AY708"/>
      <c r="AZ708"/>
      <c r="BA708"/>
    </row>
    <row r="709" spans="45:53" x14ac:dyDescent="0.3">
      <c r="AS709"/>
      <c r="AT709"/>
      <c r="AU709"/>
      <c r="AV709"/>
      <c r="AW709"/>
      <c r="AX709"/>
      <c r="AY709"/>
      <c r="AZ709"/>
      <c r="BA709"/>
    </row>
    <row r="710" spans="45:53" x14ac:dyDescent="0.3">
      <c r="AS710"/>
      <c r="AT710"/>
      <c r="AU710"/>
      <c r="AV710"/>
      <c r="AW710"/>
      <c r="AX710"/>
      <c r="AY710"/>
      <c r="AZ710"/>
      <c r="BA710"/>
    </row>
    <row r="711" spans="45:53" x14ac:dyDescent="0.3">
      <c r="AS711"/>
      <c r="AT711"/>
      <c r="AU711"/>
      <c r="AV711"/>
      <c r="AW711"/>
      <c r="AX711"/>
      <c r="AY711"/>
      <c r="AZ711"/>
      <c r="BA711"/>
    </row>
    <row r="712" spans="45:53" x14ac:dyDescent="0.3">
      <c r="AS712"/>
      <c r="AT712"/>
      <c r="AU712"/>
      <c r="AV712"/>
      <c r="AW712"/>
      <c r="AX712"/>
      <c r="AY712"/>
      <c r="AZ712"/>
      <c r="BA712"/>
    </row>
    <row r="713" spans="45:53" x14ac:dyDescent="0.3">
      <c r="AS713"/>
      <c r="AT713"/>
      <c r="AU713"/>
      <c r="AV713"/>
      <c r="AW713"/>
      <c r="AX713"/>
      <c r="AY713"/>
      <c r="AZ713"/>
      <c r="BA713"/>
    </row>
    <row r="714" spans="45:53" x14ac:dyDescent="0.3">
      <c r="AS714"/>
      <c r="AT714"/>
      <c r="AU714"/>
      <c r="AV714"/>
      <c r="AW714"/>
      <c r="AX714"/>
      <c r="AY714"/>
      <c r="AZ714"/>
      <c r="BA714"/>
    </row>
    <row r="715" spans="45:53" x14ac:dyDescent="0.3">
      <c r="AS715"/>
      <c r="AT715"/>
      <c r="AU715"/>
      <c r="AV715"/>
      <c r="AW715"/>
      <c r="AX715"/>
      <c r="AY715"/>
      <c r="AZ715"/>
      <c r="BA715"/>
    </row>
    <row r="716" spans="45:53" x14ac:dyDescent="0.3">
      <c r="AS716"/>
      <c r="AT716"/>
      <c r="AU716"/>
      <c r="AV716"/>
      <c r="AW716"/>
      <c r="AX716"/>
      <c r="AY716"/>
      <c r="AZ716"/>
      <c r="BA716"/>
    </row>
    <row r="717" spans="45:53" x14ac:dyDescent="0.3">
      <c r="AS717"/>
      <c r="AT717"/>
      <c r="AU717"/>
      <c r="AV717"/>
      <c r="AW717"/>
      <c r="AX717"/>
      <c r="AY717"/>
      <c r="AZ717"/>
      <c r="BA717"/>
    </row>
    <row r="718" spans="45:53" x14ac:dyDescent="0.3">
      <c r="AS718"/>
      <c r="AT718"/>
      <c r="AU718"/>
      <c r="AV718"/>
      <c r="AW718"/>
      <c r="AX718"/>
      <c r="AY718"/>
      <c r="AZ718"/>
      <c r="BA718"/>
    </row>
    <row r="719" spans="45:53" x14ac:dyDescent="0.3">
      <c r="AS719"/>
      <c r="AT719"/>
      <c r="AU719"/>
      <c r="AV719"/>
      <c r="AW719"/>
      <c r="AX719"/>
      <c r="AY719"/>
      <c r="AZ719"/>
      <c r="BA719"/>
    </row>
    <row r="720" spans="45:53" x14ac:dyDescent="0.3">
      <c r="AS720"/>
      <c r="AT720"/>
      <c r="AU720"/>
      <c r="AV720"/>
      <c r="AW720"/>
      <c r="AX720"/>
      <c r="AY720"/>
      <c r="AZ720"/>
      <c r="BA720"/>
    </row>
    <row r="721" spans="45:53" x14ac:dyDescent="0.3">
      <c r="AS721"/>
      <c r="AT721"/>
      <c r="AU721"/>
      <c r="AV721"/>
      <c r="AW721"/>
      <c r="AX721"/>
      <c r="AY721"/>
      <c r="AZ721"/>
      <c r="BA721"/>
    </row>
    <row r="722" spans="45:53" x14ac:dyDescent="0.3">
      <c r="AS722"/>
      <c r="AT722"/>
      <c r="AU722"/>
      <c r="AV722"/>
      <c r="AW722"/>
      <c r="AX722"/>
      <c r="AY722"/>
      <c r="AZ722"/>
      <c r="BA722"/>
    </row>
    <row r="723" spans="45:53" x14ac:dyDescent="0.3">
      <c r="AS723"/>
      <c r="AT723"/>
      <c r="AU723"/>
      <c r="AV723"/>
      <c r="AW723"/>
      <c r="AX723"/>
      <c r="AY723"/>
      <c r="AZ723"/>
      <c r="BA723"/>
    </row>
    <row r="724" spans="45:53" x14ac:dyDescent="0.3">
      <c r="AS724"/>
      <c r="AT724"/>
      <c r="AU724"/>
      <c r="AV724"/>
      <c r="AW724"/>
      <c r="AX724"/>
      <c r="AY724"/>
      <c r="AZ724"/>
      <c r="BA724"/>
    </row>
    <row r="725" spans="45:53" x14ac:dyDescent="0.3">
      <c r="AS725"/>
      <c r="AT725"/>
      <c r="AU725"/>
      <c r="AV725"/>
      <c r="AW725"/>
      <c r="AX725"/>
      <c r="AY725"/>
      <c r="AZ725"/>
      <c r="BA725"/>
    </row>
    <row r="726" spans="45:53" x14ac:dyDescent="0.3">
      <c r="AS726"/>
      <c r="AT726"/>
      <c r="AU726"/>
      <c r="AV726"/>
      <c r="AW726"/>
      <c r="AX726"/>
      <c r="AY726"/>
      <c r="AZ726"/>
      <c r="BA726"/>
    </row>
    <row r="727" spans="45:53" x14ac:dyDescent="0.3">
      <c r="AS727"/>
      <c r="AT727"/>
      <c r="AU727"/>
      <c r="AV727"/>
      <c r="AW727"/>
      <c r="AX727"/>
      <c r="AY727"/>
      <c r="AZ727"/>
      <c r="BA727"/>
    </row>
    <row r="728" spans="45:53" x14ac:dyDescent="0.3">
      <c r="AS728"/>
      <c r="AT728"/>
      <c r="AU728"/>
      <c r="AV728"/>
      <c r="AW728"/>
      <c r="AX728"/>
      <c r="AY728"/>
      <c r="AZ728"/>
      <c r="BA728"/>
    </row>
    <row r="729" spans="45:53" x14ac:dyDescent="0.3">
      <c r="AS729"/>
      <c r="AT729"/>
      <c r="AU729"/>
      <c r="AV729"/>
      <c r="AW729"/>
      <c r="AX729"/>
      <c r="AY729"/>
      <c r="AZ729"/>
      <c r="BA729"/>
    </row>
    <row r="730" spans="45:53" x14ac:dyDescent="0.3">
      <c r="AS730"/>
      <c r="AT730"/>
      <c r="AU730"/>
      <c r="AV730"/>
      <c r="AW730"/>
      <c r="AX730"/>
      <c r="AY730"/>
      <c r="AZ730"/>
      <c r="BA730"/>
    </row>
    <row r="731" spans="45:53" x14ac:dyDescent="0.3">
      <c r="AS731"/>
      <c r="AT731"/>
      <c r="AU731"/>
      <c r="AV731"/>
      <c r="AW731"/>
      <c r="AX731"/>
      <c r="AY731"/>
      <c r="AZ731"/>
      <c r="BA731"/>
    </row>
    <row r="732" spans="45:53" x14ac:dyDescent="0.3">
      <c r="AS732"/>
      <c r="AT732"/>
      <c r="AU732"/>
      <c r="AV732"/>
      <c r="AW732"/>
      <c r="AX732"/>
      <c r="AY732"/>
      <c r="AZ732"/>
      <c r="BA732"/>
    </row>
    <row r="733" spans="45:53" x14ac:dyDescent="0.3">
      <c r="AS733"/>
      <c r="AT733"/>
      <c r="AU733"/>
      <c r="AV733"/>
      <c r="AW733"/>
      <c r="AX733"/>
      <c r="AY733"/>
      <c r="AZ733"/>
      <c r="BA733"/>
    </row>
    <row r="734" spans="45:53" x14ac:dyDescent="0.3">
      <c r="AS734"/>
      <c r="AT734"/>
      <c r="AU734"/>
      <c r="AV734"/>
      <c r="AW734"/>
      <c r="AX734"/>
      <c r="AY734"/>
      <c r="AZ734"/>
      <c r="BA734"/>
    </row>
    <row r="735" spans="45:53" x14ac:dyDescent="0.3">
      <c r="AS735"/>
      <c r="AT735"/>
      <c r="AU735"/>
      <c r="AV735"/>
      <c r="AW735"/>
      <c r="AX735"/>
      <c r="AY735"/>
      <c r="AZ735"/>
      <c r="BA735"/>
    </row>
    <row r="736" spans="45:53" x14ac:dyDescent="0.3">
      <c r="AS736"/>
      <c r="AT736"/>
      <c r="AU736"/>
      <c r="AV736"/>
      <c r="AW736"/>
      <c r="AX736"/>
      <c r="AY736"/>
      <c r="AZ736"/>
      <c r="BA736"/>
    </row>
    <row r="737" spans="45:53" x14ac:dyDescent="0.3">
      <c r="AS737"/>
      <c r="AT737"/>
      <c r="AU737"/>
      <c r="AV737"/>
      <c r="AW737"/>
      <c r="AX737"/>
      <c r="AY737"/>
      <c r="AZ737"/>
      <c r="BA737"/>
    </row>
    <row r="738" spans="45:53" x14ac:dyDescent="0.3">
      <c r="AS738"/>
      <c r="AT738"/>
      <c r="AU738"/>
      <c r="AV738"/>
      <c r="AW738"/>
      <c r="AX738"/>
      <c r="AY738"/>
      <c r="AZ738"/>
      <c r="BA738"/>
    </row>
    <row r="739" spans="45:53" x14ac:dyDescent="0.3">
      <c r="AS739"/>
      <c r="AT739"/>
      <c r="AU739"/>
      <c r="AV739"/>
      <c r="AW739"/>
      <c r="AX739"/>
      <c r="AY739"/>
      <c r="AZ739"/>
      <c r="BA739"/>
    </row>
    <row r="740" spans="45:53" x14ac:dyDescent="0.3">
      <c r="AS740"/>
      <c r="AT740"/>
      <c r="AU740"/>
      <c r="AV740"/>
      <c r="AW740"/>
      <c r="AX740"/>
      <c r="AY740"/>
      <c r="AZ740"/>
      <c r="BA740"/>
    </row>
    <row r="741" spans="45:53" x14ac:dyDescent="0.3">
      <c r="AS741"/>
      <c r="AT741"/>
      <c r="AU741"/>
      <c r="AV741"/>
      <c r="AW741"/>
      <c r="AX741"/>
      <c r="AY741"/>
      <c r="AZ741"/>
      <c r="BA741"/>
    </row>
    <row r="742" spans="45:53" x14ac:dyDescent="0.3">
      <c r="AS742"/>
      <c r="AT742"/>
      <c r="AU742"/>
      <c r="AV742"/>
      <c r="AW742"/>
      <c r="AX742"/>
      <c r="AY742"/>
      <c r="AZ742"/>
      <c r="BA742"/>
    </row>
    <row r="743" spans="45:53" x14ac:dyDescent="0.3">
      <c r="AS743"/>
      <c r="AT743"/>
      <c r="AU743"/>
      <c r="AV743"/>
      <c r="AW743"/>
      <c r="AX743"/>
      <c r="AY743"/>
      <c r="AZ743"/>
      <c r="BA743"/>
    </row>
    <row r="744" spans="45:53" x14ac:dyDescent="0.3">
      <c r="AS744"/>
      <c r="AT744"/>
      <c r="AU744"/>
      <c r="AV744"/>
      <c r="AW744"/>
      <c r="AX744"/>
      <c r="AY744"/>
      <c r="AZ744"/>
      <c r="BA744"/>
    </row>
    <row r="745" spans="45:53" x14ac:dyDescent="0.3">
      <c r="AS745"/>
      <c r="AT745"/>
      <c r="AU745"/>
      <c r="AV745"/>
      <c r="AW745"/>
      <c r="AX745"/>
      <c r="AY745"/>
      <c r="AZ745"/>
      <c r="BA745"/>
    </row>
    <row r="746" spans="45:53" x14ac:dyDescent="0.3">
      <c r="AS746"/>
      <c r="AT746"/>
      <c r="AU746"/>
      <c r="AV746"/>
      <c r="AW746"/>
      <c r="AX746"/>
      <c r="AY746"/>
      <c r="AZ746"/>
      <c r="BA746"/>
    </row>
    <row r="747" spans="45:53" x14ac:dyDescent="0.3">
      <c r="AS747"/>
      <c r="AT747"/>
      <c r="AU747"/>
      <c r="AV747"/>
      <c r="AW747"/>
      <c r="AX747"/>
      <c r="AY747"/>
      <c r="AZ747"/>
      <c r="BA747"/>
    </row>
    <row r="748" spans="45:53" x14ac:dyDescent="0.3">
      <c r="AS748"/>
      <c r="AT748"/>
      <c r="AU748"/>
      <c r="AV748"/>
      <c r="AW748"/>
      <c r="AX748"/>
      <c r="AY748"/>
      <c r="AZ748"/>
      <c r="BA748"/>
    </row>
    <row r="749" spans="45:53" x14ac:dyDescent="0.3">
      <c r="AS749"/>
      <c r="AT749"/>
      <c r="AU749"/>
      <c r="AV749"/>
      <c r="AW749"/>
      <c r="AX749"/>
      <c r="AY749"/>
      <c r="AZ749"/>
      <c r="BA749"/>
    </row>
    <row r="750" spans="45:53" x14ac:dyDescent="0.3">
      <c r="AS750"/>
      <c r="AT750"/>
      <c r="AU750"/>
      <c r="AV750"/>
      <c r="AW750"/>
      <c r="AX750"/>
      <c r="AY750"/>
      <c r="AZ750"/>
      <c r="BA750"/>
    </row>
    <row r="751" spans="45:53" x14ac:dyDescent="0.3">
      <c r="AS751"/>
      <c r="AT751"/>
      <c r="AU751"/>
      <c r="AV751"/>
      <c r="AW751"/>
      <c r="AX751"/>
      <c r="AY751"/>
      <c r="AZ751"/>
      <c r="BA751"/>
    </row>
    <row r="752" spans="45:53" x14ac:dyDescent="0.3">
      <c r="AS752"/>
      <c r="AT752"/>
      <c r="AU752"/>
      <c r="AV752"/>
      <c r="AW752"/>
      <c r="AX752"/>
      <c r="AY752"/>
      <c r="AZ752"/>
      <c r="BA752"/>
    </row>
    <row r="753" spans="45:53" x14ac:dyDescent="0.3">
      <c r="AS753"/>
      <c r="AT753"/>
      <c r="AU753"/>
      <c r="AV753"/>
      <c r="AW753"/>
      <c r="AX753"/>
      <c r="AY753"/>
      <c r="AZ753"/>
      <c r="BA753"/>
    </row>
    <row r="754" spans="45:53" x14ac:dyDescent="0.3">
      <c r="AS754"/>
      <c r="AT754"/>
      <c r="AU754"/>
      <c r="AV754"/>
      <c r="AW754"/>
      <c r="AX754"/>
      <c r="AY754"/>
      <c r="AZ754"/>
      <c r="BA754"/>
    </row>
    <row r="755" spans="45:53" x14ac:dyDescent="0.3">
      <c r="AS755"/>
      <c r="AT755"/>
      <c r="AU755"/>
      <c r="AV755"/>
      <c r="AW755"/>
      <c r="AX755"/>
      <c r="AY755"/>
      <c r="AZ755"/>
      <c r="BA755"/>
    </row>
    <row r="756" spans="45:53" x14ac:dyDescent="0.3">
      <c r="AS756"/>
      <c r="AT756"/>
      <c r="AU756"/>
      <c r="AV756"/>
      <c r="AW756"/>
      <c r="AX756"/>
      <c r="AY756"/>
      <c r="AZ756"/>
      <c r="BA756"/>
    </row>
    <row r="757" spans="45:53" x14ac:dyDescent="0.3">
      <c r="AS757"/>
      <c r="AT757"/>
      <c r="AU757"/>
      <c r="AV757"/>
      <c r="AW757"/>
      <c r="AX757"/>
      <c r="AY757"/>
      <c r="AZ757"/>
      <c r="BA757"/>
    </row>
    <row r="758" spans="45:53" x14ac:dyDescent="0.3">
      <c r="AS758"/>
      <c r="AT758"/>
      <c r="AU758"/>
      <c r="AV758"/>
      <c r="AW758"/>
      <c r="AX758"/>
      <c r="AY758"/>
      <c r="AZ758"/>
      <c r="BA758"/>
    </row>
    <row r="760" spans="45:53" x14ac:dyDescent="0.3">
      <c r="AS760" s="9" t="s">
        <v>17</v>
      </c>
    </row>
    <row r="761" spans="45:53" x14ac:dyDescent="0.3">
      <c r="AS761" s="9" t="s">
        <v>18</v>
      </c>
    </row>
    <row r="762" spans="45:53" x14ac:dyDescent="0.3">
      <c r="AS762" s="9" t="s">
        <v>19</v>
      </c>
    </row>
    <row r="763" spans="45:53" x14ac:dyDescent="0.3">
      <c r="AS763" s="9" t="s">
        <v>20</v>
      </c>
    </row>
    <row r="764" spans="45:53" x14ac:dyDescent="0.3">
      <c r="AS764" s="9" t="s">
        <v>21</v>
      </c>
    </row>
  </sheetData>
  <mergeCells count="6">
    <mergeCell ref="Y7:AB7"/>
    <mergeCell ref="E7:H7"/>
    <mergeCell ref="I7:L7"/>
    <mergeCell ref="M7:P7"/>
    <mergeCell ref="Q7:T7"/>
    <mergeCell ref="U7:X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589"/>
  <sheetViews>
    <sheetView topLeftCell="K1" workbookViewId="0">
      <selection activeCell="A9" sqref="A9:A401"/>
    </sheetView>
  </sheetViews>
  <sheetFormatPr defaultRowHeight="14.4" x14ac:dyDescent="0.3"/>
  <cols>
    <col min="1" max="1" width="25" customWidth="1" collapsed="1"/>
    <col min="2" max="21" width="14" customWidth="1" collapsed="1"/>
    <col min="22" max="22" width="16.88671875" bestFit="1" customWidth="1"/>
    <col min="23" max="23" width="12.5546875" bestFit="1" customWidth="1"/>
    <col min="24" max="24" width="7.88671875" bestFit="1" customWidth="1"/>
    <col min="25" max="25" width="5" bestFit="1" customWidth="1"/>
    <col min="26" max="26" width="17.44140625" bestFit="1" customWidth="1"/>
    <col min="27" max="27" width="12.5546875" bestFit="1" customWidth="1"/>
    <col min="28" max="28" width="7.88671875" bestFit="1" customWidth="1"/>
    <col min="29" max="29" width="5" bestFit="1" customWidth="1"/>
  </cols>
  <sheetData>
    <row r="1" spans="1:25" s="19" customFormat="1" ht="15.6" x14ac:dyDescent="0.3">
      <c r="A1" s="39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s="19" customFormat="1" x14ac:dyDescent="0.3">
      <c r="A2" s="40" t="s">
        <v>489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s="19" customFormat="1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s="19" customFormat="1" x14ac:dyDescent="0.3">
      <c r="A4" s="41" t="s">
        <v>2</v>
      </c>
      <c r="B4" s="41" t="s">
        <v>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25" s="19" customFormat="1" x14ac:dyDescent="0.3">
      <c r="A5" s="41" t="s">
        <v>4</v>
      </c>
      <c r="B5" s="41" t="s">
        <v>22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</row>
    <row r="6" spans="1:25" s="19" customFormat="1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spans="1:25" s="19" customFormat="1" ht="21.9" customHeight="1" x14ac:dyDescent="0.3">
      <c r="A7" s="42" t="s">
        <v>8</v>
      </c>
      <c r="B7" s="43" t="s">
        <v>5</v>
      </c>
      <c r="C7" s="38"/>
      <c r="D7" s="38"/>
      <c r="E7" s="38"/>
      <c r="F7" s="43" t="s">
        <v>6</v>
      </c>
      <c r="G7" s="38"/>
      <c r="H7" s="38"/>
      <c r="I7" s="38"/>
      <c r="J7" s="43" t="s">
        <v>7</v>
      </c>
      <c r="K7" s="38"/>
      <c r="L7" s="38"/>
      <c r="M7" s="38"/>
      <c r="N7" s="43" t="s">
        <v>455</v>
      </c>
      <c r="O7" s="38"/>
      <c r="P7" s="38"/>
      <c r="Q7" s="38"/>
      <c r="R7" s="43" t="s">
        <v>461</v>
      </c>
      <c r="S7" s="38"/>
      <c r="T7" s="38"/>
      <c r="U7" s="38"/>
      <c r="V7" s="43" t="s">
        <v>490</v>
      </c>
      <c r="W7" s="38"/>
      <c r="X7" s="38"/>
      <c r="Y7" s="38"/>
    </row>
    <row r="8" spans="1:25" s="19" customFormat="1" ht="26.1" customHeight="1" x14ac:dyDescent="0.3">
      <c r="A8" s="36"/>
      <c r="B8" s="44" t="s">
        <v>9</v>
      </c>
      <c r="C8" s="44" t="s">
        <v>10</v>
      </c>
      <c r="D8" s="44" t="s">
        <v>11</v>
      </c>
      <c r="E8" s="44" t="s">
        <v>12</v>
      </c>
      <c r="F8" s="44" t="s">
        <v>9</v>
      </c>
      <c r="G8" s="44" t="s">
        <v>10</v>
      </c>
      <c r="H8" s="44" t="s">
        <v>11</v>
      </c>
      <c r="I8" s="44" t="s">
        <v>12</v>
      </c>
      <c r="J8" s="44" t="s">
        <v>9</v>
      </c>
      <c r="K8" s="44" t="s">
        <v>10</v>
      </c>
      <c r="L8" s="44" t="s">
        <v>11</v>
      </c>
      <c r="M8" s="44" t="s">
        <v>12</v>
      </c>
      <c r="N8" s="44" t="s">
        <v>9</v>
      </c>
      <c r="O8" s="44" t="s">
        <v>10</v>
      </c>
      <c r="P8" s="44" t="s">
        <v>11</v>
      </c>
      <c r="Q8" s="44" t="s">
        <v>12</v>
      </c>
      <c r="R8" s="44" t="s">
        <v>9</v>
      </c>
      <c r="S8" s="44" t="s">
        <v>10</v>
      </c>
      <c r="T8" s="44" t="s">
        <v>11</v>
      </c>
      <c r="U8" s="44" t="s">
        <v>12</v>
      </c>
      <c r="V8" s="44" t="s">
        <v>9</v>
      </c>
      <c r="W8" s="44" t="s">
        <v>10</v>
      </c>
      <c r="X8" s="44" t="s">
        <v>11</v>
      </c>
      <c r="Y8" s="44" t="s">
        <v>12</v>
      </c>
    </row>
    <row r="9" spans="1:25" s="19" customFormat="1" x14ac:dyDescent="0.3">
      <c r="A9" s="41" t="s">
        <v>24</v>
      </c>
      <c r="B9" s="45">
        <v>7300</v>
      </c>
      <c r="C9" s="45">
        <v>45800</v>
      </c>
      <c r="D9" s="46">
        <v>15.9</v>
      </c>
      <c r="E9" s="46">
        <v>2.6</v>
      </c>
      <c r="F9" s="45">
        <v>6600</v>
      </c>
      <c r="G9" s="45">
        <v>46800</v>
      </c>
      <c r="H9" s="46">
        <v>14.1</v>
      </c>
      <c r="I9" s="46">
        <v>2.5</v>
      </c>
      <c r="J9" s="45">
        <v>5600</v>
      </c>
      <c r="K9" s="45">
        <v>48200</v>
      </c>
      <c r="L9" s="46">
        <v>11.6</v>
      </c>
      <c r="M9" s="46">
        <v>2.5</v>
      </c>
      <c r="N9" s="45">
        <v>5900</v>
      </c>
      <c r="O9" s="45">
        <v>47600</v>
      </c>
      <c r="P9" s="46">
        <v>12.4</v>
      </c>
      <c r="Q9" s="46">
        <v>2.4</v>
      </c>
      <c r="R9" s="45">
        <v>6800</v>
      </c>
      <c r="S9" s="45">
        <v>47600</v>
      </c>
      <c r="T9" s="46">
        <v>14.2</v>
      </c>
      <c r="U9" s="46">
        <v>2.6</v>
      </c>
      <c r="V9" s="45">
        <v>7900</v>
      </c>
      <c r="W9" s="45">
        <v>47100</v>
      </c>
      <c r="X9" s="46">
        <v>16.8</v>
      </c>
      <c r="Y9" s="46">
        <v>2.9</v>
      </c>
    </row>
    <row r="10" spans="1:25" s="19" customFormat="1" x14ac:dyDescent="0.3">
      <c r="A10" s="41" t="s">
        <v>440</v>
      </c>
      <c r="B10" s="45">
        <v>28400</v>
      </c>
      <c r="C10" s="45">
        <v>220100</v>
      </c>
      <c r="D10" s="46">
        <v>12.9</v>
      </c>
      <c r="E10" s="46">
        <v>2.5</v>
      </c>
      <c r="F10" s="45">
        <v>30800</v>
      </c>
      <c r="G10" s="45">
        <v>218700</v>
      </c>
      <c r="H10" s="46">
        <v>14.1</v>
      </c>
      <c r="I10" s="46">
        <v>2.8</v>
      </c>
      <c r="J10" s="45">
        <v>24900</v>
      </c>
      <c r="K10" s="45">
        <v>230400</v>
      </c>
      <c r="L10" s="46">
        <v>10.8</v>
      </c>
      <c r="M10" s="46">
        <v>2.6</v>
      </c>
      <c r="N10" s="45">
        <v>25700</v>
      </c>
      <c r="O10" s="45">
        <v>231100</v>
      </c>
      <c r="P10" s="46">
        <v>11.1</v>
      </c>
      <c r="Q10" s="46">
        <v>2.5</v>
      </c>
      <c r="R10" s="45">
        <v>36600</v>
      </c>
      <c r="S10" s="45">
        <v>239300</v>
      </c>
      <c r="T10" s="46">
        <v>15.3</v>
      </c>
      <c r="U10" s="46">
        <v>2.7</v>
      </c>
      <c r="V10" s="45">
        <v>38800</v>
      </c>
      <c r="W10" s="45">
        <v>231500</v>
      </c>
      <c r="X10" s="46">
        <v>16.8</v>
      </c>
      <c r="Y10" s="46">
        <v>2.8</v>
      </c>
    </row>
    <row r="11" spans="1:25" s="19" customFormat="1" x14ac:dyDescent="0.3">
      <c r="A11" s="41" t="s">
        <v>25</v>
      </c>
      <c r="B11" s="45">
        <v>4800</v>
      </c>
      <c r="C11" s="45">
        <v>35900</v>
      </c>
      <c r="D11" s="46">
        <v>13.3</v>
      </c>
      <c r="E11" s="46">
        <v>2.4</v>
      </c>
      <c r="F11" s="45">
        <v>5100</v>
      </c>
      <c r="G11" s="45">
        <v>36500</v>
      </c>
      <c r="H11" s="46">
        <v>13.9</v>
      </c>
      <c r="I11" s="46">
        <v>2.5</v>
      </c>
      <c r="J11" s="45">
        <v>4200</v>
      </c>
      <c r="K11" s="45">
        <v>36300</v>
      </c>
      <c r="L11" s="46">
        <v>11.6</v>
      </c>
      <c r="M11" s="46">
        <v>2.7</v>
      </c>
      <c r="N11" s="45">
        <v>3600</v>
      </c>
      <c r="O11" s="45">
        <v>35900</v>
      </c>
      <c r="P11" s="46">
        <v>10</v>
      </c>
      <c r="Q11" s="46">
        <v>2.4</v>
      </c>
      <c r="R11" s="45">
        <v>5400</v>
      </c>
      <c r="S11" s="45">
        <v>36400</v>
      </c>
      <c r="T11" s="46">
        <v>14.8</v>
      </c>
      <c r="U11" s="46">
        <v>3</v>
      </c>
      <c r="V11" s="45">
        <v>7200</v>
      </c>
      <c r="W11" s="45">
        <v>38500</v>
      </c>
      <c r="X11" s="46">
        <v>18.8</v>
      </c>
      <c r="Y11" s="46">
        <v>3.2</v>
      </c>
    </row>
    <row r="12" spans="1:25" s="19" customFormat="1" x14ac:dyDescent="0.3">
      <c r="A12" s="41" t="s">
        <v>26</v>
      </c>
      <c r="B12" s="45">
        <v>8300</v>
      </c>
      <c r="C12" s="45">
        <v>53100</v>
      </c>
      <c r="D12" s="46">
        <v>15.6</v>
      </c>
      <c r="E12" s="46">
        <v>2.6</v>
      </c>
      <c r="F12" s="45">
        <v>8900</v>
      </c>
      <c r="G12" s="45">
        <v>57300</v>
      </c>
      <c r="H12" s="46">
        <v>15.6</v>
      </c>
      <c r="I12" s="46">
        <v>2.8</v>
      </c>
      <c r="J12" s="45">
        <v>7300</v>
      </c>
      <c r="K12" s="45">
        <v>57100</v>
      </c>
      <c r="L12" s="46">
        <v>12.9</v>
      </c>
      <c r="M12" s="46">
        <v>2.7</v>
      </c>
      <c r="N12" s="45">
        <v>6100</v>
      </c>
      <c r="O12" s="45">
        <v>56600</v>
      </c>
      <c r="P12" s="46">
        <v>10.8</v>
      </c>
      <c r="Q12" s="46">
        <v>2.4</v>
      </c>
      <c r="R12" s="45">
        <v>6700</v>
      </c>
      <c r="S12" s="45">
        <v>56900</v>
      </c>
      <c r="T12" s="46">
        <v>11.8</v>
      </c>
      <c r="U12" s="46">
        <v>2.5</v>
      </c>
      <c r="V12" s="45">
        <v>6100</v>
      </c>
      <c r="W12" s="45">
        <v>57600</v>
      </c>
      <c r="X12" s="46">
        <v>10.7</v>
      </c>
      <c r="Y12" s="46">
        <v>2.5</v>
      </c>
    </row>
    <row r="13" spans="1:25" s="19" customFormat="1" x14ac:dyDescent="0.3">
      <c r="A13" s="41" t="s">
        <v>27</v>
      </c>
      <c r="B13" s="45">
        <v>17200</v>
      </c>
      <c r="C13" s="45">
        <v>135200</v>
      </c>
      <c r="D13" s="46">
        <v>12.7</v>
      </c>
      <c r="E13" s="46">
        <v>2.4</v>
      </c>
      <c r="F13" s="45">
        <v>13700</v>
      </c>
      <c r="G13" s="45">
        <v>139200</v>
      </c>
      <c r="H13" s="46">
        <v>9.8000000000000007</v>
      </c>
      <c r="I13" s="46">
        <v>2.2000000000000002</v>
      </c>
      <c r="J13" s="45">
        <v>10200</v>
      </c>
      <c r="K13" s="45">
        <v>132300</v>
      </c>
      <c r="L13" s="46">
        <v>7.7</v>
      </c>
      <c r="M13" s="46">
        <v>2</v>
      </c>
      <c r="N13" s="45">
        <v>15200</v>
      </c>
      <c r="O13" s="45">
        <v>136700</v>
      </c>
      <c r="P13" s="46">
        <v>11.1</v>
      </c>
      <c r="Q13" s="46">
        <v>2.4</v>
      </c>
      <c r="R13" s="45">
        <v>13500</v>
      </c>
      <c r="S13" s="45">
        <v>133700</v>
      </c>
      <c r="T13" s="46">
        <v>10.1</v>
      </c>
      <c r="U13" s="46">
        <v>2.4</v>
      </c>
      <c r="V13" s="45">
        <v>12500</v>
      </c>
      <c r="W13" s="45">
        <v>134100</v>
      </c>
      <c r="X13" s="46">
        <v>9.3000000000000007</v>
      </c>
      <c r="Y13" s="46">
        <v>2.2999999999999998</v>
      </c>
    </row>
    <row r="14" spans="1:25" s="19" customFormat="1" x14ac:dyDescent="0.3">
      <c r="A14" s="41" t="s">
        <v>28</v>
      </c>
      <c r="B14" s="45">
        <v>8000</v>
      </c>
      <c r="C14" s="45">
        <v>55300</v>
      </c>
      <c r="D14" s="46">
        <v>14.5</v>
      </c>
      <c r="E14" s="46">
        <v>2.7</v>
      </c>
      <c r="F14" s="45">
        <v>8900</v>
      </c>
      <c r="G14" s="45">
        <v>54400</v>
      </c>
      <c r="H14" s="46">
        <v>16.399999999999999</v>
      </c>
      <c r="I14" s="46">
        <v>3.1</v>
      </c>
      <c r="J14" s="45">
        <v>7900</v>
      </c>
      <c r="K14" s="45">
        <v>54800</v>
      </c>
      <c r="L14" s="46">
        <v>14.5</v>
      </c>
      <c r="M14" s="46">
        <v>3</v>
      </c>
      <c r="N14" s="45">
        <v>7500</v>
      </c>
      <c r="O14" s="45">
        <v>56200</v>
      </c>
      <c r="P14" s="46">
        <v>13.3</v>
      </c>
      <c r="Q14" s="46">
        <v>2.8</v>
      </c>
      <c r="R14" s="45">
        <v>7200</v>
      </c>
      <c r="S14" s="45">
        <v>55100</v>
      </c>
      <c r="T14" s="46">
        <v>13.1</v>
      </c>
      <c r="U14" s="46">
        <v>2.8</v>
      </c>
      <c r="V14" s="45">
        <v>7400</v>
      </c>
      <c r="W14" s="45">
        <v>53100</v>
      </c>
      <c r="X14" s="46">
        <v>13.8</v>
      </c>
      <c r="Y14" s="46">
        <v>2.9</v>
      </c>
    </row>
    <row r="15" spans="1:25" s="19" customFormat="1" x14ac:dyDescent="0.3">
      <c r="A15" s="41" t="s">
        <v>29</v>
      </c>
      <c r="B15" s="45">
        <v>10900</v>
      </c>
      <c r="C15" s="45">
        <v>86600</v>
      </c>
      <c r="D15" s="46">
        <v>12.6</v>
      </c>
      <c r="E15" s="46">
        <v>2.6</v>
      </c>
      <c r="F15" s="45">
        <v>14700</v>
      </c>
      <c r="G15" s="45">
        <v>87800</v>
      </c>
      <c r="H15" s="46">
        <v>16.7</v>
      </c>
      <c r="I15" s="46">
        <v>3.1</v>
      </c>
      <c r="J15" s="45">
        <v>10700</v>
      </c>
      <c r="K15" s="45">
        <v>85700</v>
      </c>
      <c r="L15" s="46">
        <v>12.5</v>
      </c>
      <c r="M15" s="46">
        <v>2.9</v>
      </c>
      <c r="N15" s="45">
        <v>9000</v>
      </c>
      <c r="O15" s="45">
        <v>87100</v>
      </c>
      <c r="P15" s="46">
        <v>10.3</v>
      </c>
      <c r="Q15" s="46">
        <v>2.5</v>
      </c>
      <c r="R15" s="45">
        <v>11300</v>
      </c>
      <c r="S15" s="45">
        <v>82900</v>
      </c>
      <c r="T15" s="46">
        <v>13.6</v>
      </c>
      <c r="U15" s="46">
        <v>2.9</v>
      </c>
      <c r="V15" s="45">
        <v>16500</v>
      </c>
      <c r="W15" s="45">
        <v>87100</v>
      </c>
      <c r="X15" s="46">
        <v>19</v>
      </c>
      <c r="Y15" s="46">
        <v>3.3</v>
      </c>
    </row>
    <row r="16" spans="1:25" s="19" customFormat="1" x14ac:dyDescent="0.3">
      <c r="A16" s="41" t="s">
        <v>30</v>
      </c>
      <c r="B16" s="45">
        <v>10900</v>
      </c>
      <c r="C16" s="45">
        <v>91700</v>
      </c>
      <c r="D16" s="46">
        <v>11.9</v>
      </c>
      <c r="E16" s="46">
        <v>2.4</v>
      </c>
      <c r="F16" s="45">
        <v>10500</v>
      </c>
      <c r="G16" s="45">
        <v>92500</v>
      </c>
      <c r="H16" s="46">
        <v>11.3</v>
      </c>
      <c r="I16" s="46">
        <v>2.4</v>
      </c>
      <c r="J16" s="45">
        <v>7300</v>
      </c>
      <c r="K16" s="45">
        <v>90800</v>
      </c>
      <c r="L16" s="46">
        <v>8</v>
      </c>
      <c r="M16" s="46">
        <v>2.2000000000000002</v>
      </c>
      <c r="N16" s="45">
        <v>8600</v>
      </c>
      <c r="O16" s="45">
        <v>94600</v>
      </c>
      <c r="P16" s="46">
        <v>9.1</v>
      </c>
      <c r="Q16" s="46">
        <v>2.2999999999999998</v>
      </c>
      <c r="R16" s="45">
        <v>10800</v>
      </c>
      <c r="S16" s="45">
        <v>95500</v>
      </c>
      <c r="T16" s="46">
        <v>11.3</v>
      </c>
      <c r="U16" s="46">
        <v>2.5</v>
      </c>
      <c r="V16" s="45">
        <v>9500</v>
      </c>
      <c r="W16" s="45">
        <v>93300</v>
      </c>
      <c r="X16" s="46">
        <v>10.199999999999999</v>
      </c>
      <c r="Y16" s="46">
        <v>2.6</v>
      </c>
    </row>
    <row r="17" spans="1:25" s="19" customFormat="1" x14ac:dyDescent="0.3">
      <c r="A17" s="41" t="s">
        <v>31</v>
      </c>
      <c r="B17" s="45">
        <v>16200</v>
      </c>
      <c r="C17" s="45">
        <v>126700</v>
      </c>
      <c r="D17" s="46">
        <v>12.8</v>
      </c>
      <c r="E17" s="46">
        <v>2.4</v>
      </c>
      <c r="F17" s="45">
        <v>16800</v>
      </c>
      <c r="G17" s="45">
        <v>128200</v>
      </c>
      <c r="H17" s="46">
        <v>13.1</v>
      </c>
      <c r="I17" s="46">
        <v>2.6</v>
      </c>
      <c r="J17" s="45">
        <v>14400</v>
      </c>
      <c r="K17" s="45">
        <v>130500</v>
      </c>
      <c r="L17" s="46">
        <v>11.1</v>
      </c>
      <c r="M17" s="46">
        <v>2.7</v>
      </c>
      <c r="N17" s="45">
        <v>14600</v>
      </c>
      <c r="O17" s="45">
        <v>137200</v>
      </c>
      <c r="P17" s="46">
        <v>10.6</v>
      </c>
      <c r="Q17" s="46">
        <v>2.5</v>
      </c>
      <c r="R17" s="45">
        <v>12300</v>
      </c>
      <c r="S17" s="45">
        <v>134900</v>
      </c>
      <c r="T17" s="46">
        <v>9.1</v>
      </c>
      <c r="U17" s="46">
        <v>2.5</v>
      </c>
      <c r="V17" s="45">
        <v>14700</v>
      </c>
      <c r="W17" s="45">
        <v>133700</v>
      </c>
      <c r="X17" s="46">
        <v>11</v>
      </c>
      <c r="Y17" s="46">
        <v>2.8</v>
      </c>
    </row>
    <row r="18" spans="1:25" s="19" customFormat="1" x14ac:dyDescent="0.3">
      <c r="A18" s="41" t="s">
        <v>32</v>
      </c>
      <c r="B18" s="45">
        <v>11200</v>
      </c>
      <c r="C18" s="45">
        <v>95800</v>
      </c>
      <c r="D18" s="46">
        <v>11.7</v>
      </c>
      <c r="E18" s="46">
        <v>2.4</v>
      </c>
      <c r="F18" s="45">
        <v>11200</v>
      </c>
      <c r="G18" s="45">
        <v>95500</v>
      </c>
      <c r="H18" s="46">
        <v>11.7</v>
      </c>
      <c r="I18" s="46">
        <v>2.4</v>
      </c>
      <c r="J18" s="45">
        <v>11000</v>
      </c>
      <c r="K18" s="45">
        <v>95000</v>
      </c>
      <c r="L18" s="46">
        <v>11.6</v>
      </c>
      <c r="M18" s="46">
        <v>2.6</v>
      </c>
      <c r="N18" s="45">
        <v>12900</v>
      </c>
      <c r="O18" s="45">
        <v>95500</v>
      </c>
      <c r="P18" s="46">
        <v>13.6</v>
      </c>
      <c r="Q18" s="46">
        <v>2.7</v>
      </c>
      <c r="R18" s="45">
        <v>8400</v>
      </c>
      <c r="S18" s="45">
        <v>94200</v>
      </c>
      <c r="T18" s="46">
        <v>8.9</v>
      </c>
      <c r="U18" s="46">
        <v>2.5</v>
      </c>
      <c r="V18" s="45">
        <v>11300</v>
      </c>
      <c r="W18" s="45">
        <v>98800</v>
      </c>
      <c r="X18" s="46">
        <v>11.5</v>
      </c>
      <c r="Y18" s="46">
        <v>2.8</v>
      </c>
    </row>
    <row r="19" spans="1:25" s="19" customFormat="1" x14ac:dyDescent="0.3">
      <c r="A19" s="41" t="s">
        <v>33</v>
      </c>
      <c r="B19" s="45">
        <v>10100</v>
      </c>
      <c r="C19" s="45">
        <v>63900</v>
      </c>
      <c r="D19" s="46">
        <v>15.8</v>
      </c>
      <c r="E19" s="46">
        <v>2.6</v>
      </c>
      <c r="F19" s="45">
        <v>7800</v>
      </c>
      <c r="G19" s="45">
        <v>63200</v>
      </c>
      <c r="H19" s="46">
        <v>12.3</v>
      </c>
      <c r="I19" s="46">
        <v>2.5</v>
      </c>
      <c r="J19" s="45">
        <v>7300</v>
      </c>
      <c r="K19" s="45">
        <v>63400</v>
      </c>
      <c r="L19" s="46">
        <v>11.6</v>
      </c>
      <c r="M19" s="46">
        <v>2.6</v>
      </c>
      <c r="N19" s="45">
        <v>8300</v>
      </c>
      <c r="O19" s="45">
        <v>62800</v>
      </c>
      <c r="P19" s="46">
        <v>13.2</v>
      </c>
      <c r="Q19" s="46">
        <v>2.6</v>
      </c>
      <c r="R19" s="45">
        <v>8600</v>
      </c>
      <c r="S19" s="45">
        <v>63500</v>
      </c>
      <c r="T19" s="46">
        <v>13.5</v>
      </c>
      <c r="U19" s="46">
        <v>2.8</v>
      </c>
      <c r="V19" s="45">
        <v>9200</v>
      </c>
      <c r="W19" s="45">
        <v>63200</v>
      </c>
      <c r="X19" s="46">
        <v>14.5</v>
      </c>
      <c r="Y19" s="46">
        <v>3</v>
      </c>
    </row>
    <row r="20" spans="1:25" s="19" customFormat="1" x14ac:dyDescent="0.3">
      <c r="A20" s="41" t="s">
        <v>34</v>
      </c>
      <c r="B20" s="45">
        <v>16300</v>
      </c>
      <c r="C20" s="45">
        <v>111800</v>
      </c>
      <c r="D20" s="46">
        <v>14.6</v>
      </c>
      <c r="E20" s="46">
        <v>2.7</v>
      </c>
      <c r="F20" s="45">
        <v>15000</v>
      </c>
      <c r="G20" s="45">
        <v>114600</v>
      </c>
      <c r="H20" s="46">
        <v>13.1</v>
      </c>
      <c r="I20" s="46">
        <v>2.8</v>
      </c>
      <c r="J20" s="45">
        <v>15900</v>
      </c>
      <c r="K20" s="45">
        <v>120300</v>
      </c>
      <c r="L20" s="46">
        <v>13.2</v>
      </c>
      <c r="M20" s="46">
        <v>2.8</v>
      </c>
      <c r="N20" s="45">
        <v>17000</v>
      </c>
      <c r="O20" s="45">
        <v>124200</v>
      </c>
      <c r="P20" s="46">
        <v>13.7</v>
      </c>
      <c r="Q20" s="46">
        <v>2.4</v>
      </c>
      <c r="R20" s="45">
        <v>20000</v>
      </c>
      <c r="S20" s="45">
        <v>121900</v>
      </c>
      <c r="T20" s="46">
        <v>16.399999999999999</v>
      </c>
      <c r="U20" s="46">
        <v>2.7</v>
      </c>
      <c r="V20" s="45">
        <v>14500</v>
      </c>
      <c r="W20" s="45">
        <v>122500</v>
      </c>
      <c r="X20" s="46">
        <v>11.9</v>
      </c>
      <c r="Y20" s="46">
        <v>2.5</v>
      </c>
    </row>
    <row r="21" spans="1:25" s="19" customFormat="1" x14ac:dyDescent="0.3">
      <c r="A21" s="41" t="s">
        <v>35</v>
      </c>
      <c r="B21" s="45">
        <v>6900</v>
      </c>
      <c r="C21" s="45">
        <v>58800</v>
      </c>
      <c r="D21" s="46">
        <v>11.8</v>
      </c>
      <c r="E21" s="46">
        <v>2.4</v>
      </c>
      <c r="F21" s="45">
        <v>7900</v>
      </c>
      <c r="G21" s="45">
        <v>59400</v>
      </c>
      <c r="H21" s="46">
        <v>13.3</v>
      </c>
      <c r="I21" s="46">
        <v>2.5</v>
      </c>
      <c r="J21" s="45">
        <v>8800</v>
      </c>
      <c r="K21" s="45">
        <v>60300</v>
      </c>
      <c r="L21" s="46">
        <v>14.7</v>
      </c>
      <c r="M21" s="46">
        <v>2.7</v>
      </c>
      <c r="N21" s="45">
        <v>6000</v>
      </c>
      <c r="O21" s="45">
        <v>60100</v>
      </c>
      <c r="P21" s="46">
        <v>10</v>
      </c>
      <c r="Q21" s="46">
        <v>2.2000000000000002</v>
      </c>
      <c r="R21" s="45">
        <v>7900</v>
      </c>
      <c r="S21" s="45">
        <v>62400</v>
      </c>
      <c r="T21" s="46">
        <v>12.6</v>
      </c>
      <c r="U21" s="46">
        <v>2.4</v>
      </c>
      <c r="V21" s="45">
        <v>6100</v>
      </c>
      <c r="W21" s="45">
        <v>62300</v>
      </c>
      <c r="X21" s="46">
        <v>9.6999999999999993</v>
      </c>
      <c r="Y21" s="46">
        <v>2.2000000000000002</v>
      </c>
    </row>
    <row r="22" spans="1:25" s="19" customFormat="1" x14ac:dyDescent="0.3">
      <c r="A22" s="41" t="s">
        <v>36</v>
      </c>
      <c r="B22" s="45">
        <v>7000</v>
      </c>
      <c r="C22" s="45">
        <v>54500</v>
      </c>
      <c r="D22" s="46">
        <v>12.8</v>
      </c>
      <c r="E22" s="46">
        <v>2.9</v>
      </c>
      <c r="F22" s="45">
        <v>9100</v>
      </c>
      <c r="G22" s="45">
        <v>59900</v>
      </c>
      <c r="H22" s="46">
        <v>15.2</v>
      </c>
      <c r="I22" s="46">
        <v>2.8</v>
      </c>
      <c r="J22" s="45">
        <v>8600</v>
      </c>
      <c r="K22" s="45">
        <v>57800</v>
      </c>
      <c r="L22" s="46">
        <v>14.9</v>
      </c>
      <c r="M22" s="46">
        <v>2.7</v>
      </c>
      <c r="N22" s="45">
        <v>9800</v>
      </c>
      <c r="O22" s="45">
        <v>60400</v>
      </c>
      <c r="P22" s="46">
        <v>16.2</v>
      </c>
      <c r="Q22" s="46">
        <v>2.8</v>
      </c>
      <c r="R22" s="45">
        <v>10400</v>
      </c>
      <c r="S22" s="45">
        <v>58400</v>
      </c>
      <c r="T22" s="46">
        <v>17.7</v>
      </c>
      <c r="U22" s="46">
        <v>2.8</v>
      </c>
      <c r="V22" s="45">
        <v>10000</v>
      </c>
      <c r="W22" s="45">
        <v>60200</v>
      </c>
      <c r="X22" s="46">
        <v>16.7</v>
      </c>
      <c r="Y22" s="46">
        <v>2.8</v>
      </c>
    </row>
    <row r="23" spans="1:25" s="19" customFormat="1" x14ac:dyDescent="0.3">
      <c r="A23" s="41" t="s">
        <v>37</v>
      </c>
      <c r="B23" s="45">
        <v>20700</v>
      </c>
      <c r="C23" s="45">
        <v>171400</v>
      </c>
      <c r="D23" s="46">
        <v>12.1</v>
      </c>
      <c r="E23" s="46">
        <v>3</v>
      </c>
      <c r="F23" s="45">
        <v>15600</v>
      </c>
      <c r="G23" s="45">
        <v>175700</v>
      </c>
      <c r="H23" s="46">
        <v>8.9</v>
      </c>
      <c r="I23" s="46">
        <v>2.9</v>
      </c>
      <c r="J23" s="45">
        <v>13500</v>
      </c>
      <c r="K23" s="45">
        <v>170100</v>
      </c>
      <c r="L23" s="46">
        <v>7.9</v>
      </c>
      <c r="M23" s="46">
        <v>2.9</v>
      </c>
      <c r="N23" s="45">
        <v>16800</v>
      </c>
      <c r="O23" s="45">
        <v>169800</v>
      </c>
      <c r="P23" s="46">
        <v>9.9</v>
      </c>
      <c r="Q23" s="46">
        <v>3</v>
      </c>
      <c r="R23" s="45">
        <v>25400</v>
      </c>
      <c r="S23" s="45">
        <v>178200</v>
      </c>
      <c r="T23" s="46">
        <v>14.3</v>
      </c>
      <c r="U23" s="46">
        <v>3.5</v>
      </c>
      <c r="V23" s="45">
        <v>27500</v>
      </c>
      <c r="W23" s="45">
        <v>181900</v>
      </c>
      <c r="X23" s="46">
        <v>15.1</v>
      </c>
      <c r="Y23" s="46">
        <v>3.6</v>
      </c>
    </row>
    <row r="24" spans="1:25" s="19" customFormat="1" x14ac:dyDescent="0.3">
      <c r="A24" s="41" t="s">
        <v>38</v>
      </c>
      <c r="B24" s="45">
        <v>13200</v>
      </c>
      <c r="C24" s="45">
        <v>154500</v>
      </c>
      <c r="D24" s="46">
        <v>8.5</v>
      </c>
      <c r="E24" s="46">
        <v>2.7</v>
      </c>
      <c r="F24" s="45">
        <v>15400</v>
      </c>
      <c r="G24" s="45">
        <v>147700</v>
      </c>
      <c r="H24" s="46">
        <v>10.4</v>
      </c>
      <c r="I24" s="46">
        <v>3.1</v>
      </c>
      <c r="J24" s="45">
        <v>15000</v>
      </c>
      <c r="K24" s="45">
        <v>150100</v>
      </c>
      <c r="L24" s="46">
        <v>10</v>
      </c>
      <c r="M24" s="46">
        <v>3.2</v>
      </c>
      <c r="N24" s="45">
        <v>17100</v>
      </c>
      <c r="O24" s="45">
        <v>152300</v>
      </c>
      <c r="P24" s="46">
        <v>11.2</v>
      </c>
      <c r="Q24" s="46">
        <v>3.4</v>
      </c>
      <c r="R24" s="45">
        <v>17700</v>
      </c>
      <c r="S24" s="45">
        <v>154600</v>
      </c>
      <c r="T24" s="46">
        <v>11.5</v>
      </c>
      <c r="U24" s="46">
        <v>3.5</v>
      </c>
      <c r="V24" s="45">
        <v>19000</v>
      </c>
      <c r="W24" s="45">
        <v>158800</v>
      </c>
      <c r="X24" s="46">
        <v>11.9</v>
      </c>
      <c r="Y24" s="46">
        <v>3.7</v>
      </c>
    </row>
    <row r="25" spans="1:25" s="19" customFormat="1" x14ac:dyDescent="0.3">
      <c r="A25" s="41" t="s">
        <v>39</v>
      </c>
      <c r="B25" s="45">
        <v>6400</v>
      </c>
      <c r="C25" s="45">
        <v>54900</v>
      </c>
      <c r="D25" s="46">
        <v>11.6</v>
      </c>
      <c r="E25" s="46">
        <v>2.4</v>
      </c>
      <c r="F25" s="45">
        <v>6000</v>
      </c>
      <c r="G25" s="45">
        <v>58600</v>
      </c>
      <c r="H25" s="46">
        <v>10.199999999999999</v>
      </c>
      <c r="I25" s="46">
        <v>2.1</v>
      </c>
      <c r="J25" s="45">
        <v>6700</v>
      </c>
      <c r="K25" s="45">
        <v>57200</v>
      </c>
      <c r="L25" s="46">
        <v>11.7</v>
      </c>
      <c r="M25" s="46">
        <v>2.5</v>
      </c>
      <c r="N25" s="45">
        <v>6500</v>
      </c>
      <c r="O25" s="45">
        <v>58100</v>
      </c>
      <c r="P25" s="46">
        <v>11.2</v>
      </c>
      <c r="Q25" s="46">
        <v>2.5</v>
      </c>
      <c r="R25" s="45">
        <v>5800</v>
      </c>
      <c r="S25" s="45">
        <v>58300</v>
      </c>
      <c r="T25" s="46">
        <v>10</v>
      </c>
      <c r="U25" s="46">
        <v>2.4</v>
      </c>
      <c r="V25" s="45">
        <v>6800</v>
      </c>
      <c r="W25" s="45">
        <v>60300</v>
      </c>
      <c r="X25" s="46">
        <v>11.3</v>
      </c>
      <c r="Y25" s="46">
        <v>2.6</v>
      </c>
    </row>
    <row r="26" spans="1:25" s="19" customFormat="1" x14ac:dyDescent="0.3">
      <c r="A26" s="41" t="s">
        <v>40</v>
      </c>
      <c r="B26" s="45">
        <v>12700</v>
      </c>
      <c r="C26" s="45">
        <v>98200</v>
      </c>
      <c r="D26" s="46">
        <v>13</v>
      </c>
      <c r="E26" s="46">
        <v>2.6</v>
      </c>
      <c r="F26" s="45">
        <v>11100</v>
      </c>
      <c r="G26" s="45">
        <v>100600</v>
      </c>
      <c r="H26" s="46">
        <v>11.1</v>
      </c>
      <c r="I26" s="46">
        <v>2.4</v>
      </c>
      <c r="J26" s="45">
        <v>11000</v>
      </c>
      <c r="K26" s="45">
        <v>101100</v>
      </c>
      <c r="L26" s="46">
        <v>10.9</v>
      </c>
      <c r="M26" s="46">
        <v>2.4</v>
      </c>
      <c r="N26" s="45">
        <v>14300</v>
      </c>
      <c r="O26" s="45">
        <v>99400</v>
      </c>
      <c r="P26" s="46">
        <v>14.4</v>
      </c>
      <c r="Q26" s="46">
        <v>2.8</v>
      </c>
      <c r="R26" s="45">
        <v>13400</v>
      </c>
      <c r="S26" s="45">
        <v>98000</v>
      </c>
      <c r="T26" s="46">
        <v>13.7</v>
      </c>
      <c r="U26" s="46">
        <v>2.8</v>
      </c>
      <c r="V26" s="45">
        <v>12100</v>
      </c>
      <c r="W26" s="45">
        <v>106100</v>
      </c>
      <c r="X26" s="46">
        <v>11.4</v>
      </c>
      <c r="Y26" s="46">
        <v>2.6</v>
      </c>
    </row>
    <row r="27" spans="1:25" s="19" customFormat="1" x14ac:dyDescent="0.3">
      <c r="A27" s="41" t="s">
        <v>41</v>
      </c>
      <c r="B27" s="45">
        <v>33700</v>
      </c>
      <c r="C27" s="45">
        <v>226200</v>
      </c>
      <c r="D27" s="46">
        <v>14.9</v>
      </c>
      <c r="E27" s="46">
        <v>2.5</v>
      </c>
      <c r="F27" s="45">
        <v>29000</v>
      </c>
      <c r="G27" s="45">
        <v>226000</v>
      </c>
      <c r="H27" s="46">
        <v>12.8</v>
      </c>
      <c r="I27" s="46">
        <v>2.4</v>
      </c>
      <c r="J27" s="45">
        <v>35600</v>
      </c>
      <c r="K27" s="45">
        <v>225500</v>
      </c>
      <c r="L27" s="46">
        <v>15.8</v>
      </c>
      <c r="M27" s="46">
        <v>2.7</v>
      </c>
      <c r="N27" s="45">
        <v>33500</v>
      </c>
      <c r="O27" s="45">
        <v>228000</v>
      </c>
      <c r="P27" s="46">
        <v>14.7</v>
      </c>
      <c r="Q27" s="46">
        <v>2.5</v>
      </c>
      <c r="R27" s="45">
        <v>33500</v>
      </c>
      <c r="S27" s="45">
        <v>230400</v>
      </c>
      <c r="T27" s="46">
        <v>14.5</v>
      </c>
      <c r="U27" s="46">
        <v>2.5</v>
      </c>
      <c r="V27" s="45">
        <v>24300</v>
      </c>
      <c r="W27" s="45">
        <v>229100</v>
      </c>
      <c r="X27" s="46">
        <v>10.6</v>
      </c>
      <c r="Y27" s="46">
        <v>2.2999999999999998</v>
      </c>
    </row>
    <row r="28" spans="1:25" s="19" customFormat="1" x14ac:dyDescent="0.3">
      <c r="A28" s="41" t="s">
        <v>42</v>
      </c>
      <c r="B28" s="45">
        <v>16100</v>
      </c>
      <c r="C28" s="45">
        <v>120900</v>
      </c>
      <c r="D28" s="46">
        <v>13.3</v>
      </c>
      <c r="E28" s="46">
        <v>2.5</v>
      </c>
      <c r="F28" s="45">
        <v>14600</v>
      </c>
      <c r="G28" s="45">
        <v>121000</v>
      </c>
      <c r="H28" s="46">
        <v>12</v>
      </c>
      <c r="I28" s="46">
        <v>2.5</v>
      </c>
      <c r="J28" s="45">
        <v>17400</v>
      </c>
      <c r="K28" s="45">
        <v>127900</v>
      </c>
      <c r="L28" s="46">
        <v>13.6</v>
      </c>
      <c r="M28" s="46">
        <v>2.7</v>
      </c>
      <c r="N28" s="45">
        <v>15700</v>
      </c>
      <c r="O28" s="45">
        <v>121800</v>
      </c>
      <c r="P28" s="46">
        <v>12.9</v>
      </c>
      <c r="Q28" s="46">
        <v>2.9</v>
      </c>
      <c r="R28" s="45">
        <v>13400</v>
      </c>
      <c r="S28" s="45">
        <v>124800</v>
      </c>
      <c r="T28" s="46">
        <v>10.8</v>
      </c>
      <c r="U28" s="46">
        <v>2.4</v>
      </c>
      <c r="V28" s="45">
        <v>14500</v>
      </c>
      <c r="W28" s="45">
        <v>116800</v>
      </c>
      <c r="X28" s="46">
        <v>12.4</v>
      </c>
      <c r="Y28" s="46">
        <v>2.8</v>
      </c>
    </row>
    <row r="29" spans="1:25" s="19" customFormat="1" x14ac:dyDescent="0.3">
      <c r="A29" s="41" t="s">
        <v>43</v>
      </c>
      <c r="B29" s="45">
        <v>10600</v>
      </c>
      <c r="C29" s="45">
        <v>83800</v>
      </c>
      <c r="D29" s="46">
        <v>12.6</v>
      </c>
      <c r="E29" s="46">
        <v>2.8</v>
      </c>
      <c r="F29" s="45">
        <v>10200</v>
      </c>
      <c r="G29" s="45">
        <v>82800</v>
      </c>
      <c r="H29" s="46">
        <v>12.4</v>
      </c>
      <c r="I29" s="46">
        <v>2.7</v>
      </c>
      <c r="J29" s="45">
        <v>13600</v>
      </c>
      <c r="K29" s="45">
        <v>82500</v>
      </c>
      <c r="L29" s="46">
        <v>16.5</v>
      </c>
      <c r="M29" s="46">
        <v>3</v>
      </c>
      <c r="N29" s="45">
        <v>10000</v>
      </c>
      <c r="O29" s="45">
        <v>85000</v>
      </c>
      <c r="P29" s="46">
        <v>11.7</v>
      </c>
      <c r="Q29" s="46">
        <v>2.5</v>
      </c>
      <c r="R29" s="45">
        <v>10100</v>
      </c>
      <c r="S29" s="45">
        <v>82000</v>
      </c>
      <c r="T29" s="46">
        <v>12.3</v>
      </c>
      <c r="U29" s="46">
        <v>2.5</v>
      </c>
      <c r="V29" s="45">
        <v>9100</v>
      </c>
      <c r="W29" s="45">
        <v>85900</v>
      </c>
      <c r="X29" s="46">
        <v>10.6</v>
      </c>
      <c r="Y29" s="46">
        <v>2.4</v>
      </c>
    </row>
    <row r="30" spans="1:25" s="19" customFormat="1" x14ac:dyDescent="0.3">
      <c r="A30" s="41" t="s">
        <v>44</v>
      </c>
      <c r="B30" s="45">
        <v>27900</v>
      </c>
      <c r="C30" s="45">
        <v>224600</v>
      </c>
      <c r="D30" s="46">
        <v>12.4</v>
      </c>
      <c r="E30" s="46">
        <v>2.2999999999999998</v>
      </c>
      <c r="F30" s="45">
        <v>36500</v>
      </c>
      <c r="G30" s="45">
        <v>238000</v>
      </c>
      <c r="H30" s="46">
        <v>15.3</v>
      </c>
      <c r="I30" s="46">
        <v>2.5</v>
      </c>
      <c r="J30" s="45">
        <v>42400</v>
      </c>
      <c r="K30" s="45">
        <v>237700</v>
      </c>
      <c r="L30" s="46">
        <v>17.8</v>
      </c>
      <c r="M30" s="46">
        <v>2.7</v>
      </c>
      <c r="N30" s="45">
        <v>47100</v>
      </c>
      <c r="O30" s="45">
        <v>262100</v>
      </c>
      <c r="P30" s="46">
        <v>18</v>
      </c>
      <c r="Q30" s="46">
        <v>2.9</v>
      </c>
      <c r="R30" s="45">
        <v>53000</v>
      </c>
      <c r="S30" s="45">
        <v>264000</v>
      </c>
      <c r="T30" s="46">
        <v>20.100000000000001</v>
      </c>
      <c r="U30" s="46">
        <v>3.1</v>
      </c>
      <c r="V30" s="45">
        <v>46500</v>
      </c>
      <c r="W30" s="45">
        <v>257100</v>
      </c>
      <c r="X30" s="46">
        <v>18.100000000000001</v>
      </c>
      <c r="Y30" s="46">
        <v>3.1</v>
      </c>
    </row>
    <row r="31" spans="1:25" s="19" customFormat="1" x14ac:dyDescent="0.3">
      <c r="A31" s="41" t="s">
        <v>45</v>
      </c>
      <c r="B31" s="45">
        <v>9900</v>
      </c>
      <c r="C31" s="45">
        <v>87800</v>
      </c>
      <c r="D31" s="46">
        <v>11.3</v>
      </c>
      <c r="E31" s="46">
        <v>2.6</v>
      </c>
      <c r="F31" s="45">
        <v>10100</v>
      </c>
      <c r="G31" s="45">
        <v>94700</v>
      </c>
      <c r="H31" s="46">
        <v>10.6</v>
      </c>
      <c r="I31" s="46">
        <v>2.4</v>
      </c>
      <c r="J31" s="45">
        <v>9300</v>
      </c>
      <c r="K31" s="45">
        <v>96000</v>
      </c>
      <c r="L31" s="46">
        <v>9.6999999999999993</v>
      </c>
      <c r="M31" s="46">
        <v>2.4</v>
      </c>
      <c r="N31" s="45">
        <v>9300</v>
      </c>
      <c r="O31" s="45">
        <v>96900</v>
      </c>
      <c r="P31" s="46">
        <v>9.6</v>
      </c>
      <c r="Q31" s="46">
        <v>2.4</v>
      </c>
      <c r="R31" s="45">
        <v>12000</v>
      </c>
      <c r="S31" s="45">
        <v>96800</v>
      </c>
      <c r="T31" s="46">
        <v>12.4</v>
      </c>
      <c r="U31" s="46">
        <v>2.7</v>
      </c>
      <c r="V31" s="45">
        <v>12800</v>
      </c>
      <c r="W31" s="45">
        <v>102200</v>
      </c>
      <c r="X31" s="46">
        <v>12.5</v>
      </c>
      <c r="Y31" s="46">
        <v>2.7</v>
      </c>
    </row>
    <row r="32" spans="1:25" s="19" customFormat="1" x14ac:dyDescent="0.3">
      <c r="A32" s="41" t="s">
        <v>46</v>
      </c>
      <c r="B32" s="45">
        <v>7700</v>
      </c>
      <c r="C32" s="45">
        <v>86700</v>
      </c>
      <c r="D32" s="46">
        <v>8.8000000000000007</v>
      </c>
      <c r="E32" s="46">
        <v>2.1</v>
      </c>
      <c r="F32" s="45">
        <v>10100</v>
      </c>
      <c r="G32" s="45">
        <v>83700</v>
      </c>
      <c r="H32" s="46">
        <v>12.1</v>
      </c>
      <c r="I32" s="46">
        <v>2.5</v>
      </c>
      <c r="J32" s="45">
        <v>10600</v>
      </c>
      <c r="K32" s="45">
        <v>85500</v>
      </c>
      <c r="L32" s="46">
        <v>12.4</v>
      </c>
      <c r="M32" s="46">
        <v>2.5</v>
      </c>
      <c r="N32" s="45">
        <v>12300</v>
      </c>
      <c r="O32" s="45">
        <v>91400</v>
      </c>
      <c r="P32" s="46">
        <v>13.4</v>
      </c>
      <c r="Q32" s="46">
        <v>2.7</v>
      </c>
      <c r="R32" s="45">
        <v>13800</v>
      </c>
      <c r="S32" s="45">
        <v>93000</v>
      </c>
      <c r="T32" s="46">
        <v>14.9</v>
      </c>
      <c r="U32" s="46">
        <v>2.6</v>
      </c>
      <c r="V32" s="45">
        <v>9900</v>
      </c>
      <c r="W32" s="45">
        <v>94100</v>
      </c>
      <c r="X32" s="46">
        <v>10.5</v>
      </c>
      <c r="Y32" s="46">
        <v>2.4</v>
      </c>
    </row>
    <row r="33" spans="1:25" s="19" customFormat="1" x14ac:dyDescent="0.3">
      <c r="A33" s="41" t="s">
        <v>47</v>
      </c>
      <c r="B33" s="45">
        <v>15200</v>
      </c>
      <c r="C33" s="45">
        <v>111400</v>
      </c>
      <c r="D33" s="46">
        <v>13.7</v>
      </c>
      <c r="E33" s="46">
        <v>2.6</v>
      </c>
      <c r="F33" s="45">
        <v>17200</v>
      </c>
      <c r="G33" s="45">
        <v>110500</v>
      </c>
      <c r="H33" s="46">
        <v>15.5</v>
      </c>
      <c r="I33" s="46">
        <v>2.8</v>
      </c>
      <c r="J33" s="45">
        <v>17700</v>
      </c>
      <c r="K33" s="45">
        <v>116100</v>
      </c>
      <c r="L33" s="46">
        <v>15.2</v>
      </c>
      <c r="M33" s="46">
        <v>2.7</v>
      </c>
      <c r="N33" s="45">
        <v>20100</v>
      </c>
      <c r="O33" s="45">
        <v>124800</v>
      </c>
      <c r="P33" s="46">
        <v>16.100000000000001</v>
      </c>
      <c r="Q33" s="46">
        <v>2.8</v>
      </c>
      <c r="R33" s="45">
        <v>19900</v>
      </c>
      <c r="S33" s="45">
        <v>125600</v>
      </c>
      <c r="T33" s="46">
        <v>15.9</v>
      </c>
      <c r="U33" s="46">
        <v>2.9</v>
      </c>
      <c r="V33" s="45">
        <v>19000</v>
      </c>
      <c r="W33" s="45">
        <v>123100</v>
      </c>
      <c r="X33" s="46">
        <v>15.5</v>
      </c>
      <c r="Y33" s="46">
        <v>2.9</v>
      </c>
    </row>
    <row r="34" spans="1:25" s="19" customFormat="1" x14ac:dyDescent="0.3">
      <c r="A34" s="41" t="s">
        <v>48</v>
      </c>
      <c r="B34" s="45">
        <v>20500</v>
      </c>
      <c r="C34" s="45">
        <v>134600</v>
      </c>
      <c r="D34" s="46">
        <v>15.2</v>
      </c>
      <c r="E34" s="46">
        <v>2.2999999999999998</v>
      </c>
      <c r="F34" s="45">
        <v>22500</v>
      </c>
      <c r="G34" s="45">
        <v>135500</v>
      </c>
      <c r="H34" s="46">
        <v>16.600000000000001</v>
      </c>
      <c r="I34" s="46">
        <v>2.6</v>
      </c>
      <c r="J34" s="45">
        <v>18600</v>
      </c>
      <c r="K34" s="45">
        <v>136300</v>
      </c>
      <c r="L34" s="46">
        <v>13.6</v>
      </c>
      <c r="M34" s="46">
        <v>2.4</v>
      </c>
      <c r="N34" s="45">
        <v>21700</v>
      </c>
      <c r="O34" s="45">
        <v>137200</v>
      </c>
      <c r="P34" s="46">
        <v>15.8</v>
      </c>
      <c r="Q34" s="46">
        <v>2.7</v>
      </c>
      <c r="R34" s="45">
        <v>21900</v>
      </c>
      <c r="S34" s="45">
        <v>138200</v>
      </c>
      <c r="T34" s="46">
        <v>15.9</v>
      </c>
      <c r="U34" s="46">
        <v>2.9</v>
      </c>
      <c r="V34" s="45">
        <v>21700</v>
      </c>
      <c r="W34" s="45">
        <v>138500</v>
      </c>
      <c r="X34" s="46">
        <v>15.7</v>
      </c>
      <c r="Y34" s="46">
        <v>3.2</v>
      </c>
    </row>
    <row r="35" spans="1:25" s="19" customFormat="1" x14ac:dyDescent="0.3">
      <c r="A35" s="41" t="s">
        <v>49</v>
      </c>
      <c r="B35" s="45">
        <v>12200</v>
      </c>
      <c r="C35" s="45">
        <v>95400</v>
      </c>
      <c r="D35" s="46">
        <v>12.7</v>
      </c>
      <c r="E35" s="46">
        <v>2.4</v>
      </c>
      <c r="F35" s="45">
        <v>12300</v>
      </c>
      <c r="G35" s="45">
        <v>99200</v>
      </c>
      <c r="H35" s="46">
        <v>12.4</v>
      </c>
      <c r="I35" s="46">
        <v>2.2999999999999998</v>
      </c>
      <c r="J35" s="45">
        <v>12100</v>
      </c>
      <c r="K35" s="45">
        <v>96400</v>
      </c>
      <c r="L35" s="46">
        <v>12.6</v>
      </c>
      <c r="M35" s="46">
        <v>2.5</v>
      </c>
      <c r="N35" s="45">
        <v>11100</v>
      </c>
      <c r="O35" s="45">
        <v>101600</v>
      </c>
      <c r="P35" s="46">
        <v>10.9</v>
      </c>
      <c r="Q35" s="46">
        <v>2.2999999999999998</v>
      </c>
      <c r="R35" s="45">
        <v>14800</v>
      </c>
      <c r="S35" s="45">
        <v>103500</v>
      </c>
      <c r="T35" s="46">
        <v>14.3</v>
      </c>
      <c r="U35" s="46">
        <v>2.6</v>
      </c>
      <c r="V35" s="45">
        <v>14500</v>
      </c>
      <c r="W35" s="45">
        <v>104500</v>
      </c>
      <c r="X35" s="46">
        <v>13.8</v>
      </c>
      <c r="Y35" s="46">
        <v>2.8</v>
      </c>
    </row>
    <row r="36" spans="1:25" s="19" customFormat="1" x14ac:dyDescent="0.3">
      <c r="A36" s="41" t="s">
        <v>50</v>
      </c>
      <c r="B36" s="45">
        <v>18900</v>
      </c>
      <c r="C36" s="45">
        <v>108800</v>
      </c>
      <c r="D36" s="46">
        <v>17.399999999999999</v>
      </c>
      <c r="E36" s="46">
        <v>2.6</v>
      </c>
      <c r="F36" s="45">
        <v>18700</v>
      </c>
      <c r="G36" s="45">
        <v>115200</v>
      </c>
      <c r="H36" s="46">
        <v>16.2</v>
      </c>
      <c r="I36" s="46">
        <v>2.5</v>
      </c>
      <c r="J36" s="45">
        <v>17800</v>
      </c>
      <c r="K36" s="45">
        <v>114200</v>
      </c>
      <c r="L36" s="46">
        <v>15.6</v>
      </c>
      <c r="M36" s="46">
        <v>2.6</v>
      </c>
      <c r="N36" s="45">
        <v>16200</v>
      </c>
      <c r="O36" s="45">
        <v>112900</v>
      </c>
      <c r="P36" s="46">
        <v>14.3</v>
      </c>
      <c r="Q36" s="46">
        <v>2.5</v>
      </c>
      <c r="R36" s="45">
        <v>17300</v>
      </c>
      <c r="S36" s="45">
        <v>110900</v>
      </c>
      <c r="T36" s="46">
        <v>15.6</v>
      </c>
      <c r="U36" s="46">
        <v>2.7</v>
      </c>
      <c r="V36" s="45">
        <v>18800</v>
      </c>
      <c r="W36" s="45">
        <v>115700</v>
      </c>
      <c r="X36" s="46">
        <v>16.2</v>
      </c>
      <c r="Y36" s="46">
        <v>3</v>
      </c>
    </row>
    <row r="37" spans="1:25" s="19" customFormat="1" x14ac:dyDescent="0.3">
      <c r="A37" s="41" t="s">
        <v>51</v>
      </c>
      <c r="B37" s="45">
        <v>20600</v>
      </c>
      <c r="C37" s="45">
        <v>150700</v>
      </c>
      <c r="D37" s="46">
        <v>13.7</v>
      </c>
      <c r="E37" s="46">
        <v>2.5</v>
      </c>
      <c r="F37" s="45">
        <v>17600</v>
      </c>
      <c r="G37" s="45">
        <v>153000</v>
      </c>
      <c r="H37" s="46">
        <v>11.5</v>
      </c>
      <c r="I37" s="46">
        <v>2.4</v>
      </c>
      <c r="J37" s="45">
        <v>20000</v>
      </c>
      <c r="K37" s="45">
        <v>151900</v>
      </c>
      <c r="L37" s="46">
        <v>13.1</v>
      </c>
      <c r="M37" s="46">
        <v>2.6</v>
      </c>
      <c r="N37" s="45">
        <v>15800</v>
      </c>
      <c r="O37" s="45">
        <v>153700</v>
      </c>
      <c r="P37" s="46">
        <v>10.3</v>
      </c>
      <c r="Q37" s="46">
        <v>2.4</v>
      </c>
      <c r="R37" s="45">
        <v>16300</v>
      </c>
      <c r="S37" s="45">
        <v>151700</v>
      </c>
      <c r="T37" s="46">
        <v>10.7</v>
      </c>
      <c r="U37" s="46">
        <v>2.5</v>
      </c>
      <c r="V37" s="45">
        <v>15800</v>
      </c>
      <c r="W37" s="45">
        <v>155500</v>
      </c>
      <c r="X37" s="46">
        <v>10.199999999999999</v>
      </c>
      <c r="Y37" s="46">
        <v>2.5</v>
      </c>
    </row>
    <row r="38" spans="1:25" s="19" customFormat="1" x14ac:dyDescent="0.3">
      <c r="A38" s="41" t="s">
        <v>52</v>
      </c>
      <c r="B38" s="45">
        <v>66800</v>
      </c>
      <c r="C38" s="45">
        <v>513000</v>
      </c>
      <c r="D38" s="46">
        <v>13</v>
      </c>
      <c r="E38" s="46">
        <v>1.8</v>
      </c>
      <c r="F38" s="45">
        <v>74200</v>
      </c>
      <c r="G38" s="45">
        <v>541300</v>
      </c>
      <c r="H38" s="46">
        <v>13.7</v>
      </c>
      <c r="I38" s="46">
        <v>2</v>
      </c>
      <c r="J38" s="45">
        <v>85100</v>
      </c>
      <c r="K38" s="45">
        <v>546900</v>
      </c>
      <c r="L38" s="46">
        <v>15.6</v>
      </c>
      <c r="M38" s="46">
        <v>2.1</v>
      </c>
      <c r="N38" s="45">
        <v>80100</v>
      </c>
      <c r="O38" s="45">
        <v>556500</v>
      </c>
      <c r="P38" s="46">
        <v>14.4</v>
      </c>
      <c r="Q38" s="46">
        <v>1.9</v>
      </c>
      <c r="R38" s="45">
        <v>59400</v>
      </c>
      <c r="S38" s="45">
        <v>545600</v>
      </c>
      <c r="T38" s="46">
        <v>10.9</v>
      </c>
      <c r="U38" s="46">
        <v>1.7</v>
      </c>
      <c r="V38" s="45">
        <v>57600</v>
      </c>
      <c r="W38" s="45">
        <v>558700</v>
      </c>
      <c r="X38" s="46">
        <v>10.3</v>
      </c>
      <c r="Y38" s="46">
        <v>1.8</v>
      </c>
    </row>
    <row r="39" spans="1:25" s="19" customFormat="1" x14ac:dyDescent="0.3">
      <c r="A39" s="41" t="s">
        <v>53</v>
      </c>
      <c r="B39" s="45">
        <v>6000</v>
      </c>
      <c r="C39" s="45">
        <v>60500</v>
      </c>
      <c r="D39" s="46">
        <v>10</v>
      </c>
      <c r="E39" s="46">
        <v>2.4</v>
      </c>
      <c r="F39" s="45">
        <v>5300</v>
      </c>
      <c r="G39" s="45">
        <v>63500</v>
      </c>
      <c r="H39" s="46">
        <v>8.4</v>
      </c>
      <c r="I39" s="46">
        <v>2.1</v>
      </c>
      <c r="J39" s="45">
        <v>8400</v>
      </c>
      <c r="K39" s="45">
        <v>63900</v>
      </c>
      <c r="L39" s="46">
        <v>13.2</v>
      </c>
      <c r="M39" s="46">
        <v>2.8</v>
      </c>
      <c r="N39" s="45">
        <v>7600</v>
      </c>
      <c r="O39" s="45">
        <v>66800</v>
      </c>
      <c r="P39" s="46">
        <v>11.4</v>
      </c>
      <c r="Q39" s="46">
        <v>2.6</v>
      </c>
      <c r="R39" s="45">
        <v>6600</v>
      </c>
      <c r="S39" s="45">
        <v>65300</v>
      </c>
      <c r="T39" s="46">
        <v>10.1</v>
      </c>
      <c r="U39" s="46">
        <v>2.6</v>
      </c>
      <c r="V39" s="45">
        <v>5800</v>
      </c>
      <c r="W39" s="45">
        <v>70800</v>
      </c>
      <c r="X39" s="46">
        <v>8.3000000000000007</v>
      </c>
      <c r="Y39" s="46">
        <v>2.2999999999999998</v>
      </c>
    </row>
    <row r="40" spans="1:25" s="19" customFormat="1" x14ac:dyDescent="0.3">
      <c r="A40" s="41" t="s">
        <v>54</v>
      </c>
      <c r="B40" s="45">
        <v>26100</v>
      </c>
      <c r="C40" s="45">
        <v>191200</v>
      </c>
      <c r="D40" s="46">
        <v>13.6</v>
      </c>
      <c r="E40" s="46">
        <v>2.8</v>
      </c>
      <c r="F40" s="45">
        <v>22400</v>
      </c>
      <c r="G40" s="45">
        <v>198000</v>
      </c>
      <c r="H40" s="46">
        <v>11.3</v>
      </c>
      <c r="I40" s="46">
        <v>2.4</v>
      </c>
      <c r="J40" s="45">
        <v>24000</v>
      </c>
      <c r="K40" s="45">
        <v>214700</v>
      </c>
      <c r="L40" s="46">
        <v>11.2</v>
      </c>
      <c r="M40" s="46">
        <v>2.4</v>
      </c>
      <c r="N40" s="45">
        <v>25500</v>
      </c>
      <c r="O40" s="45">
        <v>223700</v>
      </c>
      <c r="P40" s="46">
        <v>11.4</v>
      </c>
      <c r="Q40" s="46">
        <v>2.5</v>
      </c>
      <c r="R40" s="45">
        <v>24500</v>
      </c>
      <c r="S40" s="45">
        <v>220800</v>
      </c>
      <c r="T40" s="46">
        <v>11.1</v>
      </c>
      <c r="U40" s="46">
        <v>2.4</v>
      </c>
      <c r="V40" s="45">
        <v>26000</v>
      </c>
      <c r="W40" s="45">
        <v>229500</v>
      </c>
      <c r="X40" s="46">
        <v>11.3</v>
      </c>
      <c r="Y40" s="46">
        <v>2.7</v>
      </c>
    </row>
    <row r="41" spans="1:25" s="19" customFormat="1" x14ac:dyDescent="0.3">
      <c r="A41" s="41" t="s">
        <v>55</v>
      </c>
      <c r="B41" s="45">
        <v>15600</v>
      </c>
      <c r="C41" s="45">
        <v>117900</v>
      </c>
      <c r="D41" s="46">
        <v>13.3</v>
      </c>
      <c r="E41" s="46">
        <v>2.6</v>
      </c>
      <c r="F41" s="45">
        <v>10800</v>
      </c>
      <c r="G41" s="45">
        <v>117700</v>
      </c>
      <c r="H41" s="46">
        <v>9.1999999999999993</v>
      </c>
      <c r="I41" s="46">
        <v>2.2999999999999998</v>
      </c>
      <c r="J41" s="45">
        <v>14000</v>
      </c>
      <c r="K41" s="45">
        <v>110900</v>
      </c>
      <c r="L41" s="46">
        <v>12.6</v>
      </c>
      <c r="M41" s="46">
        <v>2.7</v>
      </c>
      <c r="N41" s="45">
        <v>13700</v>
      </c>
      <c r="O41" s="45">
        <v>114200</v>
      </c>
      <c r="P41" s="46">
        <v>12</v>
      </c>
      <c r="Q41" s="46">
        <v>2.4</v>
      </c>
      <c r="R41" s="45">
        <v>15600</v>
      </c>
      <c r="S41" s="45">
        <v>122300</v>
      </c>
      <c r="T41" s="46">
        <v>12.7</v>
      </c>
      <c r="U41" s="46">
        <v>2.6</v>
      </c>
      <c r="V41" s="45">
        <v>12100</v>
      </c>
      <c r="W41" s="45">
        <v>121400</v>
      </c>
      <c r="X41" s="46">
        <v>10</v>
      </c>
      <c r="Y41" s="46">
        <v>2.4</v>
      </c>
    </row>
    <row r="42" spans="1:25" s="19" customFormat="1" x14ac:dyDescent="0.3">
      <c r="A42" s="41" t="s">
        <v>442</v>
      </c>
      <c r="B42" s="45">
        <v>9900</v>
      </c>
      <c r="C42" s="45">
        <v>74400</v>
      </c>
      <c r="D42" s="46">
        <v>13.2</v>
      </c>
      <c r="E42" s="46">
        <v>2.6</v>
      </c>
      <c r="F42" s="45">
        <v>9100</v>
      </c>
      <c r="G42" s="45">
        <v>77100</v>
      </c>
      <c r="H42" s="46">
        <v>11.7</v>
      </c>
      <c r="I42" s="46">
        <v>2.5</v>
      </c>
      <c r="J42" s="45">
        <v>10000</v>
      </c>
      <c r="K42" s="45">
        <v>77900</v>
      </c>
      <c r="L42" s="46">
        <v>12.8</v>
      </c>
      <c r="M42" s="46">
        <v>2.7</v>
      </c>
      <c r="N42" s="45">
        <v>10300</v>
      </c>
      <c r="O42" s="45">
        <v>76100</v>
      </c>
      <c r="P42" s="46">
        <v>13.6</v>
      </c>
      <c r="Q42" s="46">
        <v>2.8</v>
      </c>
      <c r="R42" s="45">
        <v>9200</v>
      </c>
      <c r="S42" s="45">
        <v>81400</v>
      </c>
      <c r="T42" s="46">
        <v>11.3</v>
      </c>
      <c r="U42" s="46">
        <v>2.6</v>
      </c>
      <c r="V42" s="45">
        <v>7900</v>
      </c>
      <c r="W42" s="45">
        <v>80500</v>
      </c>
      <c r="X42" s="46">
        <v>9.8000000000000007</v>
      </c>
      <c r="Y42" s="46">
        <v>2.6</v>
      </c>
    </row>
    <row r="43" spans="1:25" s="19" customFormat="1" x14ac:dyDescent="0.3">
      <c r="A43" s="41" t="s">
        <v>56</v>
      </c>
      <c r="B43" s="45">
        <v>15100</v>
      </c>
      <c r="C43" s="45">
        <v>129600</v>
      </c>
      <c r="D43" s="46">
        <v>11.7</v>
      </c>
      <c r="E43" s="46">
        <v>2.7</v>
      </c>
      <c r="F43" s="45">
        <v>10500</v>
      </c>
      <c r="G43" s="45">
        <v>134500</v>
      </c>
      <c r="H43" s="46">
        <v>7.8</v>
      </c>
      <c r="I43" s="46">
        <v>2.2000000000000002</v>
      </c>
      <c r="J43" s="45">
        <v>13100</v>
      </c>
      <c r="K43" s="45">
        <v>136600</v>
      </c>
      <c r="L43" s="46">
        <v>9.6</v>
      </c>
      <c r="M43" s="46">
        <v>2.4</v>
      </c>
      <c r="N43" s="45">
        <v>18800</v>
      </c>
      <c r="O43" s="45">
        <v>141700</v>
      </c>
      <c r="P43" s="46">
        <v>13.3</v>
      </c>
      <c r="Q43" s="46">
        <v>2.8</v>
      </c>
      <c r="R43" s="45">
        <v>15000</v>
      </c>
      <c r="S43" s="45">
        <v>144700</v>
      </c>
      <c r="T43" s="46">
        <v>10.4</v>
      </c>
      <c r="U43" s="46">
        <v>2.5</v>
      </c>
      <c r="V43" s="45">
        <v>17900</v>
      </c>
      <c r="W43" s="45">
        <v>145900</v>
      </c>
      <c r="X43" s="46">
        <v>12.3</v>
      </c>
      <c r="Y43" s="46">
        <v>2.6</v>
      </c>
    </row>
    <row r="44" spans="1:25" s="19" customFormat="1" x14ac:dyDescent="0.3">
      <c r="A44" s="41" t="s">
        <v>57</v>
      </c>
      <c r="B44" s="45">
        <v>18900</v>
      </c>
      <c r="C44" s="45">
        <v>153800</v>
      </c>
      <c r="D44" s="46">
        <v>12.3</v>
      </c>
      <c r="E44" s="46">
        <v>2.6</v>
      </c>
      <c r="F44" s="45">
        <v>20900</v>
      </c>
      <c r="G44" s="45">
        <v>152200</v>
      </c>
      <c r="H44" s="46">
        <v>13.7</v>
      </c>
      <c r="I44" s="46">
        <v>2.6</v>
      </c>
      <c r="J44" s="45">
        <v>20100</v>
      </c>
      <c r="K44" s="45">
        <v>148400</v>
      </c>
      <c r="L44" s="46">
        <v>13.6</v>
      </c>
      <c r="M44" s="46">
        <v>2.7</v>
      </c>
      <c r="N44" s="45">
        <v>20800</v>
      </c>
      <c r="O44" s="45">
        <v>148600</v>
      </c>
      <c r="P44" s="46">
        <v>14</v>
      </c>
      <c r="Q44" s="46">
        <v>2.7</v>
      </c>
      <c r="R44" s="45">
        <v>21800</v>
      </c>
      <c r="S44" s="45">
        <v>148200</v>
      </c>
      <c r="T44" s="46">
        <v>14.7</v>
      </c>
      <c r="U44" s="46">
        <v>2.7</v>
      </c>
      <c r="V44" s="45">
        <v>24400</v>
      </c>
      <c r="W44" s="45">
        <v>153000</v>
      </c>
      <c r="X44" s="46">
        <v>16</v>
      </c>
      <c r="Y44" s="46">
        <v>3</v>
      </c>
    </row>
    <row r="45" spans="1:25" s="19" customFormat="1" x14ac:dyDescent="0.3">
      <c r="A45" s="41" t="s">
        <v>433</v>
      </c>
      <c r="B45" s="45">
        <v>13900</v>
      </c>
      <c r="C45" s="45">
        <v>107500</v>
      </c>
      <c r="D45" s="46">
        <v>13</v>
      </c>
      <c r="E45" s="46">
        <v>2.6</v>
      </c>
      <c r="F45" s="45">
        <v>14300</v>
      </c>
      <c r="G45" s="45">
        <v>112000</v>
      </c>
      <c r="H45" s="46">
        <v>12.8</v>
      </c>
      <c r="I45" s="46">
        <v>2.7</v>
      </c>
      <c r="J45" s="45">
        <v>15600</v>
      </c>
      <c r="K45" s="45">
        <v>114900</v>
      </c>
      <c r="L45" s="46">
        <v>13.5</v>
      </c>
      <c r="M45" s="46">
        <v>2.9</v>
      </c>
      <c r="N45" s="45">
        <v>20800</v>
      </c>
      <c r="O45" s="45">
        <v>119200</v>
      </c>
      <c r="P45" s="46">
        <v>17.399999999999999</v>
      </c>
      <c r="Q45" s="46">
        <v>3.1</v>
      </c>
      <c r="R45" s="45">
        <v>16700</v>
      </c>
      <c r="S45" s="45">
        <v>119500</v>
      </c>
      <c r="T45" s="46">
        <v>14</v>
      </c>
      <c r="U45" s="46">
        <v>2.9</v>
      </c>
      <c r="V45" s="45">
        <v>19000</v>
      </c>
      <c r="W45" s="45">
        <v>124000</v>
      </c>
      <c r="X45" s="46">
        <v>15.3</v>
      </c>
      <c r="Y45" s="46">
        <v>3.3</v>
      </c>
    </row>
    <row r="46" spans="1:25" s="19" customFormat="1" x14ac:dyDescent="0.3">
      <c r="A46" s="41" t="s">
        <v>58</v>
      </c>
      <c r="B46" s="45">
        <v>10200</v>
      </c>
      <c r="C46" s="45">
        <v>67300</v>
      </c>
      <c r="D46" s="46">
        <v>15.2</v>
      </c>
      <c r="E46" s="46">
        <v>2.7</v>
      </c>
      <c r="F46" s="45">
        <v>9900</v>
      </c>
      <c r="G46" s="45">
        <v>71000</v>
      </c>
      <c r="H46" s="46">
        <v>13.9</v>
      </c>
      <c r="I46" s="46">
        <v>2.5</v>
      </c>
      <c r="J46" s="45">
        <v>8800</v>
      </c>
      <c r="K46" s="45">
        <v>68000</v>
      </c>
      <c r="L46" s="46">
        <v>12.9</v>
      </c>
      <c r="M46" s="46">
        <v>2.5</v>
      </c>
      <c r="N46" s="45">
        <v>8400</v>
      </c>
      <c r="O46" s="45">
        <v>69300</v>
      </c>
      <c r="P46" s="46">
        <v>12.1</v>
      </c>
      <c r="Q46" s="46">
        <v>2.4</v>
      </c>
      <c r="R46" s="45">
        <v>8800</v>
      </c>
      <c r="S46" s="45">
        <v>68400</v>
      </c>
      <c r="T46" s="46">
        <v>12.9</v>
      </c>
      <c r="U46" s="46">
        <v>2.7</v>
      </c>
      <c r="V46" s="45">
        <v>9600</v>
      </c>
      <c r="W46" s="45">
        <v>67800</v>
      </c>
      <c r="X46" s="46">
        <v>14.1</v>
      </c>
      <c r="Y46" s="46">
        <v>2.8</v>
      </c>
    </row>
    <row r="47" spans="1:25" s="19" customFormat="1" x14ac:dyDescent="0.3">
      <c r="A47" s="41" t="s">
        <v>59</v>
      </c>
      <c r="B47" s="45">
        <v>9400</v>
      </c>
      <c r="C47" s="45">
        <v>77300</v>
      </c>
      <c r="D47" s="46">
        <v>12.2</v>
      </c>
      <c r="E47" s="46">
        <v>2.5</v>
      </c>
      <c r="F47" s="45">
        <v>10300</v>
      </c>
      <c r="G47" s="45">
        <v>73100</v>
      </c>
      <c r="H47" s="46">
        <v>14</v>
      </c>
      <c r="I47" s="46">
        <v>2.9</v>
      </c>
      <c r="J47" s="45">
        <v>13500</v>
      </c>
      <c r="K47" s="45">
        <v>75300</v>
      </c>
      <c r="L47" s="46">
        <v>17.899999999999999</v>
      </c>
      <c r="M47" s="46">
        <v>3.1</v>
      </c>
      <c r="N47" s="45">
        <v>10700</v>
      </c>
      <c r="O47" s="45">
        <v>76900</v>
      </c>
      <c r="P47" s="46">
        <v>13.9</v>
      </c>
      <c r="Q47" s="46">
        <v>2.8</v>
      </c>
      <c r="R47" s="45">
        <v>10300</v>
      </c>
      <c r="S47" s="45">
        <v>71700</v>
      </c>
      <c r="T47" s="46">
        <v>14.3</v>
      </c>
      <c r="U47" s="46">
        <v>3</v>
      </c>
      <c r="V47" s="45">
        <v>7200</v>
      </c>
      <c r="W47" s="45">
        <v>75000</v>
      </c>
      <c r="X47" s="46">
        <v>9.6</v>
      </c>
      <c r="Y47" s="46">
        <v>2.6</v>
      </c>
    </row>
    <row r="48" spans="1:25" s="19" customFormat="1" x14ac:dyDescent="0.3">
      <c r="A48" s="41" t="s">
        <v>60</v>
      </c>
      <c r="B48" s="45">
        <v>14900</v>
      </c>
      <c r="C48" s="45">
        <v>98800</v>
      </c>
      <c r="D48" s="46">
        <v>15.1</v>
      </c>
      <c r="E48" s="46">
        <v>2.4</v>
      </c>
      <c r="F48" s="45">
        <v>16600</v>
      </c>
      <c r="G48" s="45">
        <v>102200</v>
      </c>
      <c r="H48" s="46">
        <v>16.2</v>
      </c>
      <c r="I48" s="46">
        <v>2.4</v>
      </c>
      <c r="J48" s="45">
        <v>14800</v>
      </c>
      <c r="K48" s="45">
        <v>105000</v>
      </c>
      <c r="L48" s="46">
        <v>14.1</v>
      </c>
      <c r="M48" s="46">
        <v>2.4</v>
      </c>
      <c r="N48" s="45">
        <v>14000</v>
      </c>
      <c r="O48" s="45">
        <v>104400</v>
      </c>
      <c r="P48" s="46">
        <v>13.4</v>
      </c>
      <c r="Q48" s="46">
        <v>2.4</v>
      </c>
      <c r="R48" s="45">
        <v>11000</v>
      </c>
      <c r="S48" s="45">
        <v>106100</v>
      </c>
      <c r="T48" s="46">
        <v>10.4</v>
      </c>
      <c r="U48" s="46">
        <v>2.2999999999999998</v>
      </c>
      <c r="V48" s="45">
        <v>12200</v>
      </c>
      <c r="W48" s="45">
        <v>108300</v>
      </c>
      <c r="X48" s="46">
        <v>11.3</v>
      </c>
      <c r="Y48" s="46">
        <v>2.5</v>
      </c>
    </row>
    <row r="49" spans="1:25" s="19" customFormat="1" x14ac:dyDescent="0.3">
      <c r="A49" s="41" t="s">
        <v>61</v>
      </c>
      <c r="B49" s="45">
        <v>36500</v>
      </c>
      <c r="C49" s="45">
        <v>271200</v>
      </c>
      <c r="D49" s="46">
        <v>13.4</v>
      </c>
      <c r="E49" s="46">
        <v>2.5</v>
      </c>
      <c r="F49" s="45">
        <v>35200</v>
      </c>
      <c r="G49" s="45">
        <v>284600</v>
      </c>
      <c r="H49" s="46">
        <v>12.4</v>
      </c>
      <c r="I49" s="46">
        <v>2.4</v>
      </c>
      <c r="J49" s="45">
        <v>38600</v>
      </c>
      <c r="K49" s="45">
        <v>284300</v>
      </c>
      <c r="L49" s="46">
        <v>13.6</v>
      </c>
      <c r="M49" s="46">
        <v>2.6</v>
      </c>
      <c r="N49" s="45">
        <v>32600</v>
      </c>
      <c r="O49" s="45">
        <v>273200</v>
      </c>
      <c r="P49" s="46">
        <v>11.9</v>
      </c>
      <c r="Q49" s="46">
        <v>2.2999999999999998</v>
      </c>
      <c r="R49" s="45">
        <v>41900</v>
      </c>
      <c r="S49" s="45">
        <v>277200</v>
      </c>
      <c r="T49" s="46">
        <v>15.1</v>
      </c>
      <c r="U49" s="46">
        <v>2.6</v>
      </c>
      <c r="V49" s="45">
        <v>44100</v>
      </c>
      <c r="W49" s="45">
        <v>276800</v>
      </c>
      <c r="X49" s="46">
        <v>15.9</v>
      </c>
      <c r="Y49" s="46">
        <v>2.7</v>
      </c>
    </row>
    <row r="50" spans="1:25" s="19" customFormat="1" x14ac:dyDescent="0.3">
      <c r="A50" s="41" t="s">
        <v>62</v>
      </c>
      <c r="B50" s="45">
        <v>20500</v>
      </c>
      <c r="C50" s="45">
        <v>109400</v>
      </c>
      <c r="D50" s="46">
        <v>18.7</v>
      </c>
      <c r="E50" s="46">
        <v>2.8</v>
      </c>
      <c r="F50" s="45">
        <v>19300</v>
      </c>
      <c r="G50" s="45">
        <v>108000</v>
      </c>
      <c r="H50" s="46">
        <v>17.8</v>
      </c>
      <c r="I50" s="46">
        <v>2.8</v>
      </c>
      <c r="J50" s="45">
        <v>20800</v>
      </c>
      <c r="K50" s="45">
        <v>110600</v>
      </c>
      <c r="L50" s="46">
        <v>18.8</v>
      </c>
      <c r="M50" s="46">
        <v>3.1</v>
      </c>
      <c r="N50" s="45">
        <v>14000</v>
      </c>
      <c r="O50" s="45">
        <v>109200</v>
      </c>
      <c r="P50" s="46">
        <v>12.8</v>
      </c>
      <c r="Q50" s="46">
        <v>2.7</v>
      </c>
      <c r="R50" s="45">
        <v>13000</v>
      </c>
      <c r="S50" s="45">
        <v>108900</v>
      </c>
      <c r="T50" s="46">
        <v>12</v>
      </c>
      <c r="U50" s="46">
        <v>2.7</v>
      </c>
      <c r="V50" s="45">
        <v>20000</v>
      </c>
      <c r="W50" s="45">
        <v>112700</v>
      </c>
      <c r="X50" s="46">
        <v>17.8</v>
      </c>
      <c r="Y50" s="46">
        <v>3.1</v>
      </c>
    </row>
    <row r="51" spans="1:25" s="19" customFormat="1" x14ac:dyDescent="0.3">
      <c r="A51" s="41" t="s">
        <v>63</v>
      </c>
      <c r="B51" s="45">
        <v>21900</v>
      </c>
      <c r="C51" s="45">
        <v>126500</v>
      </c>
      <c r="D51" s="46">
        <v>17.3</v>
      </c>
      <c r="E51" s="46">
        <v>2.9</v>
      </c>
      <c r="F51" s="45">
        <v>24100</v>
      </c>
      <c r="G51" s="45">
        <v>134200</v>
      </c>
      <c r="H51" s="46">
        <v>18</v>
      </c>
      <c r="I51" s="46">
        <v>3.1</v>
      </c>
      <c r="J51" s="45">
        <v>24100</v>
      </c>
      <c r="K51" s="45">
        <v>134500</v>
      </c>
      <c r="L51" s="46">
        <v>17.899999999999999</v>
      </c>
      <c r="M51" s="46">
        <v>3</v>
      </c>
      <c r="N51" s="45">
        <v>22900</v>
      </c>
      <c r="O51" s="45">
        <v>135600</v>
      </c>
      <c r="P51" s="46">
        <v>16.899999999999999</v>
      </c>
      <c r="Q51" s="46">
        <v>2.9</v>
      </c>
      <c r="R51" s="45">
        <v>20900</v>
      </c>
      <c r="S51" s="45">
        <v>135500</v>
      </c>
      <c r="T51" s="46">
        <v>15.4</v>
      </c>
      <c r="U51" s="46">
        <v>2.8</v>
      </c>
      <c r="V51" s="45">
        <v>20200</v>
      </c>
      <c r="W51" s="45">
        <v>133600</v>
      </c>
      <c r="X51" s="46">
        <v>15.1</v>
      </c>
      <c r="Y51" s="46">
        <v>3.1</v>
      </c>
    </row>
    <row r="52" spans="1:25" s="19" customFormat="1" x14ac:dyDescent="0.3">
      <c r="A52" s="41" t="s">
        <v>64</v>
      </c>
      <c r="B52" s="45">
        <v>15300</v>
      </c>
      <c r="C52" s="45">
        <v>107700</v>
      </c>
      <c r="D52" s="46">
        <v>14.2</v>
      </c>
      <c r="E52" s="46">
        <v>2.7</v>
      </c>
      <c r="F52" s="45">
        <v>15400</v>
      </c>
      <c r="G52" s="45">
        <v>110600</v>
      </c>
      <c r="H52" s="46">
        <v>13.9</v>
      </c>
      <c r="I52" s="46">
        <v>2.8</v>
      </c>
      <c r="J52" s="45">
        <v>17600</v>
      </c>
      <c r="K52" s="45">
        <v>110000</v>
      </c>
      <c r="L52" s="46">
        <v>16</v>
      </c>
      <c r="M52" s="46">
        <v>3</v>
      </c>
      <c r="N52" s="45">
        <v>22100</v>
      </c>
      <c r="O52" s="45">
        <v>118800</v>
      </c>
      <c r="P52" s="46">
        <v>18.600000000000001</v>
      </c>
      <c r="Q52" s="46">
        <v>3.1</v>
      </c>
      <c r="R52" s="45">
        <v>18700</v>
      </c>
      <c r="S52" s="45">
        <v>113800</v>
      </c>
      <c r="T52" s="46">
        <v>16.399999999999999</v>
      </c>
      <c r="U52" s="46">
        <v>3.1</v>
      </c>
      <c r="V52" s="45">
        <v>20400</v>
      </c>
      <c r="W52" s="45">
        <v>112400</v>
      </c>
      <c r="X52" s="46">
        <v>18.2</v>
      </c>
      <c r="Y52" s="46">
        <v>3.3</v>
      </c>
    </row>
    <row r="53" spans="1:25" s="19" customFormat="1" x14ac:dyDescent="0.3">
      <c r="A53" s="41" t="s">
        <v>65</v>
      </c>
      <c r="B53" s="45">
        <v>37700</v>
      </c>
      <c r="C53" s="45">
        <v>259600</v>
      </c>
      <c r="D53" s="46">
        <v>14.5</v>
      </c>
      <c r="E53" s="46">
        <v>2.6</v>
      </c>
      <c r="F53" s="45">
        <v>40200</v>
      </c>
      <c r="G53" s="45">
        <v>251000</v>
      </c>
      <c r="H53" s="46">
        <v>16</v>
      </c>
      <c r="I53" s="46">
        <v>2.9</v>
      </c>
      <c r="J53" s="45">
        <v>45200</v>
      </c>
      <c r="K53" s="45">
        <v>255500</v>
      </c>
      <c r="L53" s="46">
        <v>17.7</v>
      </c>
      <c r="M53" s="46">
        <v>3</v>
      </c>
      <c r="N53" s="45">
        <v>45400</v>
      </c>
      <c r="O53" s="45">
        <v>263900</v>
      </c>
      <c r="P53" s="46">
        <v>17.2</v>
      </c>
      <c r="Q53" s="46">
        <v>3</v>
      </c>
      <c r="R53" s="45">
        <v>70400</v>
      </c>
      <c r="S53" s="45">
        <v>283400</v>
      </c>
      <c r="T53" s="46">
        <v>24.8</v>
      </c>
      <c r="U53" s="46">
        <v>3.5</v>
      </c>
      <c r="V53" s="45">
        <v>66400</v>
      </c>
      <c r="W53" s="45">
        <v>280200</v>
      </c>
      <c r="X53" s="46">
        <v>23.7</v>
      </c>
      <c r="Y53" s="46">
        <v>3.6</v>
      </c>
    </row>
    <row r="54" spans="1:25" s="19" customFormat="1" x14ac:dyDescent="0.3">
      <c r="A54" s="41" t="s">
        <v>66</v>
      </c>
      <c r="B54" s="45">
        <v>20700</v>
      </c>
      <c r="C54" s="45">
        <v>208200</v>
      </c>
      <c r="D54" s="46">
        <v>9.9</v>
      </c>
      <c r="E54" s="46">
        <v>2.2999999999999998</v>
      </c>
      <c r="F54" s="45">
        <v>15700</v>
      </c>
      <c r="G54" s="45">
        <v>216200</v>
      </c>
      <c r="H54" s="46">
        <v>7.3</v>
      </c>
      <c r="I54" s="46">
        <v>1.9</v>
      </c>
      <c r="J54" s="45">
        <v>17100</v>
      </c>
      <c r="K54" s="45">
        <v>217400</v>
      </c>
      <c r="L54" s="46">
        <v>7.9</v>
      </c>
      <c r="M54" s="46">
        <v>2.1</v>
      </c>
      <c r="N54" s="45">
        <v>22300</v>
      </c>
      <c r="O54" s="45">
        <v>218400</v>
      </c>
      <c r="P54" s="46">
        <v>10.199999999999999</v>
      </c>
      <c r="Q54" s="46">
        <v>2.4</v>
      </c>
      <c r="R54" s="45">
        <v>13600</v>
      </c>
      <c r="S54" s="45">
        <v>212600</v>
      </c>
      <c r="T54" s="46">
        <v>6.4</v>
      </c>
      <c r="U54" s="46">
        <v>2</v>
      </c>
      <c r="V54" s="45">
        <v>13000</v>
      </c>
      <c r="W54" s="45">
        <v>215800</v>
      </c>
      <c r="X54" s="46">
        <v>6</v>
      </c>
      <c r="Y54" s="46">
        <v>2</v>
      </c>
    </row>
    <row r="55" spans="1:25" s="19" customFormat="1" x14ac:dyDescent="0.3">
      <c r="A55" s="41" t="s">
        <v>67</v>
      </c>
      <c r="B55" s="45">
        <v>10800</v>
      </c>
      <c r="C55" s="45">
        <v>97300</v>
      </c>
      <c r="D55" s="46">
        <v>11.1</v>
      </c>
      <c r="E55" s="46">
        <v>2.2999999999999998</v>
      </c>
      <c r="F55" s="45">
        <v>13200</v>
      </c>
      <c r="G55" s="45">
        <v>97000</v>
      </c>
      <c r="H55" s="46">
        <v>13.6</v>
      </c>
      <c r="I55" s="46">
        <v>2.6</v>
      </c>
      <c r="J55" s="45">
        <v>12400</v>
      </c>
      <c r="K55" s="45">
        <v>99200</v>
      </c>
      <c r="L55" s="46">
        <v>12.5</v>
      </c>
      <c r="M55" s="46">
        <v>2.6</v>
      </c>
      <c r="N55" s="45">
        <v>12400</v>
      </c>
      <c r="O55" s="45">
        <v>99600</v>
      </c>
      <c r="P55" s="46">
        <v>12.5</v>
      </c>
      <c r="Q55" s="46">
        <v>2.5</v>
      </c>
      <c r="R55" s="45">
        <v>12400</v>
      </c>
      <c r="S55" s="45">
        <v>97900</v>
      </c>
      <c r="T55" s="46">
        <v>12.7</v>
      </c>
      <c r="U55" s="46">
        <v>2.6</v>
      </c>
      <c r="V55" s="45">
        <v>8000</v>
      </c>
      <c r="W55" s="45">
        <v>91700</v>
      </c>
      <c r="X55" s="46">
        <v>8.6999999999999993</v>
      </c>
      <c r="Y55" s="46">
        <v>2.2999999999999998</v>
      </c>
    </row>
    <row r="56" spans="1:25" s="19" customFormat="1" x14ac:dyDescent="0.3">
      <c r="A56" s="41" t="s">
        <v>68</v>
      </c>
      <c r="B56" s="45">
        <v>18400</v>
      </c>
      <c r="C56" s="45">
        <v>187800</v>
      </c>
      <c r="D56" s="46">
        <v>9.8000000000000007</v>
      </c>
      <c r="E56" s="46">
        <v>2.2999999999999998</v>
      </c>
      <c r="F56" s="45">
        <v>18100</v>
      </c>
      <c r="G56" s="45">
        <v>187400</v>
      </c>
      <c r="H56" s="46">
        <v>9.6</v>
      </c>
      <c r="I56" s="46">
        <v>2.4</v>
      </c>
      <c r="J56" s="45">
        <v>19700</v>
      </c>
      <c r="K56" s="45">
        <v>192000</v>
      </c>
      <c r="L56" s="46">
        <v>10.3</v>
      </c>
      <c r="M56" s="46">
        <v>2.4</v>
      </c>
      <c r="N56" s="45">
        <v>23000</v>
      </c>
      <c r="O56" s="45">
        <v>189100</v>
      </c>
      <c r="P56" s="46">
        <v>12.2</v>
      </c>
      <c r="Q56" s="46">
        <v>2.6</v>
      </c>
      <c r="R56" s="45">
        <v>28900</v>
      </c>
      <c r="S56" s="45">
        <v>195200</v>
      </c>
      <c r="T56" s="46">
        <v>14.8</v>
      </c>
      <c r="U56" s="46">
        <v>2.7</v>
      </c>
      <c r="V56" s="45">
        <v>19300</v>
      </c>
      <c r="W56" s="45">
        <v>197400</v>
      </c>
      <c r="X56" s="46">
        <v>9.8000000000000007</v>
      </c>
      <c r="Y56" s="46">
        <v>2.2999999999999998</v>
      </c>
    </row>
    <row r="57" spans="1:25" s="19" customFormat="1" x14ac:dyDescent="0.3">
      <c r="A57" s="41" t="s">
        <v>69</v>
      </c>
      <c r="B57" s="45">
        <v>38600</v>
      </c>
      <c r="C57" s="45">
        <v>353400</v>
      </c>
      <c r="D57" s="46">
        <v>10.9</v>
      </c>
      <c r="E57" s="46">
        <v>2</v>
      </c>
      <c r="F57" s="45">
        <v>39900</v>
      </c>
      <c r="G57" s="45">
        <v>371100</v>
      </c>
      <c r="H57" s="46">
        <v>10.8</v>
      </c>
      <c r="I57" s="46">
        <v>2</v>
      </c>
      <c r="J57" s="45">
        <v>45700</v>
      </c>
      <c r="K57" s="45">
        <v>378800</v>
      </c>
      <c r="L57" s="46">
        <v>12.1</v>
      </c>
      <c r="M57" s="46">
        <v>2.1</v>
      </c>
      <c r="N57" s="45">
        <v>51700</v>
      </c>
      <c r="O57" s="45">
        <v>393800</v>
      </c>
      <c r="P57" s="46">
        <v>13.1</v>
      </c>
      <c r="Q57" s="46">
        <v>2.2000000000000002</v>
      </c>
      <c r="R57" s="45">
        <v>58700</v>
      </c>
      <c r="S57" s="45">
        <v>389600</v>
      </c>
      <c r="T57" s="46">
        <v>15.1</v>
      </c>
      <c r="U57" s="46">
        <v>2.2999999999999998</v>
      </c>
      <c r="V57" s="45">
        <v>49100</v>
      </c>
      <c r="W57" s="45">
        <v>388900</v>
      </c>
      <c r="X57" s="46">
        <v>12.6</v>
      </c>
      <c r="Y57" s="46">
        <v>2.2000000000000002</v>
      </c>
    </row>
    <row r="58" spans="1:25" s="19" customFormat="1" x14ac:dyDescent="0.3">
      <c r="A58" s="41" t="s">
        <v>70</v>
      </c>
      <c r="B58" s="45">
        <v>17800</v>
      </c>
      <c r="C58" s="45">
        <v>147100</v>
      </c>
      <c r="D58" s="46">
        <v>12.1</v>
      </c>
      <c r="E58" s="46">
        <v>2.4</v>
      </c>
      <c r="F58" s="45">
        <v>21100</v>
      </c>
      <c r="G58" s="45">
        <v>145300</v>
      </c>
      <c r="H58" s="46">
        <v>14.5</v>
      </c>
      <c r="I58" s="46">
        <v>2.6</v>
      </c>
      <c r="J58" s="45">
        <v>23000</v>
      </c>
      <c r="K58" s="45">
        <v>152700</v>
      </c>
      <c r="L58" s="46">
        <v>15.1</v>
      </c>
      <c r="M58" s="46">
        <v>2.6</v>
      </c>
      <c r="N58" s="45">
        <v>19000</v>
      </c>
      <c r="O58" s="45">
        <v>153900</v>
      </c>
      <c r="P58" s="46">
        <v>12.3</v>
      </c>
      <c r="Q58" s="46">
        <v>2.4</v>
      </c>
      <c r="R58" s="45">
        <v>25900</v>
      </c>
      <c r="S58" s="45">
        <v>154600</v>
      </c>
      <c r="T58" s="46">
        <v>16.8</v>
      </c>
      <c r="U58" s="46">
        <v>2.9</v>
      </c>
      <c r="V58" s="45">
        <v>21500</v>
      </c>
      <c r="W58" s="45">
        <v>156600</v>
      </c>
      <c r="X58" s="46">
        <v>13.7</v>
      </c>
      <c r="Y58" s="46">
        <v>2.7</v>
      </c>
    </row>
    <row r="59" spans="1:25" s="19" customFormat="1" x14ac:dyDescent="0.3">
      <c r="A59" s="41" t="s">
        <v>71</v>
      </c>
      <c r="B59" s="45">
        <v>19900</v>
      </c>
      <c r="C59" s="45">
        <v>115500</v>
      </c>
      <c r="D59" s="46">
        <v>17.2</v>
      </c>
      <c r="E59" s="46">
        <v>2.8</v>
      </c>
      <c r="F59" s="45">
        <v>20300</v>
      </c>
      <c r="G59" s="45">
        <v>116800</v>
      </c>
      <c r="H59" s="46">
        <v>17.399999999999999</v>
      </c>
      <c r="I59" s="46">
        <v>3</v>
      </c>
      <c r="J59" s="45">
        <v>22600</v>
      </c>
      <c r="K59" s="45">
        <v>117900</v>
      </c>
      <c r="L59" s="46">
        <v>19.100000000000001</v>
      </c>
      <c r="M59" s="46">
        <v>3.1</v>
      </c>
      <c r="N59" s="45">
        <v>17500</v>
      </c>
      <c r="O59" s="45">
        <v>113800</v>
      </c>
      <c r="P59" s="46">
        <v>15.4</v>
      </c>
      <c r="Q59" s="46">
        <v>2.8</v>
      </c>
      <c r="R59" s="45">
        <v>25800</v>
      </c>
      <c r="S59" s="45">
        <v>118800</v>
      </c>
      <c r="T59" s="46">
        <v>21.7</v>
      </c>
      <c r="U59" s="46">
        <v>3.1</v>
      </c>
      <c r="V59" s="45">
        <v>25300</v>
      </c>
      <c r="W59" s="45">
        <v>119500</v>
      </c>
      <c r="X59" s="46">
        <v>21.2</v>
      </c>
      <c r="Y59" s="46">
        <v>3.2</v>
      </c>
    </row>
    <row r="60" spans="1:25" s="19" customFormat="1" x14ac:dyDescent="0.3">
      <c r="A60" s="41" t="s">
        <v>72</v>
      </c>
      <c r="B60" s="45">
        <v>25500</v>
      </c>
      <c r="C60" s="45">
        <v>143700</v>
      </c>
      <c r="D60" s="46">
        <v>17.8</v>
      </c>
      <c r="E60" s="46">
        <v>2.7</v>
      </c>
      <c r="F60" s="45">
        <v>18900</v>
      </c>
      <c r="G60" s="45">
        <v>144500</v>
      </c>
      <c r="H60" s="46">
        <v>13</v>
      </c>
      <c r="I60" s="46">
        <v>2.5</v>
      </c>
      <c r="J60" s="45">
        <v>19100</v>
      </c>
      <c r="K60" s="45">
        <v>147200</v>
      </c>
      <c r="L60" s="46">
        <v>13</v>
      </c>
      <c r="M60" s="46">
        <v>2.6</v>
      </c>
      <c r="N60" s="45">
        <v>15100</v>
      </c>
      <c r="O60" s="45">
        <v>154400</v>
      </c>
      <c r="P60" s="46">
        <v>9.8000000000000007</v>
      </c>
      <c r="Q60" s="46">
        <v>2.4</v>
      </c>
      <c r="R60" s="45">
        <v>14500</v>
      </c>
      <c r="S60" s="45">
        <v>154700</v>
      </c>
      <c r="T60" s="46">
        <v>9.4</v>
      </c>
      <c r="U60" s="46">
        <v>2.5</v>
      </c>
      <c r="V60" s="45">
        <v>17700</v>
      </c>
      <c r="W60" s="45">
        <v>171200</v>
      </c>
      <c r="X60" s="46">
        <v>10.3</v>
      </c>
      <c r="Y60" s="46">
        <v>2.7</v>
      </c>
    </row>
    <row r="61" spans="1:25" s="19" customFormat="1" x14ac:dyDescent="0.3">
      <c r="A61" s="41" t="s">
        <v>73</v>
      </c>
      <c r="B61" s="45">
        <v>18200</v>
      </c>
      <c r="C61" s="45">
        <v>136100</v>
      </c>
      <c r="D61" s="46">
        <v>13.4</v>
      </c>
      <c r="E61" s="46">
        <v>2.5</v>
      </c>
      <c r="F61" s="45">
        <v>18100</v>
      </c>
      <c r="G61" s="45">
        <v>141200</v>
      </c>
      <c r="H61" s="46">
        <v>12.8</v>
      </c>
      <c r="I61" s="46">
        <v>2.4</v>
      </c>
      <c r="J61" s="45">
        <v>15500</v>
      </c>
      <c r="K61" s="45">
        <v>134100</v>
      </c>
      <c r="L61" s="46">
        <v>11.6</v>
      </c>
      <c r="M61" s="46">
        <v>2.6</v>
      </c>
      <c r="N61" s="45">
        <v>18900</v>
      </c>
      <c r="O61" s="45">
        <v>131600</v>
      </c>
      <c r="P61" s="46">
        <v>14.3</v>
      </c>
      <c r="Q61" s="46">
        <v>2.7</v>
      </c>
      <c r="R61" s="45">
        <v>22700</v>
      </c>
      <c r="S61" s="45">
        <v>143500</v>
      </c>
      <c r="T61" s="46">
        <v>15.8</v>
      </c>
      <c r="U61" s="46">
        <v>2.8</v>
      </c>
      <c r="V61" s="45">
        <v>27800</v>
      </c>
      <c r="W61" s="45">
        <v>144300</v>
      </c>
      <c r="X61" s="46">
        <v>19.3</v>
      </c>
      <c r="Y61" s="46">
        <v>3.1</v>
      </c>
    </row>
    <row r="62" spans="1:25" s="19" customFormat="1" x14ac:dyDescent="0.3">
      <c r="A62" s="41" t="s">
        <v>74</v>
      </c>
      <c r="B62" s="45">
        <v>1800</v>
      </c>
      <c r="C62" s="45">
        <v>16100</v>
      </c>
      <c r="D62" s="46">
        <v>11.1</v>
      </c>
      <c r="E62" s="46">
        <v>4.2</v>
      </c>
      <c r="F62" s="45">
        <v>2100</v>
      </c>
      <c r="G62" s="45">
        <v>15600</v>
      </c>
      <c r="H62" s="46">
        <v>13.3</v>
      </c>
      <c r="I62" s="46">
        <v>4.7</v>
      </c>
      <c r="J62" s="45">
        <v>2800</v>
      </c>
      <c r="K62" s="45">
        <v>16900</v>
      </c>
      <c r="L62" s="46">
        <v>16.5</v>
      </c>
      <c r="M62" s="46">
        <v>5.0999999999999996</v>
      </c>
      <c r="N62" s="45">
        <v>2900</v>
      </c>
      <c r="O62" s="45">
        <v>16500</v>
      </c>
      <c r="P62" s="46">
        <v>17.600000000000001</v>
      </c>
      <c r="Q62" s="46">
        <v>5.5</v>
      </c>
      <c r="R62" s="45">
        <v>2300</v>
      </c>
      <c r="S62" s="45">
        <v>16100</v>
      </c>
      <c r="T62" s="46">
        <v>14.4</v>
      </c>
      <c r="U62" s="46">
        <v>4.9000000000000004</v>
      </c>
      <c r="V62" s="45">
        <v>1900</v>
      </c>
      <c r="W62" s="45">
        <v>14900</v>
      </c>
      <c r="X62" s="46">
        <v>12.5</v>
      </c>
      <c r="Y62" s="46">
        <v>4.8</v>
      </c>
    </row>
    <row r="63" spans="1:25" s="19" customFormat="1" x14ac:dyDescent="0.3">
      <c r="A63" s="41" t="s">
        <v>75</v>
      </c>
      <c r="B63" s="45">
        <v>34800</v>
      </c>
      <c r="C63" s="45">
        <v>357200</v>
      </c>
      <c r="D63" s="46">
        <v>9.6999999999999993</v>
      </c>
      <c r="E63" s="46">
        <v>2</v>
      </c>
      <c r="F63" s="45">
        <v>45200</v>
      </c>
      <c r="G63" s="45">
        <v>374500</v>
      </c>
      <c r="H63" s="46">
        <v>12.1</v>
      </c>
      <c r="I63" s="46">
        <v>2.2999999999999998</v>
      </c>
      <c r="J63" s="45">
        <v>50900</v>
      </c>
      <c r="K63" s="45">
        <v>382900</v>
      </c>
      <c r="L63" s="46">
        <v>13.3</v>
      </c>
      <c r="M63" s="46">
        <v>2.2999999999999998</v>
      </c>
      <c r="N63" s="45">
        <v>55400</v>
      </c>
      <c r="O63" s="45">
        <v>381000</v>
      </c>
      <c r="P63" s="46">
        <v>14.6</v>
      </c>
      <c r="Q63" s="46">
        <v>2.2999999999999998</v>
      </c>
      <c r="R63" s="45">
        <v>57200</v>
      </c>
      <c r="S63" s="45">
        <v>375200</v>
      </c>
      <c r="T63" s="46">
        <v>15.2</v>
      </c>
      <c r="U63" s="46">
        <v>2.2999999999999998</v>
      </c>
      <c r="V63" s="45">
        <v>58700</v>
      </c>
      <c r="W63" s="45">
        <v>371000</v>
      </c>
      <c r="X63" s="46">
        <v>15.8</v>
      </c>
      <c r="Y63" s="46">
        <v>2.6</v>
      </c>
    </row>
    <row r="64" spans="1:25" s="19" customFormat="1" x14ac:dyDescent="0.3">
      <c r="A64" s="41" t="s">
        <v>76</v>
      </c>
      <c r="B64" s="45">
        <v>47500</v>
      </c>
      <c r="C64" s="45">
        <v>317200</v>
      </c>
      <c r="D64" s="46">
        <v>15</v>
      </c>
      <c r="E64" s="46">
        <v>2.4</v>
      </c>
      <c r="F64" s="45">
        <v>58100</v>
      </c>
      <c r="G64" s="45">
        <v>326200</v>
      </c>
      <c r="H64" s="46">
        <v>17.8</v>
      </c>
      <c r="I64" s="46">
        <v>2.6</v>
      </c>
      <c r="J64" s="45">
        <v>54000</v>
      </c>
      <c r="K64" s="45">
        <v>326400</v>
      </c>
      <c r="L64" s="46">
        <v>16.5</v>
      </c>
      <c r="M64" s="46">
        <v>2.6</v>
      </c>
      <c r="N64" s="45">
        <v>48900</v>
      </c>
      <c r="O64" s="45">
        <v>323200</v>
      </c>
      <c r="P64" s="46">
        <v>15.1</v>
      </c>
      <c r="Q64" s="46">
        <v>2.7</v>
      </c>
      <c r="R64" s="45">
        <v>55000</v>
      </c>
      <c r="S64" s="45">
        <v>334300</v>
      </c>
      <c r="T64" s="46">
        <v>16.399999999999999</v>
      </c>
      <c r="U64" s="46">
        <v>2.8</v>
      </c>
      <c r="V64" s="45">
        <v>54800</v>
      </c>
      <c r="W64" s="45">
        <v>340600</v>
      </c>
      <c r="X64" s="46">
        <v>16.100000000000001</v>
      </c>
      <c r="Y64" s="46">
        <v>2.7</v>
      </c>
    </row>
    <row r="65" spans="1:25" s="19" customFormat="1" x14ac:dyDescent="0.3">
      <c r="A65" s="41" t="s">
        <v>77</v>
      </c>
      <c r="B65" s="45">
        <v>40300</v>
      </c>
      <c r="C65" s="45">
        <v>323600</v>
      </c>
      <c r="D65" s="46">
        <v>12.5</v>
      </c>
      <c r="E65" s="46">
        <v>2.2000000000000002</v>
      </c>
      <c r="F65" s="45">
        <v>42200</v>
      </c>
      <c r="G65" s="45">
        <v>318900</v>
      </c>
      <c r="H65" s="46">
        <v>13.2</v>
      </c>
      <c r="I65" s="46">
        <v>2.4</v>
      </c>
      <c r="J65" s="45">
        <v>47400</v>
      </c>
      <c r="K65" s="45">
        <v>326000</v>
      </c>
      <c r="L65" s="46">
        <v>14.6</v>
      </c>
      <c r="M65" s="46">
        <v>2.5</v>
      </c>
      <c r="N65" s="45">
        <v>42300</v>
      </c>
      <c r="O65" s="45">
        <v>334800</v>
      </c>
      <c r="P65" s="46">
        <v>12.6</v>
      </c>
      <c r="Q65" s="46">
        <v>2.2999999999999998</v>
      </c>
      <c r="R65" s="45">
        <v>49600</v>
      </c>
      <c r="S65" s="45">
        <v>334700</v>
      </c>
      <c r="T65" s="46">
        <v>14.8</v>
      </c>
      <c r="U65" s="46">
        <v>2.6</v>
      </c>
      <c r="V65" s="45">
        <v>45800</v>
      </c>
      <c r="W65" s="45">
        <v>329500</v>
      </c>
      <c r="X65" s="46">
        <v>13.9</v>
      </c>
      <c r="Y65" s="46">
        <v>2.6</v>
      </c>
    </row>
    <row r="66" spans="1:25" s="19" customFormat="1" x14ac:dyDescent="0.3">
      <c r="A66" s="41" t="s">
        <v>78</v>
      </c>
      <c r="B66" s="45">
        <v>47600</v>
      </c>
      <c r="C66" s="45">
        <v>347400</v>
      </c>
      <c r="D66" s="46">
        <v>13.7</v>
      </c>
      <c r="E66" s="46">
        <v>2.2000000000000002</v>
      </c>
      <c r="F66" s="45">
        <v>41000</v>
      </c>
      <c r="G66" s="45">
        <v>352300</v>
      </c>
      <c r="H66" s="46">
        <v>11.6</v>
      </c>
      <c r="I66" s="46">
        <v>2.1</v>
      </c>
      <c r="J66" s="45">
        <v>39700</v>
      </c>
      <c r="K66" s="45">
        <v>354100</v>
      </c>
      <c r="L66" s="46">
        <v>11.2</v>
      </c>
      <c r="M66" s="46">
        <v>2.2000000000000002</v>
      </c>
      <c r="N66" s="45">
        <v>44600</v>
      </c>
      <c r="O66" s="45">
        <v>348200</v>
      </c>
      <c r="P66" s="46">
        <v>12.8</v>
      </c>
      <c r="Q66" s="46">
        <v>2.4</v>
      </c>
      <c r="R66" s="45">
        <v>43900</v>
      </c>
      <c r="S66" s="45">
        <v>359800</v>
      </c>
      <c r="T66" s="46">
        <v>12.2</v>
      </c>
      <c r="U66" s="46">
        <v>2.2999999999999998</v>
      </c>
      <c r="V66" s="45">
        <v>55600</v>
      </c>
      <c r="W66" s="45">
        <v>370300</v>
      </c>
      <c r="X66" s="46">
        <v>15</v>
      </c>
      <c r="Y66" s="46">
        <v>2.7</v>
      </c>
    </row>
    <row r="67" spans="1:25" s="19" customFormat="1" x14ac:dyDescent="0.3">
      <c r="A67" s="41" t="s">
        <v>79</v>
      </c>
      <c r="B67" s="45">
        <v>48200</v>
      </c>
      <c r="C67" s="45">
        <v>357800</v>
      </c>
      <c r="D67" s="46">
        <v>13.5</v>
      </c>
      <c r="E67" s="46">
        <v>2.4</v>
      </c>
      <c r="F67" s="45">
        <v>47800</v>
      </c>
      <c r="G67" s="45">
        <v>363300</v>
      </c>
      <c r="H67" s="46">
        <v>13.1</v>
      </c>
      <c r="I67" s="46">
        <v>2.4</v>
      </c>
      <c r="J67" s="45">
        <v>38200</v>
      </c>
      <c r="K67" s="45">
        <v>374200</v>
      </c>
      <c r="L67" s="46">
        <v>10.199999999999999</v>
      </c>
      <c r="M67" s="46">
        <v>2.1</v>
      </c>
      <c r="N67" s="45">
        <v>46900</v>
      </c>
      <c r="O67" s="45">
        <v>382700</v>
      </c>
      <c r="P67" s="46">
        <v>12.3</v>
      </c>
      <c r="Q67" s="46">
        <v>2.2000000000000002</v>
      </c>
      <c r="R67" s="45">
        <v>42300</v>
      </c>
      <c r="S67" s="45">
        <v>366900</v>
      </c>
      <c r="T67" s="46">
        <v>11.5</v>
      </c>
      <c r="U67" s="46">
        <v>2.1</v>
      </c>
      <c r="V67" s="45">
        <v>60300</v>
      </c>
      <c r="W67" s="45">
        <v>396100</v>
      </c>
      <c r="X67" s="46">
        <v>15.2</v>
      </c>
      <c r="Y67" s="46">
        <v>2.4</v>
      </c>
    </row>
    <row r="68" spans="1:25" s="19" customFormat="1" x14ac:dyDescent="0.3">
      <c r="A68" s="41" t="s">
        <v>436</v>
      </c>
      <c r="B68" s="45">
        <v>11700</v>
      </c>
      <c r="C68" s="45">
        <v>84700</v>
      </c>
      <c r="D68" s="46">
        <v>13.8</v>
      </c>
      <c r="E68" s="46">
        <v>2.2999999999999998</v>
      </c>
      <c r="F68" s="45">
        <v>11000</v>
      </c>
      <c r="G68" s="45">
        <v>85800</v>
      </c>
      <c r="H68" s="46">
        <v>12.9</v>
      </c>
      <c r="I68" s="46">
        <v>2.2000000000000002</v>
      </c>
      <c r="J68" s="45">
        <v>8100</v>
      </c>
      <c r="K68" s="45">
        <v>83600</v>
      </c>
      <c r="L68" s="46">
        <v>9.6999999999999993</v>
      </c>
      <c r="M68" s="46">
        <v>2.2999999999999998</v>
      </c>
      <c r="N68" s="45">
        <v>6800</v>
      </c>
      <c r="O68" s="45">
        <v>88300</v>
      </c>
      <c r="P68" s="46">
        <v>7.6</v>
      </c>
      <c r="Q68" s="46">
        <v>2</v>
      </c>
      <c r="R68" s="45">
        <v>9100</v>
      </c>
      <c r="S68" s="45">
        <v>87200</v>
      </c>
      <c r="T68" s="46">
        <v>10.4</v>
      </c>
      <c r="U68" s="46">
        <v>2.2999999999999998</v>
      </c>
      <c r="V68" s="45">
        <v>9700</v>
      </c>
      <c r="W68" s="45">
        <v>88100</v>
      </c>
      <c r="X68" s="46">
        <v>11.1</v>
      </c>
      <c r="Y68" s="46">
        <v>2.5</v>
      </c>
    </row>
    <row r="69" spans="1:25" s="19" customFormat="1" x14ac:dyDescent="0.3">
      <c r="A69" s="41" t="s">
        <v>80</v>
      </c>
      <c r="B69" s="45">
        <v>16600</v>
      </c>
      <c r="C69" s="45">
        <v>141300</v>
      </c>
      <c r="D69" s="46">
        <v>11.8</v>
      </c>
      <c r="E69" s="46">
        <v>2.4</v>
      </c>
      <c r="F69" s="45">
        <v>18200</v>
      </c>
      <c r="G69" s="45">
        <v>148400</v>
      </c>
      <c r="H69" s="46">
        <v>12.2</v>
      </c>
      <c r="I69" s="46">
        <v>2.5</v>
      </c>
      <c r="J69" s="45">
        <v>16400</v>
      </c>
      <c r="K69" s="45">
        <v>143300</v>
      </c>
      <c r="L69" s="46">
        <v>11.5</v>
      </c>
      <c r="M69" s="46">
        <v>2.6</v>
      </c>
      <c r="N69" s="45">
        <v>15100</v>
      </c>
      <c r="O69" s="45">
        <v>142400</v>
      </c>
      <c r="P69" s="46">
        <v>10.6</v>
      </c>
      <c r="Q69" s="46">
        <v>2.4</v>
      </c>
      <c r="R69" s="45">
        <v>22400</v>
      </c>
      <c r="S69" s="45">
        <v>151900</v>
      </c>
      <c r="T69" s="46">
        <v>14.8</v>
      </c>
      <c r="U69" s="46">
        <v>2.6</v>
      </c>
      <c r="V69" s="45">
        <v>20800</v>
      </c>
      <c r="W69" s="45">
        <v>144300</v>
      </c>
      <c r="X69" s="46">
        <v>14.4</v>
      </c>
      <c r="Y69" s="46">
        <v>2.7</v>
      </c>
    </row>
    <row r="70" spans="1:25" s="19" customFormat="1" x14ac:dyDescent="0.3">
      <c r="A70" s="41" t="s">
        <v>81</v>
      </c>
      <c r="B70" s="45">
        <v>9000</v>
      </c>
      <c r="C70" s="45">
        <v>111000</v>
      </c>
      <c r="D70" s="46">
        <v>8.1</v>
      </c>
      <c r="E70" s="46">
        <v>2.5</v>
      </c>
      <c r="F70" s="45">
        <v>12300</v>
      </c>
      <c r="G70" s="45">
        <v>104900</v>
      </c>
      <c r="H70" s="46">
        <v>11.7</v>
      </c>
      <c r="I70" s="46">
        <v>2.7</v>
      </c>
      <c r="J70" s="45">
        <v>18400</v>
      </c>
      <c r="K70" s="45">
        <v>112700</v>
      </c>
      <c r="L70" s="46">
        <v>16.3</v>
      </c>
      <c r="M70" s="46">
        <v>2.9</v>
      </c>
      <c r="N70" s="45">
        <v>16000</v>
      </c>
      <c r="O70" s="45">
        <v>113700</v>
      </c>
      <c r="P70" s="46">
        <v>14</v>
      </c>
      <c r="Q70" s="46">
        <v>2.6</v>
      </c>
      <c r="R70" s="45">
        <v>11900</v>
      </c>
      <c r="S70" s="45">
        <v>109000</v>
      </c>
      <c r="T70" s="46">
        <v>10.9</v>
      </c>
      <c r="U70" s="46">
        <v>2.4</v>
      </c>
      <c r="V70" s="45">
        <v>11900</v>
      </c>
      <c r="W70" s="45">
        <v>116500</v>
      </c>
      <c r="X70" s="46">
        <v>10.199999999999999</v>
      </c>
      <c r="Y70" s="46">
        <v>2.2999999999999998</v>
      </c>
    </row>
    <row r="71" spans="1:25" s="19" customFormat="1" x14ac:dyDescent="0.3">
      <c r="A71" s="41" t="s">
        <v>82</v>
      </c>
      <c r="B71" s="45">
        <v>12600</v>
      </c>
      <c r="C71" s="45">
        <v>75400</v>
      </c>
      <c r="D71" s="46">
        <v>16.8</v>
      </c>
      <c r="E71" s="46">
        <v>2.9</v>
      </c>
      <c r="F71" s="45">
        <v>10500</v>
      </c>
      <c r="G71" s="45">
        <v>80300</v>
      </c>
      <c r="H71" s="46">
        <v>13.1</v>
      </c>
      <c r="I71" s="46">
        <v>2.6</v>
      </c>
      <c r="J71" s="45">
        <v>11000</v>
      </c>
      <c r="K71" s="45">
        <v>81600</v>
      </c>
      <c r="L71" s="46">
        <v>13.5</v>
      </c>
      <c r="M71" s="46">
        <v>2.7</v>
      </c>
      <c r="N71" s="45">
        <v>10200</v>
      </c>
      <c r="O71" s="45">
        <v>79500</v>
      </c>
      <c r="P71" s="46">
        <v>12.8</v>
      </c>
      <c r="Q71" s="46">
        <v>2.7</v>
      </c>
      <c r="R71" s="45">
        <v>11100</v>
      </c>
      <c r="S71" s="45">
        <v>81100</v>
      </c>
      <c r="T71" s="46">
        <v>13.7</v>
      </c>
      <c r="U71" s="46">
        <v>2.6</v>
      </c>
      <c r="V71" s="45">
        <v>11300</v>
      </c>
      <c r="W71" s="45">
        <v>81800</v>
      </c>
      <c r="X71" s="46">
        <v>13.8</v>
      </c>
      <c r="Y71" s="46">
        <v>2.7</v>
      </c>
    </row>
    <row r="72" spans="1:25" s="19" customFormat="1" x14ac:dyDescent="0.3">
      <c r="A72" s="41" t="s">
        <v>83</v>
      </c>
      <c r="B72" s="45">
        <v>38000</v>
      </c>
      <c r="C72" s="45">
        <v>387000</v>
      </c>
      <c r="D72" s="46">
        <v>9.8000000000000007</v>
      </c>
      <c r="E72" s="46">
        <v>2</v>
      </c>
      <c r="F72" s="45">
        <v>46600</v>
      </c>
      <c r="G72" s="45">
        <v>408700</v>
      </c>
      <c r="H72" s="46">
        <v>11.4</v>
      </c>
      <c r="I72" s="46">
        <v>2.1</v>
      </c>
      <c r="J72" s="45">
        <v>58600</v>
      </c>
      <c r="K72" s="45">
        <v>409900</v>
      </c>
      <c r="L72" s="46">
        <v>14.3</v>
      </c>
      <c r="M72" s="46">
        <v>2.2999999999999998</v>
      </c>
      <c r="N72" s="45">
        <v>57900</v>
      </c>
      <c r="O72" s="45">
        <v>421100</v>
      </c>
      <c r="P72" s="46">
        <v>13.8</v>
      </c>
      <c r="Q72" s="46">
        <v>2.2000000000000002</v>
      </c>
      <c r="R72" s="45">
        <v>60200</v>
      </c>
      <c r="S72" s="45">
        <v>418600</v>
      </c>
      <c r="T72" s="46">
        <v>14.4</v>
      </c>
      <c r="U72" s="46">
        <v>2.2999999999999998</v>
      </c>
      <c r="V72" s="45">
        <v>67300</v>
      </c>
      <c r="W72" s="45">
        <v>416000</v>
      </c>
      <c r="X72" s="46">
        <v>16.2</v>
      </c>
      <c r="Y72" s="46">
        <v>2.5</v>
      </c>
    </row>
    <row r="73" spans="1:25" s="19" customFormat="1" x14ac:dyDescent="0.3">
      <c r="A73" s="41" t="s">
        <v>84</v>
      </c>
      <c r="B73" s="45">
        <v>24500</v>
      </c>
      <c r="C73" s="45">
        <v>263200</v>
      </c>
      <c r="D73" s="46">
        <v>9.3000000000000007</v>
      </c>
      <c r="E73" s="46">
        <v>2.1</v>
      </c>
      <c r="F73" s="45">
        <v>28300</v>
      </c>
      <c r="G73" s="45">
        <v>262400</v>
      </c>
      <c r="H73" s="46">
        <v>10.8</v>
      </c>
      <c r="I73" s="46">
        <v>2.2999999999999998</v>
      </c>
      <c r="J73" s="45">
        <v>37200</v>
      </c>
      <c r="K73" s="45">
        <v>260100</v>
      </c>
      <c r="L73" s="46">
        <v>14.3</v>
      </c>
      <c r="M73" s="46">
        <v>2.6</v>
      </c>
      <c r="N73" s="45">
        <v>30400</v>
      </c>
      <c r="O73" s="45">
        <v>276200</v>
      </c>
      <c r="P73" s="46">
        <v>11</v>
      </c>
      <c r="Q73" s="46">
        <v>2.4</v>
      </c>
      <c r="R73" s="45">
        <v>34800</v>
      </c>
      <c r="S73" s="45">
        <v>271600</v>
      </c>
      <c r="T73" s="46">
        <v>12.8</v>
      </c>
      <c r="U73" s="46">
        <v>2.5</v>
      </c>
      <c r="V73" s="45">
        <v>40700</v>
      </c>
      <c r="W73" s="45">
        <v>276300</v>
      </c>
      <c r="X73" s="46">
        <v>14.7</v>
      </c>
      <c r="Y73" s="46">
        <v>2.6</v>
      </c>
    </row>
    <row r="74" spans="1:25" s="19" customFormat="1" x14ac:dyDescent="0.3">
      <c r="A74" s="41" t="s">
        <v>85</v>
      </c>
      <c r="B74" s="45">
        <v>47100</v>
      </c>
      <c r="C74" s="45">
        <v>432500</v>
      </c>
      <c r="D74" s="46">
        <v>10.9</v>
      </c>
      <c r="E74" s="46">
        <v>2.1</v>
      </c>
      <c r="F74" s="45">
        <v>42500</v>
      </c>
      <c r="G74" s="45">
        <v>428600</v>
      </c>
      <c r="H74" s="46">
        <v>9.9</v>
      </c>
      <c r="I74" s="46">
        <v>2.1</v>
      </c>
      <c r="J74" s="45">
        <v>36800</v>
      </c>
      <c r="K74" s="45">
        <v>464000</v>
      </c>
      <c r="L74" s="46">
        <v>7.9</v>
      </c>
      <c r="M74" s="46">
        <v>1.7</v>
      </c>
      <c r="N74" s="45">
        <v>46700</v>
      </c>
      <c r="O74" s="45">
        <v>467000</v>
      </c>
      <c r="P74" s="46">
        <v>10</v>
      </c>
      <c r="Q74" s="46">
        <v>1.9</v>
      </c>
      <c r="R74" s="45">
        <v>59800</v>
      </c>
      <c r="S74" s="45">
        <v>476700</v>
      </c>
      <c r="T74" s="46">
        <v>12.5</v>
      </c>
      <c r="U74" s="46">
        <v>2.2000000000000002</v>
      </c>
      <c r="V74" s="45">
        <v>53700</v>
      </c>
      <c r="W74" s="45">
        <v>472300</v>
      </c>
      <c r="X74" s="46">
        <v>11.4</v>
      </c>
      <c r="Y74" s="46">
        <v>2.2000000000000002</v>
      </c>
    </row>
    <row r="75" spans="1:25" s="19" customFormat="1" x14ac:dyDescent="0.3">
      <c r="A75" s="41" t="s">
        <v>86</v>
      </c>
      <c r="B75" s="45">
        <v>14500</v>
      </c>
      <c r="C75" s="45">
        <v>143500</v>
      </c>
      <c r="D75" s="46">
        <v>10.1</v>
      </c>
      <c r="E75" s="46">
        <v>2.4</v>
      </c>
      <c r="F75" s="45">
        <v>11000</v>
      </c>
      <c r="G75" s="45">
        <v>149300</v>
      </c>
      <c r="H75" s="46">
        <v>7.4</v>
      </c>
      <c r="I75" s="46">
        <v>2</v>
      </c>
      <c r="J75" s="45">
        <v>16100</v>
      </c>
      <c r="K75" s="45">
        <v>162200</v>
      </c>
      <c r="L75" s="46">
        <v>9.9</v>
      </c>
      <c r="M75" s="46">
        <v>2.2000000000000002</v>
      </c>
      <c r="N75" s="45">
        <v>21000</v>
      </c>
      <c r="O75" s="45">
        <v>166800</v>
      </c>
      <c r="P75" s="46">
        <v>12.6</v>
      </c>
      <c r="Q75" s="46">
        <v>2.6</v>
      </c>
      <c r="R75" s="45">
        <v>19700</v>
      </c>
      <c r="S75" s="45">
        <v>174400</v>
      </c>
      <c r="T75" s="46">
        <v>11.3</v>
      </c>
      <c r="U75" s="46">
        <v>2.5</v>
      </c>
      <c r="V75" s="45">
        <v>20500</v>
      </c>
      <c r="W75" s="45">
        <v>177200</v>
      </c>
      <c r="X75" s="46">
        <v>11.6</v>
      </c>
      <c r="Y75" s="46">
        <v>2.4</v>
      </c>
    </row>
    <row r="76" spans="1:25" s="19" customFormat="1" x14ac:dyDescent="0.3">
      <c r="A76" s="41" t="s">
        <v>87</v>
      </c>
      <c r="B76" s="45">
        <v>20300</v>
      </c>
      <c r="C76" s="45">
        <v>139200</v>
      </c>
      <c r="D76" s="46">
        <v>14.6</v>
      </c>
      <c r="E76" s="46">
        <v>2.8</v>
      </c>
      <c r="F76" s="45">
        <v>14400</v>
      </c>
      <c r="G76" s="45">
        <v>132300</v>
      </c>
      <c r="H76" s="46">
        <v>10.9</v>
      </c>
      <c r="I76" s="46">
        <v>2.5</v>
      </c>
      <c r="J76" s="45">
        <v>9500</v>
      </c>
      <c r="K76" s="45">
        <v>130700</v>
      </c>
      <c r="L76" s="46">
        <v>7.3</v>
      </c>
      <c r="M76" s="46">
        <v>2.2999999999999998</v>
      </c>
      <c r="N76" s="45">
        <v>8100</v>
      </c>
      <c r="O76" s="45">
        <v>134800</v>
      </c>
      <c r="P76" s="46">
        <v>6</v>
      </c>
      <c r="Q76" s="46">
        <v>2</v>
      </c>
      <c r="R76" s="45">
        <v>8900</v>
      </c>
      <c r="S76" s="45">
        <v>135700</v>
      </c>
      <c r="T76" s="46">
        <v>6.6</v>
      </c>
      <c r="U76" s="46">
        <v>2.1</v>
      </c>
      <c r="V76" s="45">
        <v>7200</v>
      </c>
      <c r="W76" s="45">
        <v>140700</v>
      </c>
      <c r="X76" s="46">
        <v>5.0999999999999996</v>
      </c>
      <c r="Y76" s="46">
        <v>1.9</v>
      </c>
    </row>
    <row r="77" spans="1:25" s="19" customFormat="1" x14ac:dyDescent="0.3">
      <c r="A77" s="41" t="s">
        <v>88</v>
      </c>
      <c r="B77" s="45">
        <v>9800</v>
      </c>
      <c r="C77" s="45">
        <v>122500</v>
      </c>
      <c r="D77" s="46">
        <v>8</v>
      </c>
      <c r="E77" s="46">
        <v>2.1</v>
      </c>
      <c r="F77" s="45">
        <v>6400</v>
      </c>
      <c r="G77" s="45">
        <v>132500</v>
      </c>
      <c r="H77" s="46">
        <v>4.9000000000000004</v>
      </c>
      <c r="I77" s="46">
        <v>1.6</v>
      </c>
      <c r="J77" s="45">
        <v>8400</v>
      </c>
      <c r="K77" s="45">
        <v>122500</v>
      </c>
      <c r="L77" s="46">
        <v>6.8</v>
      </c>
      <c r="M77" s="46">
        <v>2.1</v>
      </c>
      <c r="N77" s="45">
        <v>9500</v>
      </c>
      <c r="O77" s="45">
        <v>129400</v>
      </c>
      <c r="P77" s="46">
        <v>7.3</v>
      </c>
      <c r="Q77" s="46">
        <v>2</v>
      </c>
      <c r="R77" s="45">
        <v>9800</v>
      </c>
      <c r="S77" s="45">
        <v>144400</v>
      </c>
      <c r="T77" s="46">
        <v>6.8</v>
      </c>
      <c r="U77" s="46">
        <v>1.9</v>
      </c>
      <c r="V77" s="45">
        <v>6100</v>
      </c>
      <c r="W77" s="45">
        <v>142600</v>
      </c>
      <c r="X77" s="46">
        <v>4.2</v>
      </c>
      <c r="Y77" s="46">
        <v>1.6</v>
      </c>
    </row>
    <row r="78" spans="1:25" s="19" customFormat="1" x14ac:dyDescent="0.3">
      <c r="A78" s="41" t="s">
        <v>89</v>
      </c>
      <c r="B78" s="45">
        <v>8000</v>
      </c>
      <c r="C78" s="45">
        <v>92100</v>
      </c>
      <c r="D78" s="46">
        <v>8.6999999999999993</v>
      </c>
      <c r="E78" s="46">
        <v>2.1</v>
      </c>
      <c r="F78" s="45">
        <v>6700</v>
      </c>
      <c r="G78" s="45">
        <v>90000</v>
      </c>
      <c r="H78" s="46">
        <v>7.4</v>
      </c>
      <c r="I78" s="46">
        <v>1.9</v>
      </c>
      <c r="J78" s="45">
        <v>10200</v>
      </c>
      <c r="K78" s="45">
        <v>93900</v>
      </c>
      <c r="L78" s="46">
        <v>10.8</v>
      </c>
      <c r="M78" s="46">
        <v>2.2000000000000002</v>
      </c>
      <c r="N78" s="45">
        <v>9300</v>
      </c>
      <c r="O78" s="45">
        <v>97400</v>
      </c>
      <c r="P78" s="46">
        <v>9.6</v>
      </c>
      <c r="Q78" s="46">
        <v>2.1</v>
      </c>
      <c r="R78" s="45">
        <v>14800</v>
      </c>
      <c r="S78" s="45">
        <v>98300</v>
      </c>
      <c r="T78" s="46">
        <v>15</v>
      </c>
      <c r="U78" s="46">
        <v>2.7</v>
      </c>
      <c r="V78" s="45">
        <v>12900</v>
      </c>
      <c r="W78" s="45">
        <v>98000</v>
      </c>
      <c r="X78" s="46">
        <v>13.2</v>
      </c>
      <c r="Y78" s="46">
        <v>2.6</v>
      </c>
    </row>
    <row r="79" spans="1:25" s="19" customFormat="1" x14ac:dyDescent="0.3">
      <c r="A79" s="41" t="s">
        <v>90</v>
      </c>
      <c r="B79" s="45">
        <v>10000</v>
      </c>
      <c r="C79" s="45">
        <v>110700</v>
      </c>
      <c r="D79" s="46">
        <v>9</v>
      </c>
      <c r="E79" s="46">
        <v>2.2999999999999998</v>
      </c>
      <c r="F79" s="45">
        <v>9700</v>
      </c>
      <c r="G79" s="45">
        <v>108800</v>
      </c>
      <c r="H79" s="46">
        <v>8.9</v>
      </c>
      <c r="I79" s="46">
        <v>2.2000000000000002</v>
      </c>
      <c r="J79" s="45">
        <v>12500</v>
      </c>
      <c r="K79" s="45">
        <v>114600</v>
      </c>
      <c r="L79" s="46">
        <v>10.9</v>
      </c>
      <c r="M79" s="46">
        <v>2.5</v>
      </c>
      <c r="N79" s="45">
        <v>12900</v>
      </c>
      <c r="O79" s="45">
        <v>118300</v>
      </c>
      <c r="P79" s="46">
        <v>10.9</v>
      </c>
      <c r="Q79" s="46">
        <v>2.6</v>
      </c>
      <c r="R79" s="45">
        <v>13600</v>
      </c>
      <c r="S79" s="45">
        <v>121100</v>
      </c>
      <c r="T79" s="46">
        <v>11.2</v>
      </c>
      <c r="U79" s="46">
        <v>2.5</v>
      </c>
      <c r="V79" s="45">
        <v>14500</v>
      </c>
      <c r="W79" s="45">
        <v>123700</v>
      </c>
      <c r="X79" s="46">
        <v>11.7</v>
      </c>
      <c r="Y79" s="46">
        <v>2.6</v>
      </c>
    </row>
    <row r="80" spans="1:25" s="19" customFormat="1" x14ac:dyDescent="0.3">
      <c r="A80" s="41" t="s">
        <v>91</v>
      </c>
      <c r="B80" s="45">
        <v>7500</v>
      </c>
      <c r="C80" s="45">
        <v>99500</v>
      </c>
      <c r="D80" s="46">
        <v>7.5</v>
      </c>
      <c r="E80" s="46">
        <v>2</v>
      </c>
      <c r="F80" s="45">
        <v>9600</v>
      </c>
      <c r="G80" s="45">
        <v>101800</v>
      </c>
      <c r="H80" s="46">
        <v>9.4</v>
      </c>
      <c r="I80" s="46">
        <v>2.2999999999999998</v>
      </c>
      <c r="J80" s="45">
        <v>10500</v>
      </c>
      <c r="K80" s="45">
        <v>104800</v>
      </c>
      <c r="L80" s="46">
        <v>10</v>
      </c>
      <c r="M80" s="46">
        <v>2.4</v>
      </c>
      <c r="N80" s="45">
        <v>9600</v>
      </c>
      <c r="O80" s="45">
        <v>104900</v>
      </c>
      <c r="P80" s="46">
        <v>9.1</v>
      </c>
      <c r="Q80" s="46">
        <v>2.2000000000000002</v>
      </c>
      <c r="R80" s="45">
        <v>7300</v>
      </c>
      <c r="S80" s="45">
        <v>108900</v>
      </c>
      <c r="T80" s="46">
        <v>6.7</v>
      </c>
      <c r="U80" s="46">
        <v>2</v>
      </c>
      <c r="V80" s="45">
        <v>8700</v>
      </c>
      <c r="W80" s="45">
        <v>111800</v>
      </c>
      <c r="X80" s="46">
        <v>7.8</v>
      </c>
      <c r="Y80" s="46">
        <v>2.2000000000000002</v>
      </c>
    </row>
    <row r="81" spans="1:25" s="19" customFormat="1" x14ac:dyDescent="0.3">
      <c r="A81" s="41" t="s">
        <v>92</v>
      </c>
      <c r="B81" s="45">
        <v>31100</v>
      </c>
      <c r="C81" s="45">
        <v>271500</v>
      </c>
      <c r="D81" s="46">
        <v>11.4</v>
      </c>
      <c r="E81" s="46">
        <v>2.2999999999999998</v>
      </c>
      <c r="F81" s="45">
        <v>30200</v>
      </c>
      <c r="G81" s="45">
        <v>263200</v>
      </c>
      <c r="H81" s="46">
        <v>11.5</v>
      </c>
      <c r="I81" s="46">
        <v>2.4</v>
      </c>
      <c r="J81" s="45">
        <v>21900</v>
      </c>
      <c r="K81" s="45">
        <v>269100</v>
      </c>
      <c r="L81" s="46">
        <v>8.1</v>
      </c>
      <c r="M81" s="46">
        <v>2</v>
      </c>
      <c r="N81" s="45">
        <v>24500</v>
      </c>
      <c r="O81" s="45">
        <v>272300</v>
      </c>
      <c r="P81" s="46">
        <v>9</v>
      </c>
      <c r="Q81" s="46">
        <v>2</v>
      </c>
      <c r="R81" s="45">
        <v>29600</v>
      </c>
      <c r="S81" s="45">
        <v>273900</v>
      </c>
      <c r="T81" s="46">
        <v>10.8</v>
      </c>
      <c r="U81" s="46">
        <v>2.2999999999999998</v>
      </c>
      <c r="V81" s="45">
        <v>36100</v>
      </c>
      <c r="W81" s="45">
        <v>276600</v>
      </c>
      <c r="X81" s="46">
        <v>13</v>
      </c>
      <c r="Y81" s="46">
        <v>2.5</v>
      </c>
    </row>
    <row r="82" spans="1:25" s="19" customFormat="1" x14ac:dyDescent="0.3">
      <c r="A82" s="41" t="s">
        <v>93</v>
      </c>
      <c r="B82" s="45">
        <v>9000</v>
      </c>
      <c r="C82" s="45">
        <v>80000</v>
      </c>
      <c r="D82" s="46">
        <v>11.2</v>
      </c>
      <c r="E82" s="46">
        <v>3.7</v>
      </c>
      <c r="F82" s="45">
        <v>9400</v>
      </c>
      <c r="G82" s="45">
        <v>79100</v>
      </c>
      <c r="H82" s="46">
        <v>11.9</v>
      </c>
      <c r="I82" s="46">
        <v>4.2</v>
      </c>
      <c r="J82" s="45">
        <v>10200</v>
      </c>
      <c r="K82" s="45">
        <v>82000</v>
      </c>
      <c r="L82" s="46">
        <v>12.5</v>
      </c>
      <c r="M82" s="46">
        <v>4.5</v>
      </c>
      <c r="N82" s="45">
        <v>14900</v>
      </c>
      <c r="O82" s="45">
        <v>84500</v>
      </c>
      <c r="P82" s="46">
        <v>17.600000000000001</v>
      </c>
      <c r="Q82" s="46">
        <v>5.2</v>
      </c>
      <c r="R82" s="45">
        <v>7500</v>
      </c>
      <c r="S82" s="45">
        <v>81900</v>
      </c>
      <c r="T82" s="46">
        <v>9.1999999999999993</v>
      </c>
      <c r="U82" s="46">
        <v>3.7</v>
      </c>
      <c r="V82" s="45">
        <v>10900</v>
      </c>
      <c r="W82" s="45">
        <v>83800</v>
      </c>
      <c r="X82" s="46">
        <v>13</v>
      </c>
      <c r="Y82" s="46">
        <v>4.0999999999999996</v>
      </c>
    </row>
    <row r="83" spans="1:25" s="19" customFormat="1" x14ac:dyDescent="0.3">
      <c r="A83" s="41" t="s">
        <v>94</v>
      </c>
      <c r="B83" s="45">
        <v>13900</v>
      </c>
      <c r="C83" s="45">
        <v>133800</v>
      </c>
      <c r="D83" s="46">
        <v>10.4</v>
      </c>
      <c r="E83" s="46">
        <v>3.1</v>
      </c>
      <c r="F83" s="45">
        <v>18200</v>
      </c>
      <c r="G83" s="45">
        <v>135700</v>
      </c>
      <c r="H83" s="46">
        <v>13.4</v>
      </c>
      <c r="I83" s="46">
        <v>3.3</v>
      </c>
      <c r="J83" s="45">
        <v>9800</v>
      </c>
      <c r="K83" s="45">
        <v>143300</v>
      </c>
      <c r="L83" s="46">
        <v>6.8</v>
      </c>
      <c r="M83" s="46">
        <v>2.4</v>
      </c>
      <c r="N83" s="45">
        <v>18000</v>
      </c>
      <c r="O83" s="45">
        <v>143900</v>
      </c>
      <c r="P83" s="46">
        <v>12.5</v>
      </c>
      <c r="Q83" s="46">
        <v>3.1</v>
      </c>
      <c r="R83" s="45">
        <v>14400</v>
      </c>
      <c r="S83" s="45">
        <v>148800</v>
      </c>
      <c r="T83" s="46">
        <v>9.6999999999999993</v>
      </c>
      <c r="U83" s="46">
        <v>2.8</v>
      </c>
      <c r="V83" s="45">
        <v>18500</v>
      </c>
      <c r="W83" s="45">
        <v>144200</v>
      </c>
      <c r="X83" s="46">
        <v>12.9</v>
      </c>
      <c r="Y83" s="46">
        <v>3.4</v>
      </c>
    </row>
    <row r="84" spans="1:25" s="19" customFormat="1" x14ac:dyDescent="0.3">
      <c r="A84" s="41" t="s">
        <v>95</v>
      </c>
      <c r="B84" s="45">
        <v>10800</v>
      </c>
      <c r="C84" s="45">
        <v>90600</v>
      </c>
      <c r="D84" s="46">
        <v>11.9</v>
      </c>
      <c r="E84" s="46">
        <v>2.2999999999999998</v>
      </c>
      <c r="F84" s="45">
        <v>8800</v>
      </c>
      <c r="G84" s="45">
        <v>95000</v>
      </c>
      <c r="H84" s="46">
        <v>9.1999999999999993</v>
      </c>
      <c r="I84" s="46">
        <v>2</v>
      </c>
      <c r="J84" s="45">
        <v>7500</v>
      </c>
      <c r="K84" s="45">
        <v>93300</v>
      </c>
      <c r="L84" s="46">
        <v>8.1</v>
      </c>
      <c r="M84" s="46">
        <v>1.9</v>
      </c>
      <c r="N84" s="45">
        <v>6500</v>
      </c>
      <c r="O84" s="45">
        <v>94700</v>
      </c>
      <c r="P84" s="46">
        <v>6.9</v>
      </c>
      <c r="Q84" s="46">
        <v>1.7</v>
      </c>
      <c r="R84" s="45">
        <v>9600</v>
      </c>
      <c r="S84" s="45">
        <v>98600</v>
      </c>
      <c r="T84" s="46">
        <v>9.6999999999999993</v>
      </c>
      <c r="U84" s="46">
        <v>2.1</v>
      </c>
      <c r="V84" s="45">
        <v>10100</v>
      </c>
      <c r="W84" s="45">
        <v>99000</v>
      </c>
      <c r="X84" s="46">
        <v>10.199999999999999</v>
      </c>
      <c r="Y84" s="46">
        <v>2.1</v>
      </c>
    </row>
    <row r="85" spans="1:25" s="19" customFormat="1" x14ac:dyDescent="0.3">
      <c r="A85" s="41" t="s">
        <v>96</v>
      </c>
      <c r="B85" s="45">
        <v>13800</v>
      </c>
      <c r="C85" s="45">
        <v>90300</v>
      </c>
      <c r="D85" s="46">
        <v>15.3</v>
      </c>
      <c r="E85" s="46">
        <v>2.6</v>
      </c>
      <c r="F85" s="45">
        <v>11400</v>
      </c>
      <c r="G85" s="45">
        <v>91400</v>
      </c>
      <c r="H85" s="46">
        <v>12.4</v>
      </c>
      <c r="I85" s="46">
        <v>2.5</v>
      </c>
      <c r="J85" s="45">
        <v>11100</v>
      </c>
      <c r="K85" s="45">
        <v>92500</v>
      </c>
      <c r="L85" s="46">
        <v>12</v>
      </c>
      <c r="M85" s="46">
        <v>2.5</v>
      </c>
      <c r="N85" s="45">
        <v>10600</v>
      </c>
      <c r="O85" s="45">
        <v>89100</v>
      </c>
      <c r="P85" s="46">
        <v>11.8</v>
      </c>
      <c r="Q85" s="46">
        <v>2.6</v>
      </c>
      <c r="R85" s="45">
        <v>14000</v>
      </c>
      <c r="S85" s="45">
        <v>93000</v>
      </c>
      <c r="T85" s="46">
        <v>15</v>
      </c>
      <c r="U85" s="46">
        <v>3</v>
      </c>
      <c r="V85" s="45">
        <v>16100</v>
      </c>
      <c r="W85" s="45">
        <v>91500</v>
      </c>
      <c r="X85" s="46">
        <v>17.600000000000001</v>
      </c>
      <c r="Y85" s="46">
        <v>3.2</v>
      </c>
    </row>
    <row r="86" spans="1:25" s="19" customFormat="1" x14ac:dyDescent="0.3">
      <c r="A86" s="41" t="s">
        <v>439</v>
      </c>
      <c r="B86" s="45">
        <v>12400</v>
      </c>
      <c r="C86" s="45">
        <v>79200</v>
      </c>
      <c r="D86" s="46">
        <v>15.7</v>
      </c>
      <c r="E86" s="46">
        <v>3</v>
      </c>
      <c r="F86" s="45">
        <v>12300</v>
      </c>
      <c r="G86" s="45">
        <v>82900</v>
      </c>
      <c r="H86" s="46">
        <v>14.8</v>
      </c>
      <c r="I86" s="46">
        <v>3</v>
      </c>
      <c r="J86" s="45">
        <v>15700</v>
      </c>
      <c r="K86" s="45">
        <v>84000</v>
      </c>
      <c r="L86" s="46">
        <v>18.7</v>
      </c>
      <c r="M86" s="46">
        <v>3.1</v>
      </c>
      <c r="N86" s="45">
        <v>10300</v>
      </c>
      <c r="O86" s="45">
        <v>87200</v>
      </c>
      <c r="P86" s="46">
        <v>11.8</v>
      </c>
      <c r="Q86" s="46">
        <v>2.2999999999999998</v>
      </c>
      <c r="R86" s="45">
        <v>7500</v>
      </c>
      <c r="S86" s="45">
        <v>88400</v>
      </c>
      <c r="T86" s="46">
        <v>8.5</v>
      </c>
      <c r="U86" s="46">
        <v>2</v>
      </c>
      <c r="V86" s="45">
        <v>9200</v>
      </c>
      <c r="W86" s="45">
        <v>86400</v>
      </c>
      <c r="X86" s="46">
        <v>10.6</v>
      </c>
      <c r="Y86" s="46">
        <v>2.2000000000000002</v>
      </c>
    </row>
    <row r="87" spans="1:25" s="19" customFormat="1" x14ac:dyDescent="0.3">
      <c r="A87" s="41" t="s">
        <v>97</v>
      </c>
      <c r="B87" s="45">
        <v>9600</v>
      </c>
      <c r="C87" s="45">
        <v>77000</v>
      </c>
      <c r="D87" s="46">
        <v>12.5</v>
      </c>
      <c r="E87" s="46">
        <v>2.6</v>
      </c>
      <c r="F87" s="45">
        <v>9100</v>
      </c>
      <c r="G87" s="45">
        <v>76600</v>
      </c>
      <c r="H87" s="46">
        <v>11.9</v>
      </c>
      <c r="I87" s="46">
        <v>2.5</v>
      </c>
      <c r="J87" s="45">
        <v>6900</v>
      </c>
      <c r="K87" s="45">
        <v>80100</v>
      </c>
      <c r="L87" s="46">
        <v>8.6999999999999993</v>
      </c>
      <c r="M87" s="46">
        <v>2.2000000000000002</v>
      </c>
      <c r="N87" s="45">
        <v>8800</v>
      </c>
      <c r="O87" s="45">
        <v>79900</v>
      </c>
      <c r="P87" s="46">
        <v>11.1</v>
      </c>
      <c r="Q87" s="46">
        <v>2.5</v>
      </c>
      <c r="R87" s="45">
        <v>10200</v>
      </c>
      <c r="S87" s="45">
        <v>82800</v>
      </c>
      <c r="T87" s="46">
        <v>12.3</v>
      </c>
      <c r="U87" s="46">
        <v>2.6</v>
      </c>
      <c r="V87" s="45">
        <v>9200</v>
      </c>
      <c r="W87" s="45">
        <v>83400</v>
      </c>
      <c r="X87" s="46">
        <v>11</v>
      </c>
      <c r="Y87" s="46">
        <v>2.5</v>
      </c>
    </row>
    <row r="88" spans="1:25" s="19" customFormat="1" x14ac:dyDescent="0.3">
      <c r="A88" s="41" t="s">
        <v>98</v>
      </c>
      <c r="B88" s="45">
        <v>51500</v>
      </c>
      <c r="C88" s="45">
        <v>320100</v>
      </c>
      <c r="D88" s="46">
        <v>16.100000000000001</v>
      </c>
      <c r="E88" s="46">
        <v>2.4</v>
      </c>
      <c r="F88" s="45">
        <v>47500</v>
      </c>
      <c r="G88" s="45">
        <v>315300</v>
      </c>
      <c r="H88" s="46">
        <v>15.1</v>
      </c>
      <c r="I88" s="46">
        <v>2.4</v>
      </c>
      <c r="J88" s="45">
        <v>33400</v>
      </c>
      <c r="K88" s="45">
        <v>315900</v>
      </c>
      <c r="L88" s="46">
        <v>10.6</v>
      </c>
      <c r="M88" s="46">
        <v>2.2000000000000002</v>
      </c>
      <c r="N88" s="45">
        <v>38300</v>
      </c>
      <c r="O88" s="45">
        <v>321200</v>
      </c>
      <c r="P88" s="46">
        <v>11.9</v>
      </c>
      <c r="Q88" s="46">
        <v>2.2999999999999998</v>
      </c>
      <c r="R88" s="45">
        <v>39600</v>
      </c>
      <c r="S88" s="45">
        <v>325400</v>
      </c>
      <c r="T88" s="46">
        <v>12.2</v>
      </c>
      <c r="U88" s="46">
        <v>2.5</v>
      </c>
      <c r="V88" s="45">
        <v>34400</v>
      </c>
      <c r="W88" s="45">
        <v>317200</v>
      </c>
      <c r="X88" s="46">
        <v>10.8</v>
      </c>
      <c r="Y88" s="46">
        <v>2.4</v>
      </c>
    </row>
    <row r="89" spans="1:25" s="19" customFormat="1" x14ac:dyDescent="0.3">
      <c r="A89" s="41" t="s">
        <v>99</v>
      </c>
      <c r="B89" s="45">
        <v>75200</v>
      </c>
      <c r="C89" s="45">
        <v>657300</v>
      </c>
      <c r="D89" s="46">
        <v>11.4</v>
      </c>
      <c r="E89" s="46">
        <v>1.6</v>
      </c>
      <c r="F89" s="45">
        <v>87100</v>
      </c>
      <c r="G89" s="45">
        <v>669100</v>
      </c>
      <c r="H89" s="46">
        <v>13</v>
      </c>
      <c r="I89" s="46">
        <v>1.7</v>
      </c>
      <c r="J89" s="45">
        <v>99600</v>
      </c>
      <c r="K89" s="45">
        <v>675700</v>
      </c>
      <c r="L89" s="46">
        <v>14.7</v>
      </c>
      <c r="M89" s="46">
        <v>1.8</v>
      </c>
      <c r="N89" s="45">
        <v>77000</v>
      </c>
      <c r="O89" s="45">
        <v>692100</v>
      </c>
      <c r="P89" s="46">
        <v>11.1</v>
      </c>
      <c r="Q89" s="46">
        <v>1.6</v>
      </c>
      <c r="R89" s="45">
        <v>72000</v>
      </c>
      <c r="S89" s="45">
        <v>699600</v>
      </c>
      <c r="T89" s="46">
        <v>10.3</v>
      </c>
      <c r="U89" s="46">
        <v>1.6</v>
      </c>
      <c r="V89" s="45">
        <v>77600</v>
      </c>
      <c r="W89" s="45">
        <v>687200</v>
      </c>
      <c r="X89" s="46">
        <v>11.3</v>
      </c>
      <c r="Y89" s="46">
        <v>1.7</v>
      </c>
    </row>
    <row r="90" spans="1:25" s="19" customFormat="1" x14ac:dyDescent="0.3">
      <c r="A90" s="41" t="s">
        <v>100</v>
      </c>
      <c r="B90" s="45">
        <v>92200</v>
      </c>
      <c r="C90" s="45">
        <v>563500</v>
      </c>
      <c r="D90" s="46">
        <v>16.399999999999999</v>
      </c>
      <c r="E90" s="46">
        <v>2</v>
      </c>
      <c r="F90" s="45">
        <v>74600</v>
      </c>
      <c r="G90" s="45">
        <v>583300</v>
      </c>
      <c r="H90" s="46">
        <v>12.8</v>
      </c>
      <c r="I90" s="46">
        <v>1.8</v>
      </c>
      <c r="J90" s="45">
        <v>60800</v>
      </c>
      <c r="K90" s="45">
        <v>576100</v>
      </c>
      <c r="L90" s="46">
        <v>10.6</v>
      </c>
      <c r="M90" s="46">
        <v>1.8</v>
      </c>
      <c r="N90" s="45">
        <v>55000</v>
      </c>
      <c r="O90" s="45">
        <v>579600</v>
      </c>
      <c r="P90" s="46">
        <v>9.5</v>
      </c>
      <c r="Q90" s="46">
        <v>1.7</v>
      </c>
      <c r="R90" s="45">
        <v>60500</v>
      </c>
      <c r="S90" s="45">
        <v>580000</v>
      </c>
      <c r="T90" s="46">
        <v>10.4</v>
      </c>
      <c r="U90" s="46">
        <v>1.8</v>
      </c>
      <c r="V90" s="45">
        <v>69100</v>
      </c>
      <c r="W90" s="45">
        <v>589800</v>
      </c>
      <c r="X90" s="46">
        <v>11.7</v>
      </c>
      <c r="Y90" s="46">
        <v>1.9</v>
      </c>
    </row>
    <row r="91" spans="1:25" s="19" customFormat="1" x14ac:dyDescent="0.3">
      <c r="A91" s="41" t="s">
        <v>101</v>
      </c>
      <c r="B91" s="45">
        <v>40900</v>
      </c>
      <c r="C91" s="45">
        <v>382000</v>
      </c>
      <c r="D91" s="46">
        <v>10.7</v>
      </c>
      <c r="E91" s="46">
        <v>1.9</v>
      </c>
      <c r="F91" s="45">
        <v>52200</v>
      </c>
      <c r="G91" s="45">
        <v>396100</v>
      </c>
      <c r="H91" s="46">
        <v>13.2</v>
      </c>
      <c r="I91" s="46">
        <v>2.1</v>
      </c>
      <c r="J91" s="45">
        <v>43000</v>
      </c>
      <c r="K91" s="45">
        <v>400300</v>
      </c>
      <c r="L91" s="46">
        <v>10.7</v>
      </c>
      <c r="M91" s="46">
        <v>2</v>
      </c>
      <c r="N91" s="45">
        <v>36100</v>
      </c>
      <c r="O91" s="45">
        <v>386800</v>
      </c>
      <c r="P91" s="46">
        <v>9.3000000000000007</v>
      </c>
      <c r="Q91" s="46">
        <v>2</v>
      </c>
      <c r="R91" s="45">
        <v>36200</v>
      </c>
      <c r="S91" s="45">
        <v>402000</v>
      </c>
      <c r="T91" s="46">
        <v>9</v>
      </c>
      <c r="U91" s="46">
        <v>1.9</v>
      </c>
      <c r="V91" s="45">
        <v>52300</v>
      </c>
      <c r="W91" s="45">
        <v>408200</v>
      </c>
      <c r="X91" s="46">
        <v>12.8</v>
      </c>
      <c r="Y91" s="46">
        <v>2.2999999999999998</v>
      </c>
    </row>
    <row r="92" spans="1:25" s="19" customFormat="1" x14ac:dyDescent="0.3">
      <c r="A92" s="41" t="s">
        <v>102</v>
      </c>
      <c r="B92" s="45">
        <v>48800</v>
      </c>
      <c r="C92" s="45">
        <v>332500</v>
      </c>
      <c r="D92" s="46">
        <v>14.7</v>
      </c>
      <c r="E92" s="46">
        <v>2.2000000000000002</v>
      </c>
      <c r="F92" s="45">
        <v>50200</v>
      </c>
      <c r="G92" s="45">
        <v>333800</v>
      </c>
      <c r="H92" s="46">
        <v>15</v>
      </c>
      <c r="I92" s="46">
        <v>2.4</v>
      </c>
      <c r="J92" s="45">
        <v>49900</v>
      </c>
      <c r="K92" s="45">
        <v>334100</v>
      </c>
      <c r="L92" s="46">
        <v>14.9</v>
      </c>
      <c r="M92" s="46">
        <v>2.4</v>
      </c>
      <c r="N92" s="45">
        <v>51000</v>
      </c>
      <c r="O92" s="45">
        <v>341600</v>
      </c>
      <c r="P92" s="46">
        <v>14.9</v>
      </c>
      <c r="Q92" s="46">
        <v>2.2999999999999998</v>
      </c>
      <c r="R92" s="45">
        <v>39700</v>
      </c>
      <c r="S92" s="45">
        <v>344400</v>
      </c>
      <c r="T92" s="46">
        <v>11.5</v>
      </c>
      <c r="U92" s="46">
        <v>2.2000000000000002</v>
      </c>
      <c r="V92" s="45">
        <v>41500</v>
      </c>
      <c r="W92" s="45">
        <v>343200</v>
      </c>
      <c r="X92" s="46">
        <v>12.1</v>
      </c>
      <c r="Y92" s="46">
        <v>2.2999999999999998</v>
      </c>
    </row>
    <row r="93" spans="1:25" s="19" customFormat="1" x14ac:dyDescent="0.3">
      <c r="A93" s="41" t="s">
        <v>103</v>
      </c>
      <c r="B93" s="45">
        <v>17500</v>
      </c>
      <c r="C93" s="45">
        <v>111000</v>
      </c>
      <c r="D93" s="46">
        <v>15.8</v>
      </c>
      <c r="E93" s="46">
        <v>3.7</v>
      </c>
      <c r="F93" s="45">
        <v>13000</v>
      </c>
      <c r="G93" s="45">
        <v>118300</v>
      </c>
      <c r="H93" s="46">
        <v>11</v>
      </c>
      <c r="I93" s="46">
        <v>3.5</v>
      </c>
      <c r="J93" s="45">
        <v>10200</v>
      </c>
      <c r="K93" s="45">
        <v>121900</v>
      </c>
      <c r="L93" s="46">
        <v>8.4</v>
      </c>
      <c r="M93" s="46">
        <v>2.9</v>
      </c>
      <c r="N93" s="45">
        <v>11400</v>
      </c>
      <c r="O93" s="45">
        <v>116700</v>
      </c>
      <c r="P93" s="46">
        <v>9.6999999999999993</v>
      </c>
      <c r="Q93" s="46">
        <v>3.4</v>
      </c>
      <c r="R93" s="45">
        <v>15100</v>
      </c>
      <c r="S93" s="45">
        <v>129300</v>
      </c>
      <c r="T93" s="46">
        <v>11.7</v>
      </c>
      <c r="U93" s="46">
        <v>3.8</v>
      </c>
      <c r="V93" s="45">
        <v>20000</v>
      </c>
      <c r="W93" s="45">
        <v>134200</v>
      </c>
      <c r="X93" s="46">
        <v>14.9</v>
      </c>
      <c r="Y93" s="46">
        <v>4.3</v>
      </c>
    </row>
    <row r="94" spans="1:25" s="19" customFormat="1" x14ac:dyDescent="0.3">
      <c r="A94" s="41" t="s">
        <v>104</v>
      </c>
      <c r="B94" s="45" t="s">
        <v>13</v>
      </c>
      <c r="C94" s="45" t="s">
        <v>13</v>
      </c>
      <c r="D94" s="45" t="s">
        <v>13</v>
      </c>
      <c r="E94" s="45" t="s">
        <v>13</v>
      </c>
      <c r="F94" s="45" t="s">
        <v>13</v>
      </c>
      <c r="G94" s="45" t="s">
        <v>16</v>
      </c>
      <c r="H94" s="45" t="s">
        <v>13</v>
      </c>
      <c r="I94" s="45" t="s">
        <v>13</v>
      </c>
      <c r="J94" s="45" t="s">
        <v>13</v>
      </c>
      <c r="K94" s="45">
        <v>6400</v>
      </c>
      <c r="L94" s="45" t="s">
        <v>13</v>
      </c>
      <c r="M94" s="45" t="s">
        <v>13</v>
      </c>
      <c r="N94" s="45" t="s">
        <v>13</v>
      </c>
      <c r="O94" s="45">
        <v>5400</v>
      </c>
      <c r="P94" s="45" t="s">
        <v>13</v>
      </c>
      <c r="Q94" s="45" t="s">
        <v>13</v>
      </c>
      <c r="R94" s="45" t="s">
        <v>13</v>
      </c>
      <c r="S94" s="45">
        <v>6400</v>
      </c>
      <c r="T94" s="45" t="s">
        <v>13</v>
      </c>
      <c r="U94" s="45" t="s">
        <v>13</v>
      </c>
      <c r="V94" s="45" t="s">
        <v>16</v>
      </c>
      <c r="W94" s="45">
        <v>7600</v>
      </c>
      <c r="X94" s="46">
        <v>57</v>
      </c>
      <c r="Y94" s="45" t="s">
        <v>15</v>
      </c>
    </row>
    <row r="95" spans="1:25" s="19" customFormat="1" x14ac:dyDescent="0.3">
      <c r="A95" s="41" t="s">
        <v>105</v>
      </c>
      <c r="B95" s="45">
        <v>18300</v>
      </c>
      <c r="C95" s="45">
        <v>130200</v>
      </c>
      <c r="D95" s="46">
        <v>14</v>
      </c>
      <c r="E95" s="46">
        <v>3.4</v>
      </c>
      <c r="F95" s="45">
        <v>9300</v>
      </c>
      <c r="G95" s="45">
        <v>133900</v>
      </c>
      <c r="H95" s="46">
        <v>6.9</v>
      </c>
      <c r="I95" s="46">
        <v>2.5</v>
      </c>
      <c r="J95" s="45">
        <v>20000</v>
      </c>
      <c r="K95" s="45">
        <v>143300</v>
      </c>
      <c r="L95" s="46">
        <v>14</v>
      </c>
      <c r="M95" s="46">
        <v>3.5</v>
      </c>
      <c r="N95" s="45">
        <v>10200</v>
      </c>
      <c r="O95" s="45">
        <v>142400</v>
      </c>
      <c r="P95" s="46">
        <v>7.2</v>
      </c>
      <c r="Q95" s="46">
        <v>2.7</v>
      </c>
      <c r="R95" s="45">
        <v>17800</v>
      </c>
      <c r="S95" s="45">
        <v>146000</v>
      </c>
      <c r="T95" s="46">
        <v>12.2</v>
      </c>
      <c r="U95" s="46">
        <v>3.5</v>
      </c>
      <c r="V95" s="45">
        <v>16900</v>
      </c>
      <c r="W95" s="45">
        <v>145700</v>
      </c>
      <c r="X95" s="46">
        <v>11.6</v>
      </c>
      <c r="Y95" s="46">
        <v>3.7</v>
      </c>
    </row>
    <row r="96" spans="1:25" s="19" customFormat="1" x14ac:dyDescent="0.3">
      <c r="A96" s="41" t="s">
        <v>106</v>
      </c>
      <c r="B96" s="45">
        <v>16600</v>
      </c>
      <c r="C96" s="45">
        <v>101100</v>
      </c>
      <c r="D96" s="46">
        <v>16.399999999999999</v>
      </c>
      <c r="E96" s="46">
        <v>3.5</v>
      </c>
      <c r="F96" s="45">
        <v>12900</v>
      </c>
      <c r="G96" s="45">
        <v>97100</v>
      </c>
      <c r="H96" s="46">
        <v>13.2</v>
      </c>
      <c r="I96" s="46">
        <v>3.6</v>
      </c>
      <c r="J96" s="45">
        <v>11900</v>
      </c>
      <c r="K96" s="45">
        <v>98600</v>
      </c>
      <c r="L96" s="46">
        <v>12.1</v>
      </c>
      <c r="M96" s="46">
        <v>3.5</v>
      </c>
      <c r="N96" s="45">
        <v>9300</v>
      </c>
      <c r="O96" s="45">
        <v>98700</v>
      </c>
      <c r="P96" s="46">
        <v>9.5</v>
      </c>
      <c r="Q96" s="46">
        <v>3.4</v>
      </c>
      <c r="R96" s="45">
        <v>12200</v>
      </c>
      <c r="S96" s="45">
        <v>98800</v>
      </c>
      <c r="T96" s="46">
        <v>12.3</v>
      </c>
      <c r="U96" s="46">
        <v>3.8</v>
      </c>
      <c r="V96" s="45">
        <v>14000</v>
      </c>
      <c r="W96" s="45">
        <v>95600</v>
      </c>
      <c r="X96" s="46">
        <v>14.7</v>
      </c>
      <c r="Y96" s="46">
        <v>4.5</v>
      </c>
    </row>
    <row r="97" spans="1:25" s="19" customFormat="1" x14ac:dyDescent="0.3">
      <c r="A97" s="41" t="s">
        <v>107</v>
      </c>
      <c r="B97" s="45">
        <v>10300</v>
      </c>
      <c r="C97" s="45">
        <v>126700</v>
      </c>
      <c r="D97" s="46">
        <v>8.1</v>
      </c>
      <c r="E97" s="46">
        <v>2.7</v>
      </c>
      <c r="F97" s="45">
        <v>13100</v>
      </c>
      <c r="G97" s="45">
        <v>134300</v>
      </c>
      <c r="H97" s="46">
        <v>9.6999999999999993</v>
      </c>
      <c r="I97" s="46">
        <v>2.9</v>
      </c>
      <c r="J97" s="45">
        <v>13200</v>
      </c>
      <c r="K97" s="45">
        <v>141700</v>
      </c>
      <c r="L97" s="46">
        <v>9.3000000000000007</v>
      </c>
      <c r="M97" s="46">
        <v>2.8</v>
      </c>
      <c r="N97" s="45">
        <v>14500</v>
      </c>
      <c r="O97" s="45">
        <v>132900</v>
      </c>
      <c r="P97" s="46">
        <v>10.9</v>
      </c>
      <c r="Q97" s="46">
        <v>2.9</v>
      </c>
      <c r="R97" s="45">
        <v>17100</v>
      </c>
      <c r="S97" s="45">
        <v>142400</v>
      </c>
      <c r="T97" s="46">
        <v>12</v>
      </c>
      <c r="U97" s="46">
        <v>3.4</v>
      </c>
      <c r="V97" s="45">
        <v>11100</v>
      </c>
      <c r="W97" s="45">
        <v>149000</v>
      </c>
      <c r="X97" s="46">
        <v>7.5</v>
      </c>
      <c r="Y97" s="46">
        <v>3</v>
      </c>
    </row>
    <row r="98" spans="1:25" s="19" customFormat="1" x14ac:dyDescent="0.3">
      <c r="A98" s="41" t="s">
        <v>108</v>
      </c>
      <c r="B98" s="45">
        <v>12400</v>
      </c>
      <c r="C98" s="45">
        <v>113900</v>
      </c>
      <c r="D98" s="46">
        <v>10.9</v>
      </c>
      <c r="E98" s="46">
        <v>3.4</v>
      </c>
      <c r="F98" s="45">
        <v>12600</v>
      </c>
      <c r="G98" s="45">
        <v>120600</v>
      </c>
      <c r="H98" s="46">
        <v>10.5</v>
      </c>
      <c r="I98" s="46">
        <v>3.1</v>
      </c>
      <c r="J98" s="45">
        <v>13400</v>
      </c>
      <c r="K98" s="45">
        <v>123400</v>
      </c>
      <c r="L98" s="46">
        <v>10.9</v>
      </c>
      <c r="M98" s="46">
        <v>3.4</v>
      </c>
      <c r="N98" s="45">
        <v>14200</v>
      </c>
      <c r="O98" s="45">
        <v>135100</v>
      </c>
      <c r="P98" s="46">
        <v>10.5</v>
      </c>
      <c r="Q98" s="46">
        <v>3.2</v>
      </c>
      <c r="R98" s="45">
        <v>16600</v>
      </c>
      <c r="S98" s="45">
        <v>134900</v>
      </c>
      <c r="T98" s="46">
        <v>12.3</v>
      </c>
      <c r="U98" s="46">
        <v>3.8</v>
      </c>
      <c r="V98" s="45">
        <v>22100</v>
      </c>
      <c r="W98" s="45">
        <v>134300</v>
      </c>
      <c r="X98" s="46">
        <v>16.399999999999999</v>
      </c>
      <c r="Y98" s="46">
        <v>4.3</v>
      </c>
    </row>
    <row r="99" spans="1:25" s="19" customFormat="1" x14ac:dyDescent="0.3">
      <c r="A99" s="41" t="s">
        <v>109</v>
      </c>
      <c r="B99" s="45">
        <v>9000</v>
      </c>
      <c r="C99" s="45">
        <v>74600</v>
      </c>
      <c r="D99" s="46">
        <v>12.1</v>
      </c>
      <c r="E99" s="46">
        <v>3.1</v>
      </c>
      <c r="F99" s="45">
        <v>10600</v>
      </c>
      <c r="G99" s="45">
        <v>76700</v>
      </c>
      <c r="H99" s="46">
        <v>13.9</v>
      </c>
      <c r="I99" s="46">
        <v>3.4</v>
      </c>
      <c r="J99" s="45">
        <v>8300</v>
      </c>
      <c r="K99" s="45">
        <v>68600</v>
      </c>
      <c r="L99" s="46">
        <v>12.1</v>
      </c>
      <c r="M99" s="46">
        <v>3.7</v>
      </c>
      <c r="N99" s="45">
        <v>5400</v>
      </c>
      <c r="O99" s="45">
        <v>67300</v>
      </c>
      <c r="P99" s="46">
        <v>8</v>
      </c>
      <c r="Q99" s="46">
        <v>3.3</v>
      </c>
      <c r="R99" s="45">
        <v>9700</v>
      </c>
      <c r="S99" s="45">
        <v>63100</v>
      </c>
      <c r="T99" s="46">
        <v>15.4</v>
      </c>
      <c r="U99" s="46">
        <v>4.5</v>
      </c>
      <c r="V99" s="45">
        <v>8200</v>
      </c>
      <c r="W99" s="45">
        <v>70700</v>
      </c>
      <c r="X99" s="46">
        <v>11.5</v>
      </c>
      <c r="Y99" s="46">
        <v>4.0999999999999996</v>
      </c>
    </row>
    <row r="100" spans="1:25" s="19" customFormat="1" x14ac:dyDescent="0.3">
      <c r="A100" s="41" t="s">
        <v>110</v>
      </c>
      <c r="B100" s="45">
        <v>39900</v>
      </c>
      <c r="C100" s="45">
        <v>185800</v>
      </c>
      <c r="D100" s="46">
        <v>21.5</v>
      </c>
      <c r="E100" s="46">
        <v>4.3</v>
      </c>
      <c r="F100" s="45">
        <v>38400</v>
      </c>
      <c r="G100" s="45">
        <v>187300</v>
      </c>
      <c r="H100" s="46">
        <v>20.5</v>
      </c>
      <c r="I100" s="46">
        <v>4.4000000000000004</v>
      </c>
      <c r="J100" s="45">
        <v>30100</v>
      </c>
      <c r="K100" s="45">
        <v>196200</v>
      </c>
      <c r="L100" s="46">
        <v>15.3</v>
      </c>
      <c r="M100" s="46">
        <v>4.2</v>
      </c>
      <c r="N100" s="45">
        <v>27200</v>
      </c>
      <c r="O100" s="45">
        <v>189600</v>
      </c>
      <c r="P100" s="46">
        <v>14.4</v>
      </c>
      <c r="Q100" s="46">
        <v>4.0999999999999996</v>
      </c>
      <c r="R100" s="45">
        <v>35400</v>
      </c>
      <c r="S100" s="45">
        <v>187200</v>
      </c>
      <c r="T100" s="46">
        <v>18.899999999999999</v>
      </c>
      <c r="U100" s="46">
        <v>4.3</v>
      </c>
      <c r="V100" s="45">
        <v>23800</v>
      </c>
      <c r="W100" s="45">
        <v>190200</v>
      </c>
      <c r="X100" s="46">
        <v>12.5</v>
      </c>
      <c r="Y100" s="46">
        <v>3.6</v>
      </c>
    </row>
    <row r="101" spans="1:25" s="19" customFormat="1" x14ac:dyDescent="0.3">
      <c r="A101" s="41" t="s">
        <v>111</v>
      </c>
      <c r="B101" s="45">
        <v>24200</v>
      </c>
      <c r="C101" s="45">
        <v>149400</v>
      </c>
      <c r="D101" s="46">
        <v>16.2</v>
      </c>
      <c r="E101" s="46">
        <v>3.6</v>
      </c>
      <c r="F101" s="45">
        <v>21800</v>
      </c>
      <c r="G101" s="45">
        <v>153200</v>
      </c>
      <c r="H101" s="46">
        <v>14.3</v>
      </c>
      <c r="I101" s="46">
        <v>3.6</v>
      </c>
      <c r="J101" s="45">
        <v>21200</v>
      </c>
      <c r="K101" s="45">
        <v>159600</v>
      </c>
      <c r="L101" s="46">
        <v>13.3</v>
      </c>
      <c r="M101" s="46">
        <v>3.6</v>
      </c>
      <c r="N101" s="45">
        <v>27000</v>
      </c>
      <c r="O101" s="45">
        <v>173100</v>
      </c>
      <c r="P101" s="46">
        <v>15.6</v>
      </c>
      <c r="Q101" s="46">
        <v>3.6</v>
      </c>
      <c r="R101" s="45">
        <v>20800</v>
      </c>
      <c r="S101" s="45">
        <v>162500</v>
      </c>
      <c r="T101" s="46">
        <v>12.8</v>
      </c>
      <c r="U101" s="46">
        <v>3.5</v>
      </c>
      <c r="V101" s="45">
        <v>31200</v>
      </c>
      <c r="W101" s="45">
        <v>179100</v>
      </c>
      <c r="X101" s="46">
        <v>17.399999999999999</v>
      </c>
      <c r="Y101" s="46">
        <v>3.8</v>
      </c>
    </row>
    <row r="102" spans="1:25" s="19" customFormat="1" x14ac:dyDescent="0.3">
      <c r="A102" s="41" t="s">
        <v>112</v>
      </c>
      <c r="B102" s="45">
        <v>17500</v>
      </c>
      <c r="C102" s="45">
        <v>143800</v>
      </c>
      <c r="D102" s="46">
        <v>12.2</v>
      </c>
      <c r="E102" s="46">
        <v>3.2</v>
      </c>
      <c r="F102" s="45">
        <v>10600</v>
      </c>
      <c r="G102" s="45">
        <v>161800</v>
      </c>
      <c r="H102" s="46">
        <v>6.6</v>
      </c>
      <c r="I102" s="46">
        <v>2.4</v>
      </c>
      <c r="J102" s="45">
        <v>15500</v>
      </c>
      <c r="K102" s="45">
        <v>165800</v>
      </c>
      <c r="L102" s="46">
        <v>9.3000000000000007</v>
      </c>
      <c r="M102" s="46">
        <v>3</v>
      </c>
      <c r="N102" s="45">
        <v>15300</v>
      </c>
      <c r="O102" s="45">
        <v>167800</v>
      </c>
      <c r="P102" s="46">
        <v>9.1</v>
      </c>
      <c r="Q102" s="46">
        <v>3.2</v>
      </c>
      <c r="R102" s="45">
        <v>17700</v>
      </c>
      <c r="S102" s="45">
        <v>173000</v>
      </c>
      <c r="T102" s="46">
        <v>10.199999999999999</v>
      </c>
      <c r="U102" s="46">
        <v>3.7</v>
      </c>
      <c r="V102" s="45">
        <v>15100</v>
      </c>
      <c r="W102" s="45">
        <v>179100</v>
      </c>
      <c r="X102" s="46">
        <v>8.4</v>
      </c>
      <c r="Y102" s="46">
        <v>3.4</v>
      </c>
    </row>
    <row r="103" spans="1:25" s="19" customFormat="1" x14ac:dyDescent="0.3">
      <c r="A103" s="41" t="s">
        <v>113</v>
      </c>
      <c r="B103" s="45">
        <v>32500</v>
      </c>
      <c r="C103" s="45">
        <v>158000</v>
      </c>
      <c r="D103" s="46">
        <v>20.6</v>
      </c>
      <c r="E103" s="46">
        <v>3.6</v>
      </c>
      <c r="F103" s="45">
        <v>27900</v>
      </c>
      <c r="G103" s="45">
        <v>170000</v>
      </c>
      <c r="H103" s="46">
        <v>16.399999999999999</v>
      </c>
      <c r="I103" s="46">
        <v>3.5</v>
      </c>
      <c r="J103" s="45">
        <v>34300</v>
      </c>
      <c r="K103" s="45">
        <v>168100</v>
      </c>
      <c r="L103" s="46">
        <v>20.399999999999999</v>
      </c>
      <c r="M103" s="46">
        <v>4</v>
      </c>
      <c r="N103" s="45">
        <v>25400</v>
      </c>
      <c r="O103" s="45">
        <v>179300</v>
      </c>
      <c r="P103" s="46">
        <v>14.2</v>
      </c>
      <c r="Q103" s="46">
        <v>3.5</v>
      </c>
      <c r="R103" s="45">
        <v>33600</v>
      </c>
      <c r="S103" s="45">
        <v>180600</v>
      </c>
      <c r="T103" s="46">
        <v>18.600000000000001</v>
      </c>
      <c r="U103" s="46">
        <v>3.9</v>
      </c>
      <c r="V103" s="45">
        <v>26500</v>
      </c>
      <c r="W103" s="45">
        <v>186400</v>
      </c>
      <c r="X103" s="46">
        <v>14.2</v>
      </c>
      <c r="Y103" s="46">
        <v>3.7</v>
      </c>
    </row>
    <row r="104" spans="1:25" s="19" customFormat="1" x14ac:dyDescent="0.3">
      <c r="A104" s="41" t="s">
        <v>114</v>
      </c>
      <c r="B104" s="45">
        <v>8700</v>
      </c>
      <c r="C104" s="45">
        <v>146800</v>
      </c>
      <c r="D104" s="46">
        <v>5.9</v>
      </c>
      <c r="E104" s="46">
        <v>2.2999999999999998</v>
      </c>
      <c r="F104" s="45">
        <v>19800</v>
      </c>
      <c r="G104" s="45">
        <v>154500</v>
      </c>
      <c r="H104" s="46">
        <v>12.8</v>
      </c>
      <c r="I104" s="46">
        <v>3.4</v>
      </c>
      <c r="J104" s="45">
        <v>12200</v>
      </c>
      <c r="K104" s="45">
        <v>144000</v>
      </c>
      <c r="L104" s="46">
        <v>8.4</v>
      </c>
      <c r="M104" s="46">
        <v>3.2</v>
      </c>
      <c r="N104" s="45">
        <v>10700</v>
      </c>
      <c r="O104" s="45">
        <v>144900</v>
      </c>
      <c r="P104" s="46">
        <v>7.4</v>
      </c>
      <c r="Q104" s="46">
        <v>3</v>
      </c>
      <c r="R104" s="45">
        <v>13200</v>
      </c>
      <c r="S104" s="45">
        <v>168000</v>
      </c>
      <c r="T104" s="46">
        <v>7.9</v>
      </c>
      <c r="U104" s="46">
        <v>3.2</v>
      </c>
      <c r="V104" s="45">
        <v>16500</v>
      </c>
      <c r="W104" s="45">
        <v>168200</v>
      </c>
      <c r="X104" s="46">
        <v>9.8000000000000007</v>
      </c>
      <c r="Y104" s="46">
        <v>3.7</v>
      </c>
    </row>
    <row r="105" spans="1:25" s="19" customFormat="1" x14ac:dyDescent="0.3">
      <c r="A105" s="41" t="s">
        <v>115</v>
      </c>
      <c r="B105" s="45">
        <v>22900</v>
      </c>
      <c r="C105" s="45">
        <v>182300</v>
      </c>
      <c r="D105" s="46">
        <v>12.5</v>
      </c>
      <c r="E105" s="46">
        <v>3.3</v>
      </c>
      <c r="F105" s="45">
        <v>30100</v>
      </c>
      <c r="G105" s="45">
        <v>182000</v>
      </c>
      <c r="H105" s="46">
        <v>16.5</v>
      </c>
      <c r="I105" s="46">
        <v>3.8</v>
      </c>
      <c r="J105" s="45">
        <v>26400</v>
      </c>
      <c r="K105" s="45">
        <v>184100</v>
      </c>
      <c r="L105" s="46">
        <v>14.3</v>
      </c>
      <c r="M105" s="46">
        <v>3.8</v>
      </c>
      <c r="N105" s="45">
        <v>22400</v>
      </c>
      <c r="O105" s="45">
        <v>186100</v>
      </c>
      <c r="P105" s="46">
        <v>12</v>
      </c>
      <c r="Q105" s="46">
        <v>3.6</v>
      </c>
      <c r="R105" s="45">
        <v>18900</v>
      </c>
      <c r="S105" s="45">
        <v>187900</v>
      </c>
      <c r="T105" s="46">
        <v>10.1</v>
      </c>
      <c r="U105" s="46">
        <v>3.2</v>
      </c>
      <c r="V105" s="45">
        <v>20600</v>
      </c>
      <c r="W105" s="45">
        <v>192200</v>
      </c>
      <c r="X105" s="46">
        <v>10.7</v>
      </c>
      <c r="Y105" s="46">
        <v>3.4</v>
      </c>
    </row>
    <row r="106" spans="1:25" s="19" customFormat="1" x14ac:dyDescent="0.3">
      <c r="A106" s="41" t="s">
        <v>116</v>
      </c>
      <c r="B106" s="45">
        <v>14400</v>
      </c>
      <c r="C106" s="45">
        <v>107200</v>
      </c>
      <c r="D106" s="46">
        <v>13.4</v>
      </c>
      <c r="E106" s="46">
        <v>3.3</v>
      </c>
      <c r="F106" s="45">
        <v>18800</v>
      </c>
      <c r="G106" s="45">
        <v>112600</v>
      </c>
      <c r="H106" s="46">
        <v>16.7</v>
      </c>
      <c r="I106" s="46">
        <v>4</v>
      </c>
      <c r="J106" s="45">
        <v>14200</v>
      </c>
      <c r="K106" s="45">
        <v>112000</v>
      </c>
      <c r="L106" s="46">
        <v>12.7</v>
      </c>
      <c r="M106" s="46">
        <v>3.6</v>
      </c>
      <c r="N106" s="45">
        <v>13300</v>
      </c>
      <c r="O106" s="45">
        <v>107000</v>
      </c>
      <c r="P106" s="46">
        <v>12.5</v>
      </c>
      <c r="Q106" s="46">
        <v>3.7</v>
      </c>
      <c r="R106" s="45">
        <v>20400</v>
      </c>
      <c r="S106" s="45">
        <v>118700</v>
      </c>
      <c r="T106" s="46">
        <v>17.2</v>
      </c>
      <c r="U106" s="46">
        <v>4.8</v>
      </c>
      <c r="V106" s="45">
        <v>18900</v>
      </c>
      <c r="W106" s="45">
        <v>117200</v>
      </c>
      <c r="X106" s="46">
        <v>16.100000000000001</v>
      </c>
      <c r="Y106" s="46">
        <v>4.7</v>
      </c>
    </row>
    <row r="107" spans="1:25" s="19" customFormat="1" x14ac:dyDescent="0.3">
      <c r="A107" s="41" t="s">
        <v>117</v>
      </c>
      <c r="B107" s="45">
        <v>10000</v>
      </c>
      <c r="C107" s="45">
        <v>82000</v>
      </c>
      <c r="D107" s="46">
        <v>12.2</v>
      </c>
      <c r="E107" s="46">
        <v>3.6</v>
      </c>
      <c r="F107" s="45">
        <v>11000</v>
      </c>
      <c r="G107" s="45">
        <v>86000</v>
      </c>
      <c r="H107" s="46">
        <v>12.8</v>
      </c>
      <c r="I107" s="46">
        <v>3.4</v>
      </c>
      <c r="J107" s="45">
        <v>9200</v>
      </c>
      <c r="K107" s="45">
        <v>86400</v>
      </c>
      <c r="L107" s="46">
        <v>10.7</v>
      </c>
      <c r="M107" s="46">
        <v>3.2</v>
      </c>
      <c r="N107" s="45">
        <v>7600</v>
      </c>
      <c r="O107" s="45">
        <v>89700</v>
      </c>
      <c r="P107" s="46">
        <v>8.4</v>
      </c>
      <c r="Q107" s="46">
        <v>3</v>
      </c>
      <c r="R107" s="45">
        <v>8400</v>
      </c>
      <c r="S107" s="45">
        <v>93700</v>
      </c>
      <c r="T107" s="46">
        <v>8.9</v>
      </c>
      <c r="U107" s="46">
        <v>3.2</v>
      </c>
      <c r="V107" s="45">
        <v>6900</v>
      </c>
      <c r="W107" s="45">
        <v>97500</v>
      </c>
      <c r="X107" s="46">
        <v>7</v>
      </c>
      <c r="Y107" s="46">
        <v>3</v>
      </c>
    </row>
    <row r="108" spans="1:25" s="19" customFormat="1" x14ac:dyDescent="0.3">
      <c r="A108" s="41" t="s">
        <v>118</v>
      </c>
      <c r="B108" s="45">
        <v>27000</v>
      </c>
      <c r="C108" s="45">
        <v>163700</v>
      </c>
      <c r="D108" s="46">
        <v>16.5</v>
      </c>
      <c r="E108" s="46">
        <v>3.8</v>
      </c>
      <c r="F108" s="45">
        <v>26300</v>
      </c>
      <c r="G108" s="45">
        <v>173500</v>
      </c>
      <c r="H108" s="46">
        <v>15.2</v>
      </c>
      <c r="I108" s="46">
        <v>3.7</v>
      </c>
      <c r="J108" s="45">
        <v>21300</v>
      </c>
      <c r="K108" s="45">
        <v>181300</v>
      </c>
      <c r="L108" s="46">
        <v>11.7</v>
      </c>
      <c r="M108" s="46">
        <v>3.5</v>
      </c>
      <c r="N108" s="45">
        <v>23300</v>
      </c>
      <c r="O108" s="45">
        <v>182300</v>
      </c>
      <c r="P108" s="46">
        <v>12.8</v>
      </c>
      <c r="Q108" s="46">
        <v>3.5</v>
      </c>
      <c r="R108" s="45">
        <v>21700</v>
      </c>
      <c r="S108" s="45">
        <v>182900</v>
      </c>
      <c r="T108" s="46">
        <v>11.8</v>
      </c>
      <c r="U108" s="46">
        <v>3.5</v>
      </c>
      <c r="V108" s="45">
        <v>22400</v>
      </c>
      <c r="W108" s="45">
        <v>190600</v>
      </c>
      <c r="X108" s="46">
        <v>11.7</v>
      </c>
      <c r="Y108" s="46">
        <v>3.9</v>
      </c>
    </row>
    <row r="109" spans="1:25" s="19" customFormat="1" x14ac:dyDescent="0.3">
      <c r="A109" s="41" t="s">
        <v>119</v>
      </c>
      <c r="B109" s="45">
        <v>18100</v>
      </c>
      <c r="C109" s="45">
        <v>112400</v>
      </c>
      <c r="D109" s="46">
        <v>16.100000000000001</v>
      </c>
      <c r="E109" s="46">
        <v>4</v>
      </c>
      <c r="F109" s="45">
        <v>15500</v>
      </c>
      <c r="G109" s="45">
        <v>117300</v>
      </c>
      <c r="H109" s="46">
        <v>13.2</v>
      </c>
      <c r="I109" s="46">
        <v>3.5</v>
      </c>
      <c r="J109" s="45">
        <v>11500</v>
      </c>
      <c r="K109" s="45">
        <v>119500</v>
      </c>
      <c r="L109" s="46">
        <v>9.6</v>
      </c>
      <c r="M109" s="46">
        <v>3</v>
      </c>
      <c r="N109" s="45">
        <v>12900</v>
      </c>
      <c r="O109" s="45">
        <v>118200</v>
      </c>
      <c r="P109" s="46">
        <v>10.9</v>
      </c>
      <c r="Q109" s="46">
        <v>3</v>
      </c>
      <c r="R109" s="45">
        <v>21300</v>
      </c>
      <c r="S109" s="45">
        <v>119800</v>
      </c>
      <c r="T109" s="46">
        <v>17.8</v>
      </c>
      <c r="U109" s="46">
        <v>4</v>
      </c>
      <c r="V109" s="45">
        <v>21100</v>
      </c>
      <c r="W109" s="45">
        <v>121400</v>
      </c>
      <c r="X109" s="46">
        <v>17.399999999999999</v>
      </c>
      <c r="Y109" s="46">
        <v>4</v>
      </c>
    </row>
    <row r="110" spans="1:25" s="19" customFormat="1" x14ac:dyDescent="0.3">
      <c r="A110" s="41" t="s">
        <v>120</v>
      </c>
      <c r="B110" s="45">
        <v>13500</v>
      </c>
      <c r="C110" s="45">
        <v>152700</v>
      </c>
      <c r="D110" s="46">
        <v>8.8000000000000007</v>
      </c>
      <c r="E110" s="46">
        <v>2.5</v>
      </c>
      <c r="F110" s="45">
        <v>12100</v>
      </c>
      <c r="G110" s="45">
        <v>148400</v>
      </c>
      <c r="H110" s="46">
        <v>8.1999999999999993</v>
      </c>
      <c r="I110" s="46">
        <v>2.5</v>
      </c>
      <c r="J110" s="45">
        <v>12500</v>
      </c>
      <c r="K110" s="45">
        <v>146700</v>
      </c>
      <c r="L110" s="46">
        <v>8.5</v>
      </c>
      <c r="M110" s="46">
        <v>2.7</v>
      </c>
      <c r="N110" s="45">
        <v>13700</v>
      </c>
      <c r="O110" s="45">
        <v>155800</v>
      </c>
      <c r="P110" s="46">
        <v>8.8000000000000007</v>
      </c>
      <c r="Q110" s="46">
        <v>2.7</v>
      </c>
      <c r="R110" s="45">
        <v>11600</v>
      </c>
      <c r="S110" s="45">
        <v>159900</v>
      </c>
      <c r="T110" s="46">
        <v>7.3</v>
      </c>
      <c r="U110" s="46">
        <v>2.9</v>
      </c>
      <c r="V110" s="45">
        <v>19400</v>
      </c>
      <c r="W110" s="45">
        <v>156500</v>
      </c>
      <c r="X110" s="46">
        <v>12.4</v>
      </c>
      <c r="Y110" s="46">
        <v>4.8</v>
      </c>
    </row>
    <row r="111" spans="1:25" s="19" customFormat="1" x14ac:dyDescent="0.3">
      <c r="A111" s="41" t="s">
        <v>121</v>
      </c>
      <c r="B111" s="45">
        <v>19800</v>
      </c>
      <c r="C111" s="45">
        <v>149300</v>
      </c>
      <c r="D111" s="46">
        <v>13.3</v>
      </c>
      <c r="E111" s="46">
        <v>3.2</v>
      </c>
      <c r="F111" s="45">
        <v>21600</v>
      </c>
      <c r="G111" s="45">
        <v>151800</v>
      </c>
      <c r="H111" s="46">
        <v>14.3</v>
      </c>
      <c r="I111" s="46">
        <v>3.3</v>
      </c>
      <c r="J111" s="45">
        <v>23100</v>
      </c>
      <c r="K111" s="45">
        <v>158800</v>
      </c>
      <c r="L111" s="46">
        <v>14.6</v>
      </c>
      <c r="M111" s="46">
        <v>3.5</v>
      </c>
      <c r="N111" s="45">
        <v>21000</v>
      </c>
      <c r="O111" s="45">
        <v>158000</v>
      </c>
      <c r="P111" s="46">
        <v>13.3</v>
      </c>
      <c r="Q111" s="46">
        <v>3.5</v>
      </c>
      <c r="R111" s="45">
        <v>24600</v>
      </c>
      <c r="S111" s="45">
        <v>162000</v>
      </c>
      <c r="T111" s="46">
        <v>15.2</v>
      </c>
      <c r="U111" s="46">
        <v>3.7</v>
      </c>
      <c r="V111" s="45">
        <v>25000</v>
      </c>
      <c r="W111" s="45">
        <v>161200</v>
      </c>
      <c r="X111" s="46">
        <v>15.5</v>
      </c>
      <c r="Y111" s="46">
        <v>3.8</v>
      </c>
    </row>
    <row r="112" spans="1:25" s="19" customFormat="1" x14ac:dyDescent="0.3">
      <c r="A112" s="41" t="s">
        <v>122</v>
      </c>
      <c r="B112" s="45">
        <v>24400</v>
      </c>
      <c r="C112" s="45">
        <v>176900</v>
      </c>
      <c r="D112" s="46">
        <v>13.8</v>
      </c>
      <c r="E112" s="46">
        <v>3.5</v>
      </c>
      <c r="F112" s="45">
        <v>20900</v>
      </c>
      <c r="G112" s="45">
        <v>183300</v>
      </c>
      <c r="H112" s="46">
        <v>11.4</v>
      </c>
      <c r="I112" s="46">
        <v>3.1</v>
      </c>
      <c r="J112" s="45">
        <v>25800</v>
      </c>
      <c r="K112" s="45">
        <v>190900</v>
      </c>
      <c r="L112" s="46">
        <v>13.5</v>
      </c>
      <c r="M112" s="46">
        <v>3.3</v>
      </c>
      <c r="N112" s="45">
        <v>26000</v>
      </c>
      <c r="O112" s="45">
        <v>180900</v>
      </c>
      <c r="P112" s="46">
        <v>14.4</v>
      </c>
      <c r="Q112" s="46">
        <v>3.3</v>
      </c>
      <c r="R112" s="45">
        <v>25100</v>
      </c>
      <c r="S112" s="45">
        <v>184300</v>
      </c>
      <c r="T112" s="46">
        <v>13.6</v>
      </c>
      <c r="U112" s="46">
        <v>3.5</v>
      </c>
      <c r="V112" s="45">
        <v>24600</v>
      </c>
      <c r="W112" s="45">
        <v>194900</v>
      </c>
      <c r="X112" s="46">
        <v>12.6</v>
      </c>
      <c r="Y112" s="46">
        <v>3.4</v>
      </c>
    </row>
    <row r="113" spans="1:25" s="19" customFormat="1" x14ac:dyDescent="0.3">
      <c r="A113" s="41" t="s">
        <v>123</v>
      </c>
      <c r="B113" s="45">
        <v>22200</v>
      </c>
      <c r="C113" s="45">
        <v>160600</v>
      </c>
      <c r="D113" s="46">
        <v>13.8</v>
      </c>
      <c r="E113" s="46">
        <v>3.5</v>
      </c>
      <c r="F113" s="45">
        <v>22800</v>
      </c>
      <c r="G113" s="45">
        <v>159800</v>
      </c>
      <c r="H113" s="46">
        <v>14.3</v>
      </c>
      <c r="I113" s="46">
        <v>3.3</v>
      </c>
      <c r="J113" s="45">
        <v>24100</v>
      </c>
      <c r="K113" s="45">
        <v>168200</v>
      </c>
      <c r="L113" s="46">
        <v>14.3</v>
      </c>
      <c r="M113" s="46">
        <v>3.8</v>
      </c>
      <c r="N113" s="45">
        <v>14700</v>
      </c>
      <c r="O113" s="45">
        <v>170800</v>
      </c>
      <c r="P113" s="46">
        <v>8.6</v>
      </c>
      <c r="Q113" s="46">
        <v>3.1</v>
      </c>
      <c r="R113" s="45">
        <v>13100</v>
      </c>
      <c r="S113" s="45">
        <v>162100</v>
      </c>
      <c r="T113" s="46">
        <v>8.1</v>
      </c>
      <c r="U113" s="46">
        <v>3.6</v>
      </c>
      <c r="V113" s="45">
        <v>18400</v>
      </c>
      <c r="W113" s="45">
        <v>165500</v>
      </c>
      <c r="X113" s="46">
        <v>11.1</v>
      </c>
      <c r="Y113" s="46">
        <v>4</v>
      </c>
    </row>
    <row r="114" spans="1:25" s="19" customFormat="1" x14ac:dyDescent="0.3">
      <c r="A114" s="41" t="s">
        <v>124</v>
      </c>
      <c r="B114" s="45">
        <v>11800</v>
      </c>
      <c r="C114" s="45">
        <v>143200</v>
      </c>
      <c r="D114" s="46">
        <v>8.1999999999999993</v>
      </c>
      <c r="E114" s="46">
        <v>2.9</v>
      </c>
      <c r="F114" s="45">
        <v>16700</v>
      </c>
      <c r="G114" s="45">
        <v>154100</v>
      </c>
      <c r="H114" s="46">
        <v>10.9</v>
      </c>
      <c r="I114" s="46">
        <v>3.2</v>
      </c>
      <c r="J114" s="45">
        <v>22400</v>
      </c>
      <c r="K114" s="45">
        <v>147400</v>
      </c>
      <c r="L114" s="46">
        <v>15.2</v>
      </c>
      <c r="M114" s="46">
        <v>4</v>
      </c>
      <c r="N114" s="45">
        <v>19400</v>
      </c>
      <c r="O114" s="45">
        <v>148600</v>
      </c>
      <c r="P114" s="46">
        <v>13</v>
      </c>
      <c r="Q114" s="46">
        <v>3.7</v>
      </c>
      <c r="R114" s="45">
        <v>20400</v>
      </c>
      <c r="S114" s="45">
        <v>150800</v>
      </c>
      <c r="T114" s="46">
        <v>13.5</v>
      </c>
      <c r="U114" s="46">
        <v>3.9</v>
      </c>
      <c r="V114" s="45">
        <v>18800</v>
      </c>
      <c r="W114" s="45">
        <v>150400</v>
      </c>
      <c r="X114" s="46">
        <v>12.5</v>
      </c>
      <c r="Y114" s="46">
        <v>4.4000000000000004</v>
      </c>
    </row>
    <row r="115" spans="1:25" s="19" customFormat="1" x14ac:dyDescent="0.3">
      <c r="A115" s="41" t="s">
        <v>125</v>
      </c>
      <c r="B115" s="45">
        <v>20100</v>
      </c>
      <c r="C115" s="45">
        <v>124400</v>
      </c>
      <c r="D115" s="46">
        <v>16.2</v>
      </c>
      <c r="E115" s="46">
        <v>4.0999999999999996</v>
      </c>
      <c r="F115" s="45">
        <v>21200</v>
      </c>
      <c r="G115" s="45">
        <v>134600</v>
      </c>
      <c r="H115" s="46">
        <v>15.7</v>
      </c>
      <c r="I115" s="46">
        <v>4</v>
      </c>
      <c r="J115" s="45">
        <v>17800</v>
      </c>
      <c r="K115" s="45">
        <v>135000</v>
      </c>
      <c r="L115" s="46">
        <v>13.2</v>
      </c>
      <c r="M115" s="46">
        <v>3.7</v>
      </c>
      <c r="N115" s="45">
        <v>26200</v>
      </c>
      <c r="O115" s="45">
        <v>138300</v>
      </c>
      <c r="P115" s="46">
        <v>19</v>
      </c>
      <c r="Q115" s="46">
        <v>4</v>
      </c>
      <c r="R115" s="45">
        <v>21800</v>
      </c>
      <c r="S115" s="45">
        <v>142300</v>
      </c>
      <c r="T115" s="46">
        <v>15.3</v>
      </c>
      <c r="U115" s="46">
        <v>3.9</v>
      </c>
      <c r="V115" s="45">
        <v>27000</v>
      </c>
      <c r="W115" s="45">
        <v>148500</v>
      </c>
      <c r="X115" s="46">
        <v>18.2</v>
      </c>
      <c r="Y115" s="46">
        <v>4.0999999999999996</v>
      </c>
    </row>
    <row r="116" spans="1:25" s="19" customFormat="1" x14ac:dyDescent="0.3">
      <c r="A116" s="41" t="s">
        <v>126</v>
      </c>
      <c r="B116" s="45">
        <v>7500</v>
      </c>
      <c r="C116" s="45">
        <v>115300</v>
      </c>
      <c r="D116" s="46">
        <v>6.5</v>
      </c>
      <c r="E116" s="46">
        <v>2.4</v>
      </c>
      <c r="F116" s="45">
        <v>7800</v>
      </c>
      <c r="G116" s="45">
        <v>115100</v>
      </c>
      <c r="H116" s="46">
        <v>6.8</v>
      </c>
      <c r="I116" s="46">
        <v>2.5</v>
      </c>
      <c r="J116" s="45">
        <v>8200</v>
      </c>
      <c r="K116" s="45">
        <v>115700</v>
      </c>
      <c r="L116" s="46">
        <v>7.1</v>
      </c>
      <c r="M116" s="46">
        <v>2.7</v>
      </c>
      <c r="N116" s="45">
        <v>7600</v>
      </c>
      <c r="O116" s="45">
        <v>122200</v>
      </c>
      <c r="P116" s="46">
        <v>6.2</v>
      </c>
      <c r="Q116" s="46">
        <v>2.4</v>
      </c>
      <c r="R116" s="45">
        <v>7600</v>
      </c>
      <c r="S116" s="45">
        <v>118700</v>
      </c>
      <c r="T116" s="46">
        <v>6.4</v>
      </c>
      <c r="U116" s="46">
        <v>2.5</v>
      </c>
      <c r="V116" s="45">
        <v>10500</v>
      </c>
      <c r="W116" s="45">
        <v>109600</v>
      </c>
      <c r="X116" s="46">
        <v>9.5</v>
      </c>
      <c r="Y116" s="46">
        <v>4</v>
      </c>
    </row>
    <row r="117" spans="1:25" s="19" customFormat="1" x14ac:dyDescent="0.3">
      <c r="A117" s="41" t="s">
        <v>127</v>
      </c>
      <c r="B117" s="45">
        <v>11600</v>
      </c>
      <c r="C117" s="45">
        <v>119000</v>
      </c>
      <c r="D117" s="46">
        <v>9.6999999999999993</v>
      </c>
      <c r="E117" s="46">
        <v>3</v>
      </c>
      <c r="F117" s="45">
        <v>17100</v>
      </c>
      <c r="G117" s="45">
        <v>118200</v>
      </c>
      <c r="H117" s="46">
        <v>14.5</v>
      </c>
      <c r="I117" s="46">
        <v>3.5</v>
      </c>
      <c r="J117" s="45">
        <v>12500</v>
      </c>
      <c r="K117" s="45">
        <v>123600</v>
      </c>
      <c r="L117" s="46">
        <v>10.1</v>
      </c>
      <c r="M117" s="46">
        <v>3.2</v>
      </c>
      <c r="N117" s="45">
        <v>10100</v>
      </c>
      <c r="O117" s="45">
        <v>124400</v>
      </c>
      <c r="P117" s="46">
        <v>8.1</v>
      </c>
      <c r="Q117" s="46">
        <v>2.7</v>
      </c>
      <c r="R117" s="45">
        <v>12000</v>
      </c>
      <c r="S117" s="45">
        <v>120500</v>
      </c>
      <c r="T117" s="46">
        <v>10</v>
      </c>
      <c r="U117" s="46">
        <v>3.1</v>
      </c>
      <c r="V117" s="45">
        <v>19700</v>
      </c>
      <c r="W117" s="45">
        <v>125900</v>
      </c>
      <c r="X117" s="46">
        <v>15.6</v>
      </c>
      <c r="Y117" s="46">
        <v>3.7</v>
      </c>
    </row>
    <row r="118" spans="1:25" s="19" customFormat="1" x14ac:dyDescent="0.3">
      <c r="A118" s="41" t="s">
        <v>128</v>
      </c>
      <c r="B118" s="45">
        <v>16500</v>
      </c>
      <c r="C118" s="45">
        <v>138900</v>
      </c>
      <c r="D118" s="46">
        <v>11.9</v>
      </c>
      <c r="E118" s="46">
        <v>3</v>
      </c>
      <c r="F118" s="45">
        <v>14200</v>
      </c>
      <c r="G118" s="45">
        <v>148100</v>
      </c>
      <c r="H118" s="46">
        <v>9.6</v>
      </c>
      <c r="I118" s="46">
        <v>2.9</v>
      </c>
      <c r="J118" s="45">
        <v>15400</v>
      </c>
      <c r="K118" s="45">
        <v>144100</v>
      </c>
      <c r="L118" s="46">
        <v>10.7</v>
      </c>
      <c r="M118" s="46">
        <v>3.3</v>
      </c>
      <c r="N118" s="45">
        <v>12700</v>
      </c>
      <c r="O118" s="45">
        <v>145200</v>
      </c>
      <c r="P118" s="46">
        <v>8.6999999999999993</v>
      </c>
      <c r="Q118" s="46">
        <v>2.8</v>
      </c>
      <c r="R118" s="45">
        <v>17200</v>
      </c>
      <c r="S118" s="45">
        <v>147200</v>
      </c>
      <c r="T118" s="46">
        <v>11.7</v>
      </c>
      <c r="U118" s="46">
        <v>3.4</v>
      </c>
      <c r="V118" s="45">
        <v>20500</v>
      </c>
      <c r="W118" s="45">
        <v>146500</v>
      </c>
      <c r="X118" s="46">
        <v>14</v>
      </c>
      <c r="Y118" s="46">
        <v>4.5</v>
      </c>
    </row>
    <row r="119" spans="1:25" s="19" customFormat="1" x14ac:dyDescent="0.3">
      <c r="A119" s="41" t="s">
        <v>129</v>
      </c>
      <c r="B119" s="45">
        <v>16600</v>
      </c>
      <c r="C119" s="45">
        <v>131900</v>
      </c>
      <c r="D119" s="46">
        <v>12.6</v>
      </c>
      <c r="E119" s="46">
        <v>3.3</v>
      </c>
      <c r="F119" s="45">
        <v>14400</v>
      </c>
      <c r="G119" s="45">
        <v>129500</v>
      </c>
      <c r="H119" s="46">
        <v>11.1</v>
      </c>
      <c r="I119" s="46">
        <v>3.3</v>
      </c>
      <c r="J119" s="45">
        <v>14900</v>
      </c>
      <c r="K119" s="45">
        <v>127400</v>
      </c>
      <c r="L119" s="46">
        <v>11.7</v>
      </c>
      <c r="M119" s="46">
        <v>4</v>
      </c>
      <c r="N119" s="45">
        <v>14500</v>
      </c>
      <c r="O119" s="45">
        <v>138600</v>
      </c>
      <c r="P119" s="46">
        <v>10.5</v>
      </c>
      <c r="Q119" s="46">
        <v>3.5</v>
      </c>
      <c r="R119" s="45">
        <v>14100</v>
      </c>
      <c r="S119" s="45">
        <v>136000</v>
      </c>
      <c r="T119" s="46">
        <v>10.3</v>
      </c>
      <c r="U119" s="46">
        <v>4.2</v>
      </c>
      <c r="V119" s="45">
        <v>18900</v>
      </c>
      <c r="W119" s="45">
        <v>131900</v>
      </c>
      <c r="X119" s="46">
        <v>14.3</v>
      </c>
      <c r="Y119" s="46">
        <v>5.2</v>
      </c>
    </row>
    <row r="120" spans="1:25" s="19" customFormat="1" x14ac:dyDescent="0.3">
      <c r="A120" s="41" t="s">
        <v>130</v>
      </c>
      <c r="B120" s="45">
        <v>11600</v>
      </c>
      <c r="C120" s="45">
        <v>84100</v>
      </c>
      <c r="D120" s="46">
        <v>13.8</v>
      </c>
      <c r="E120" s="46">
        <v>3.6</v>
      </c>
      <c r="F120" s="45">
        <v>10900</v>
      </c>
      <c r="G120" s="45">
        <v>83000</v>
      </c>
      <c r="H120" s="46">
        <v>13.1</v>
      </c>
      <c r="I120" s="46">
        <v>3.6</v>
      </c>
      <c r="J120" s="45">
        <v>10900</v>
      </c>
      <c r="K120" s="45">
        <v>83000</v>
      </c>
      <c r="L120" s="46">
        <v>13.1</v>
      </c>
      <c r="M120" s="46">
        <v>3.9</v>
      </c>
      <c r="N120" s="45">
        <v>9700</v>
      </c>
      <c r="O120" s="45">
        <v>87200</v>
      </c>
      <c r="P120" s="46">
        <v>11.1</v>
      </c>
      <c r="Q120" s="46">
        <v>3.3</v>
      </c>
      <c r="R120" s="45">
        <v>11100</v>
      </c>
      <c r="S120" s="45">
        <v>87500</v>
      </c>
      <c r="T120" s="46">
        <v>12.7</v>
      </c>
      <c r="U120" s="46">
        <v>3.7</v>
      </c>
      <c r="V120" s="45">
        <v>15400</v>
      </c>
      <c r="W120" s="45">
        <v>92700</v>
      </c>
      <c r="X120" s="46">
        <v>16.7</v>
      </c>
      <c r="Y120" s="46">
        <v>4.2</v>
      </c>
    </row>
    <row r="121" spans="1:25" s="19" customFormat="1" x14ac:dyDescent="0.3">
      <c r="A121" s="41" t="s">
        <v>131</v>
      </c>
      <c r="B121" s="45">
        <v>14200</v>
      </c>
      <c r="C121" s="45">
        <v>105400</v>
      </c>
      <c r="D121" s="46">
        <v>13.5</v>
      </c>
      <c r="E121" s="46">
        <v>3.4</v>
      </c>
      <c r="F121" s="45">
        <v>14300</v>
      </c>
      <c r="G121" s="45">
        <v>109300</v>
      </c>
      <c r="H121" s="46">
        <v>13.1</v>
      </c>
      <c r="I121" s="46">
        <v>3.5</v>
      </c>
      <c r="J121" s="45">
        <v>12700</v>
      </c>
      <c r="K121" s="45">
        <v>106500</v>
      </c>
      <c r="L121" s="46">
        <v>12</v>
      </c>
      <c r="M121" s="46">
        <v>3.6</v>
      </c>
      <c r="N121" s="45">
        <v>14200</v>
      </c>
      <c r="O121" s="45">
        <v>109000</v>
      </c>
      <c r="P121" s="46">
        <v>13</v>
      </c>
      <c r="Q121" s="46">
        <v>3.8</v>
      </c>
      <c r="R121" s="45">
        <v>13300</v>
      </c>
      <c r="S121" s="45">
        <v>112300</v>
      </c>
      <c r="T121" s="46">
        <v>11.8</v>
      </c>
      <c r="U121" s="46">
        <v>3.5</v>
      </c>
      <c r="V121" s="45">
        <v>17900</v>
      </c>
      <c r="W121" s="45">
        <v>112800</v>
      </c>
      <c r="X121" s="46">
        <v>15.9</v>
      </c>
      <c r="Y121" s="46">
        <v>3.8</v>
      </c>
    </row>
    <row r="122" spans="1:25" s="19" customFormat="1" x14ac:dyDescent="0.3">
      <c r="A122" s="41" t="s">
        <v>132</v>
      </c>
      <c r="B122" s="45">
        <v>18500</v>
      </c>
      <c r="C122" s="45">
        <v>131400</v>
      </c>
      <c r="D122" s="46">
        <v>14</v>
      </c>
      <c r="E122" s="46">
        <v>3.3</v>
      </c>
      <c r="F122" s="45">
        <v>18900</v>
      </c>
      <c r="G122" s="45">
        <v>134800</v>
      </c>
      <c r="H122" s="46">
        <v>14</v>
      </c>
      <c r="I122" s="46">
        <v>3.3</v>
      </c>
      <c r="J122" s="45">
        <v>17900</v>
      </c>
      <c r="K122" s="45">
        <v>138800</v>
      </c>
      <c r="L122" s="46">
        <v>12.9</v>
      </c>
      <c r="M122" s="46">
        <v>3.2</v>
      </c>
      <c r="N122" s="45">
        <v>14300</v>
      </c>
      <c r="O122" s="45">
        <v>140000</v>
      </c>
      <c r="P122" s="46">
        <v>10.199999999999999</v>
      </c>
      <c r="Q122" s="46">
        <v>2.8</v>
      </c>
      <c r="R122" s="45">
        <v>10400</v>
      </c>
      <c r="S122" s="45">
        <v>137900</v>
      </c>
      <c r="T122" s="46">
        <v>7.6</v>
      </c>
      <c r="U122" s="46">
        <v>2.7</v>
      </c>
      <c r="V122" s="45">
        <v>14900</v>
      </c>
      <c r="W122" s="45">
        <v>145200</v>
      </c>
      <c r="X122" s="46">
        <v>10.3</v>
      </c>
      <c r="Y122" s="46">
        <v>3.2</v>
      </c>
    </row>
    <row r="123" spans="1:25" s="19" customFormat="1" x14ac:dyDescent="0.3">
      <c r="A123" s="41" t="s">
        <v>133</v>
      </c>
      <c r="B123" s="45">
        <v>10500</v>
      </c>
      <c r="C123" s="45">
        <v>96000</v>
      </c>
      <c r="D123" s="46">
        <v>11</v>
      </c>
      <c r="E123" s="46">
        <v>3.1</v>
      </c>
      <c r="F123" s="45">
        <v>14100</v>
      </c>
      <c r="G123" s="45">
        <v>95000</v>
      </c>
      <c r="H123" s="46">
        <v>14.8</v>
      </c>
      <c r="I123" s="46">
        <v>3.7</v>
      </c>
      <c r="J123" s="45">
        <v>17400</v>
      </c>
      <c r="K123" s="45">
        <v>98300</v>
      </c>
      <c r="L123" s="46">
        <v>17.7</v>
      </c>
      <c r="M123" s="46">
        <v>4.2</v>
      </c>
      <c r="N123" s="45">
        <v>12700</v>
      </c>
      <c r="O123" s="45">
        <v>96100</v>
      </c>
      <c r="P123" s="46">
        <v>13.3</v>
      </c>
      <c r="Q123" s="46">
        <v>3.6</v>
      </c>
      <c r="R123" s="45">
        <v>14000</v>
      </c>
      <c r="S123" s="45">
        <v>96000</v>
      </c>
      <c r="T123" s="46">
        <v>14.6</v>
      </c>
      <c r="U123" s="46">
        <v>4.0999999999999996</v>
      </c>
      <c r="V123" s="45">
        <v>8800</v>
      </c>
      <c r="W123" s="45">
        <v>102700</v>
      </c>
      <c r="X123" s="46">
        <v>8.6</v>
      </c>
      <c r="Y123" s="46">
        <v>3.1</v>
      </c>
    </row>
    <row r="124" spans="1:25" s="19" customFormat="1" x14ac:dyDescent="0.3">
      <c r="A124" s="41" t="s">
        <v>134</v>
      </c>
      <c r="B124" s="45">
        <v>12700</v>
      </c>
      <c r="C124" s="45">
        <v>98100</v>
      </c>
      <c r="D124" s="46">
        <v>13</v>
      </c>
      <c r="E124" s="46">
        <v>3.8</v>
      </c>
      <c r="F124" s="45">
        <v>13800</v>
      </c>
      <c r="G124" s="45">
        <v>97500</v>
      </c>
      <c r="H124" s="46">
        <v>14.2</v>
      </c>
      <c r="I124" s="46">
        <v>3.9</v>
      </c>
      <c r="J124" s="45">
        <v>12500</v>
      </c>
      <c r="K124" s="45">
        <v>105200</v>
      </c>
      <c r="L124" s="46">
        <v>11.9</v>
      </c>
      <c r="M124" s="46">
        <v>3.4</v>
      </c>
      <c r="N124" s="45">
        <v>20300</v>
      </c>
      <c r="O124" s="45">
        <v>102500</v>
      </c>
      <c r="P124" s="46">
        <v>19.8</v>
      </c>
      <c r="Q124" s="46">
        <v>4.2</v>
      </c>
      <c r="R124" s="45">
        <v>9200</v>
      </c>
      <c r="S124" s="45">
        <v>102000</v>
      </c>
      <c r="T124" s="46">
        <v>9</v>
      </c>
      <c r="U124" s="46">
        <v>2.9</v>
      </c>
      <c r="V124" s="45">
        <v>12200</v>
      </c>
      <c r="W124" s="45">
        <v>103000</v>
      </c>
      <c r="X124" s="46">
        <v>11.9</v>
      </c>
      <c r="Y124" s="46">
        <v>3.3</v>
      </c>
    </row>
    <row r="125" spans="1:25" s="19" customFormat="1" x14ac:dyDescent="0.3">
      <c r="A125" s="41" t="s">
        <v>135</v>
      </c>
      <c r="B125" s="45">
        <v>16400</v>
      </c>
      <c r="C125" s="45">
        <v>126000</v>
      </c>
      <c r="D125" s="46">
        <v>13</v>
      </c>
      <c r="E125" s="46">
        <v>3.9</v>
      </c>
      <c r="F125" s="45">
        <v>10300</v>
      </c>
      <c r="G125" s="45">
        <v>132100</v>
      </c>
      <c r="H125" s="46">
        <v>7.8</v>
      </c>
      <c r="I125" s="46">
        <v>3.3</v>
      </c>
      <c r="J125" s="45">
        <v>11500</v>
      </c>
      <c r="K125" s="45">
        <v>138100</v>
      </c>
      <c r="L125" s="46">
        <v>8.3000000000000007</v>
      </c>
      <c r="M125" s="46">
        <v>3.1</v>
      </c>
      <c r="N125" s="45">
        <v>17300</v>
      </c>
      <c r="O125" s="45">
        <v>143600</v>
      </c>
      <c r="P125" s="46">
        <v>12.1</v>
      </c>
      <c r="Q125" s="46">
        <v>3.2</v>
      </c>
      <c r="R125" s="45">
        <v>20000</v>
      </c>
      <c r="S125" s="45">
        <v>147900</v>
      </c>
      <c r="T125" s="46">
        <v>13.5</v>
      </c>
      <c r="U125" s="46">
        <v>3.9</v>
      </c>
      <c r="V125" s="45">
        <v>11800</v>
      </c>
      <c r="W125" s="45">
        <v>139800</v>
      </c>
      <c r="X125" s="46">
        <v>8.4</v>
      </c>
      <c r="Y125" s="46">
        <v>3.4</v>
      </c>
    </row>
    <row r="126" spans="1:25" s="19" customFormat="1" x14ac:dyDescent="0.3">
      <c r="A126" s="41" t="s">
        <v>136</v>
      </c>
      <c r="B126" s="45">
        <v>7200</v>
      </c>
      <c r="C126" s="45">
        <v>61100</v>
      </c>
      <c r="D126" s="46">
        <v>11.7</v>
      </c>
      <c r="E126" s="46">
        <v>2.2000000000000002</v>
      </c>
      <c r="F126" s="45">
        <v>5800</v>
      </c>
      <c r="G126" s="45">
        <v>64100</v>
      </c>
      <c r="H126" s="46">
        <v>9</v>
      </c>
      <c r="I126" s="46">
        <v>1.8</v>
      </c>
      <c r="J126" s="45">
        <v>5500</v>
      </c>
      <c r="K126" s="45">
        <v>62000</v>
      </c>
      <c r="L126" s="46">
        <v>8.9</v>
      </c>
      <c r="M126" s="46">
        <v>1.9</v>
      </c>
      <c r="N126" s="45">
        <v>7400</v>
      </c>
      <c r="O126" s="45">
        <v>64300</v>
      </c>
      <c r="P126" s="46">
        <v>11.6</v>
      </c>
      <c r="Q126" s="46">
        <v>2.2000000000000002</v>
      </c>
      <c r="R126" s="45">
        <v>8600</v>
      </c>
      <c r="S126" s="45">
        <v>64300</v>
      </c>
      <c r="T126" s="46">
        <v>13.4</v>
      </c>
      <c r="U126" s="46">
        <v>2.4</v>
      </c>
      <c r="V126" s="45">
        <v>11400</v>
      </c>
      <c r="W126" s="45">
        <v>64100</v>
      </c>
      <c r="X126" s="46">
        <v>17.8</v>
      </c>
      <c r="Y126" s="46">
        <v>2.8</v>
      </c>
    </row>
    <row r="127" spans="1:25" s="19" customFormat="1" x14ac:dyDescent="0.3">
      <c r="A127" s="41" t="s">
        <v>137</v>
      </c>
      <c r="B127" s="45">
        <v>25000</v>
      </c>
      <c r="C127" s="45">
        <v>145600</v>
      </c>
      <c r="D127" s="46">
        <v>17.2</v>
      </c>
      <c r="E127" s="46">
        <v>2.7</v>
      </c>
      <c r="F127" s="45">
        <v>20900</v>
      </c>
      <c r="G127" s="45">
        <v>142200</v>
      </c>
      <c r="H127" s="46">
        <v>14.7</v>
      </c>
      <c r="I127" s="46">
        <v>2.5</v>
      </c>
      <c r="J127" s="45">
        <v>26400</v>
      </c>
      <c r="K127" s="45">
        <v>148500</v>
      </c>
      <c r="L127" s="46">
        <v>17.8</v>
      </c>
      <c r="M127" s="46">
        <v>2.8</v>
      </c>
      <c r="N127" s="45">
        <v>21800</v>
      </c>
      <c r="O127" s="45">
        <v>146400</v>
      </c>
      <c r="P127" s="46">
        <v>14.9</v>
      </c>
      <c r="Q127" s="46">
        <v>2.8</v>
      </c>
      <c r="R127" s="45">
        <v>25900</v>
      </c>
      <c r="S127" s="45">
        <v>150300</v>
      </c>
      <c r="T127" s="46">
        <v>17.3</v>
      </c>
      <c r="U127" s="46">
        <v>3.2</v>
      </c>
      <c r="V127" s="45">
        <v>29700</v>
      </c>
      <c r="W127" s="45">
        <v>156900</v>
      </c>
      <c r="X127" s="46">
        <v>18.899999999999999</v>
      </c>
      <c r="Y127" s="46">
        <v>3.3</v>
      </c>
    </row>
    <row r="128" spans="1:25" s="19" customFormat="1" x14ac:dyDescent="0.3">
      <c r="A128" s="41" t="s">
        <v>138</v>
      </c>
      <c r="B128" s="45">
        <v>9400</v>
      </c>
      <c r="C128" s="45">
        <v>53700</v>
      </c>
      <c r="D128" s="46">
        <v>17.5</v>
      </c>
      <c r="E128" s="46">
        <v>2.7</v>
      </c>
      <c r="F128" s="45">
        <v>8800</v>
      </c>
      <c r="G128" s="45">
        <v>55400</v>
      </c>
      <c r="H128" s="46">
        <v>15.8</v>
      </c>
      <c r="I128" s="46">
        <v>2.5</v>
      </c>
      <c r="J128" s="45">
        <v>10100</v>
      </c>
      <c r="K128" s="45">
        <v>55700</v>
      </c>
      <c r="L128" s="46">
        <v>18.2</v>
      </c>
      <c r="M128" s="46">
        <v>2.8</v>
      </c>
      <c r="N128" s="45">
        <v>9200</v>
      </c>
      <c r="O128" s="45">
        <v>55000</v>
      </c>
      <c r="P128" s="46">
        <v>16.7</v>
      </c>
      <c r="Q128" s="46">
        <v>2.7</v>
      </c>
      <c r="R128" s="45">
        <v>12300</v>
      </c>
      <c r="S128" s="45">
        <v>56100</v>
      </c>
      <c r="T128" s="46">
        <v>21.9</v>
      </c>
      <c r="U128" s="46">
        <v>3.1</v>
      </c>
      <c r="V128" s="45">
        <v>9800</v>
      </c>
      <c r="W128" s="45">
        <v>56400</v>
      </c>
      <c r="X128" s="46">
        <v>17.399999999999999</v>
      </c>
      <c r="Y128" s="46">
        <v>3.1</v>
      </c>
    </row>
    <row r="129" spans="1:25" s="19" customFormat="1" x14ac:dyDescent="0.3">
      <c r="A129" s="41" t="s">
        <v>139</v>
      </c>
      <c r="B129" s="45">
        <v>16700</v>
      </c>
      <c r="C129" s="45">
        <v>121500</v>
      </c>
      <c r="D129" s="46">
        <v>13.8</v>
      </c>
      <c r="E129" s="46">
        <v>2.4</v>
      </c>
      <c r="F129" s="45">
        <v>18000</v>
      </c>
      <c r="G129" s="45">
        <v>124100</v>
      </c>
      <c r="H129" s="46">
        <v>14.5</v>
      </c>
      <c r="I129" s="46">
        <v>2.5</v>
      </c>
      <c r="J129" s="45">
        <v>22100</v>
      </c>
      <c r="K129" s="45">
        <v>131000</v>
      </c>
      <c r="L129" s="46">
        <v>16.899999999999999</v>
      </c>
      <c r="M129" s="46">
        <v>3</v>
      </c>
      <c r="N129" s="45">
        <v>25700</v>
      </c>
      <c r="O129" s="45">
        <v>136300</v>
      </c>
      <c r="P129" s="46">
        <v>18.899999999999999</v>
      </c>
      <c r="Q129" s="46">
        <v>3.2</v>
      </c>
      <c r="R129" s="45">
        <v>19800</v>
      </c>
      <c r="S129" s="45">
        <v>136500</v>
      </c>
      <c r="T129" s="46">
        <v>14.5</v>
      </c>
      <c r="U129" s="46">
        <v>3.1</v>
      </c>
      <c r="V129" s="45">
        <v>25100</v>
      </c>
      <c r="W129" s="45">
        <v>136500</v>
      </c>
      <c r="X129" s="46">
        <v>18.399999999999999</v>
      </c>
      <c r="Y129" s="46">
        <v>3.6</v>
      </c>
    </row>
    <row r="130" spans="1:25" s="19" customFormat="1" x14ac:dyDescent="0.3">
      <c r="A130" s="41" t="s">
        <v>140</v>
      </c>
      <c r="B130" s="45">
        <v>13300</v>
      </c>
      <c r="C130" s="45">
        <v>122600</v>
      </c>
      <c r="D130" s="46">
        <v>10.9</v>
      </c>
      <c r="E130" s="46">
        <v>2.2000000000000002</v>
      </c>
      <c r="F130" s="45">
        <v>12200</v>
      </c>
      <c r="G130" s="45">
        <v>127300</v>
      </c>
      <c r="H130" s="46">
        <v>9.6</v>
      </c>
      <c r="I130" s="46">
        <v>2.2000000000000002</v>
      </c>
      <c r="J130" s="45">
        <v>12600</v>
      </c>
      <c r="K130" s="45">
        <v>128400</v>
      </c>
      <c r="L130" s="46">
        <v>9.8000000000000007</v>
      </c>
      <c r="M130" s="46">
        <v>2.2000000000000002</v>
      </c>
      <c r="N130" s="45">
        <v>13400</v>
      </c>
      <c r="O130" s="45">
        <v>131600</v>
      </c>
      <c r="P130" s="46">
        <v>10.199999999999999</v>
      </c>
      <c r="Q130" s="46">
        <v>2.2000000000000002</v>
      </c>
      <c r="R130" s="45">
        <v>13700</v>
      </c>
      <c r="S130" s="45">
        <v>127500</v>
      </c>
      <c r="T130" s="46">
        <v>10.7</v>
      </c>
      <c r="U130" s="46">
        <v>2.4</v>
      </c>
      <c r="V130" s="45">
        <v>17600</v>
      </c>
      <c r="W130" s="45">
        <v>133300</v>
      </c>
      <c r="X130" s="46">
        <v>13.2</v>
      </c>
      <c r="Y130" s="46">
        <v>2.6</v>
      </c>
    </row>
    <row r="131" spans="1:25" s="19" customFormat="1" x14ac:dyDescent="0.3">
      <c r="A131" s="41" t="s">
        <v>141</v>
      </c>
      <c r="B131" s="45">
        <v>15100</v>
      </c>
      <c r="C131" s="45">
        <v>95800</v>
      </c>
      <c r="D131" s="46">
        <v>15.7</v>
      </c>
      <c r="E131" s="46">
        <v>2.7</v>
      </c>
      <c r="F131" s="45">
        <v>15100</v>
      </c>
      <c r="G131" s="45">
        <v>99600</v>
      </c>
      <c r="H131" s="46">
        <v>15.2</v>
      </c>
      <c r="I131" s="46">
        <v>2.7</v>
      </c>
      <c r="J131" s="45">
        <v>17300</v>
      </c>
      <c r="K131" s="45">
        <v>101600</v>
      </c>
      <c r="L131" s="46">
        <v>17</v>
      </c>
      <c r="M131" s="46">
        <v>2.8</v>
      </c>
      <c r="N131" s="45">
        <v>14300</v>
      </c>
      <c r="O131" s="45">
        <v>106100</v>
      </c>
      <c r="P131" s="46">
        <v>13.5</v>
      </c>
      <c r="Q131" s="46">
        <v>2.7</v>
      </c>
      <c r="R131" s="45">
        <v>16400</v>
      </c>
      <c r="S131" s="45">
        <v>105300</v>
      </c>
      <c r="T131" s="46">
        <v>15.6</v>
      </c>
      <c r="U131" s="46">
        <v>3.2</v>
      </c>
      <c r="V131" s="45">
        <v>14500</v>
      </c>
      <c r="W131" s="45">
        <v>101500</v>
      </c>
      <c r="X131" s="46">
        <v>14.3</v>
      </c>
      <c r="Y131" s="46">
        <v>2.9</v>
      </c>
    </row>
    <row r="132" spans="1:25" s="19" customFormat="1" x14ac:dyDescent="0.3">
      <c r="A132" s="41" t="s">
        <v>142</v>
      </c>
      <c r="B132" s="45">
        <v>7700</v>
      </c>
      <c r="C132" s="45">
        <v>79100</v>
      </c>
      <c r="D132" s="46">
        <v>9.6999999999999993</v>
      </c>
      <c r="E132" s="46">
        <v>2</v>
      </c>
      <c r="F132" s="45">
        <v>10700</v>
      </c>
      <c r="G132" s="45">
        <v>81300</v>
      </c>
      <c r="H132" s="46">
        <v>13.1</v>
      </c>
      <c r="I132" s="46">
        <v>2.5</v>
      </c>
      <c r="J132" s="45">
        <v>6800</v>
      </c>
      <c r="K132" s="45">
        <v>83600</v>
      </c>
      <c r="L132" s="46">
        <v>8.1</v>
      </c>
      <c r="M132" s="46">
        <v>2.2000000000000002</v>
      </c>
      <c r="N132" s="45">
        <v>11300</v>
      </c>
      <c r="O132" s="45">
        <v>85400</v>
      </c>
      <c r="P132" s="46">
        <v>13.2</v>
      </c>
      <c r="Q132" s="46">
        <v>3</v>
      </c>
      <c r="R132" s="45">
        <v>8800</v>
      </c>
      <c r="S132" s="45">
        <v>84400</v>
      </c>
      <c r="T132" s="46">
        <v>10.4</v>
      </c>
      <c r="U132" s="46">
        <v>2.6</v>
      </c>
      <c r="V132" s="45">
        <v>10900</v>
      </c>
      <c r="W132" s="45">
        <v>89000</v>
      </c>
      <c r="X132" s="46">
        <v>12.2</v>
      </c>
      <c r="Y132" s="46">
        <v>2.6</v>
      </c>
    </row>
    <row r="133" spans="1:25" s="19" customFormat="1" x14ac:dyDescent="0.3">
      <c r="A133" s="41" t="s">
        <v>143</v>
      </c>
      <c r="B133" s="45">
        <v>8400</v>
      </c>
      <c r="C133" s="45">
        <v>67800</v>
      </c>
      <c r="D133" s="46">
        <v>12.4</v>
      </c>
      <c r="E133" s="46">
        <v>2.2999999999999998</v>
      </c>
      <c r="F133" s="45">
        <v>8200</v>
      </c>
      <c r="G133" s="45">
        <v>71200</v>
      </c>
      <c r="H133" s="46">
        <v>11.5</v>
      </c>
      <c r="I133" s="46">
        <v>2.2999999999999998</v>
      </c>
      <c r="J133" s="45">
        <v>6900</v>
      </c>
      <c r="K133" s="45">
        <v>71000</v>
      </c>
      <c r="L133" s="46">
        <v>9.6999999999999993</v>
      </c>
      <c r="M133" s="46">
        <v>2.1</v>
      </c>
      <c r="N133" s="45">
        <v>7300</v>
      </c>
      <c r="O133" s="45">
        <v>72900</v>
      </c>
      <c r="P133" s="46">
        <v>10</v>
      </c>
      <c r="Q133" s="46">
        <v>2.1</v>
      </c>
      <c r="R133" s="45">
        <v>9600</v>
      </c>
      <c r="S133" s="45">
        <v>70900</v>
      </c>
      <c r="T133" s="46">
        <v>13.6</v>
      </c>
      <c r="U133" s="46">
        <v>2.7</v>
      </c>
      <c r="V133" s="45">
        <v>8000</v>
      </c>
      <c r="W133" s="45">
        <v>73600</v>
      </c>
      <c r="X133" s="46">
        <v>10.9</v>
      </c>
      <c r="Y133" s="46">
        <v>2.6</v>
      </c>
    </row>
    <row r="134" spans="1:25" s="19" customFormat="1" x14ac:dyDescent="0.3">
      <c r="A134" s="41" t="s">
        <v>144</v>
      </c>
      <c r="B134" s="45">
        <v>19300</v>
      </c>
      <c r="C134" s="45">
        <v>118000</v>
      </c>
      <c r="D134" s="46">
        <v>16.399999999999999</v>
      </c>
      <c r="E134" s="46">
        <v>2.8</v>
      </c>
      <c r="F134" s="45">
        <v>21600</v>
      </c>
      <c r="G134" s="45">
        <v>127400</v>
      </c>
      <c r="H134" s="46">
        <v>16.899999999999999</v>
      </c>
      <c r="I134" s="46">
        <v>2.8</v>
      </c>
      <c r="J134" s="45">
        <v>19300</v>
      </c>
      <c r="K134" s="45">
        <v>120300</v>
      </c>
      <c r="L134" s="46">
        <v>16.100000000000001</v>
      </c>
      <c r="M134" s="46">
        <v>2.6</v>
      </c>
      <c r="N134" s="45">
        <v>20700</v>
      </c>
      <c r="O134" s="45">
        <v>128800</v>
      </c>
      <c r="P134" s="46">
        <v>16</v>
      </c>
      <c r="Q134" s="46">
        <v>2.6</v>
      </c>
      <c r="R134" s="45">
        <v>22200</v>
      </c>
      <c r="S134" s="45">
        <v>126700</v>
      </c>
      <c r="T134" s="46">
        <v>17.5</v>
      </c>
      <c r="U134" s="46">
        <v>2.7</v>
      </c>
      <c r="V134" s="45">
        <v>21100</v>
      </c>
      <c r="W134" s="45">
        <v>130600</v>
      </c>
      <c r="X134" s="46">
        <v>16.100000000000001</v>
      </c>
      <c r="Y134" s="46">
        <v>2.7</v>
      </c>
    </row>
    <row r="135" spans="1:25" s="19" customFormat="1" x14ac:dyDescent="0.3">
      <c r="A135" s="41" t="s">
        <v>145</v>
      </c>
      <c r="B135" s="45">
        <v>10900</v>
      </c>
      <c r="C135" s="45">
        <v>78700</v>
      </c>
      <c r="D135" s="46">
        <v>13.8</v>
      </c>
      <c r="E135" s="46">
        <v>2.5</v>
      </c>
      <c r="F135" s="45">
        <v>10800</v>
      </c>
      <c r="G135" s="45">
        <v>79900</v>
      </c>
      <c r="H135" s="46">
        <v>13.5</v>
      </c>
      <c r="I135" s="46">
        <v>2.6</v>
      </c>
      <c r="J135" s="45">
        <v>9800</v>
      </c>
      <c r="K135" s="45">
        <v>79000</v>
      </c>
      <c r="L135" s="46">
        <v>12.4</v>
      </c>
      <c r="M135" s="46">
        <v>2.6</v>
      </c>
      <c r="N135" s="45">
        <v>7200</v>
      </c>
      <c r="O135" s="45">
        <v>79400</v>
      </c>
      <c r="P135" s="46">
        <v>9.1</v>
      </c>
      <c r="Q135" s="46">
        <v>2.4</v>
      </c>
      <c r="R135" s="45">
        <v>7500</v>
      </c>
      <c r="S135" s="45">
        <v>77800</v>
      </c>
      <c r="T135" s="46">
        <v>9.6999999999999993</v>
      </c>
      <c r="U135" s="46">
        <v>2.5</v>
      </c>
      <c r="V135" s="45">
        <v>8000</v>
      </c>
      <c r="W135" s="45">
        <v>80000</v>
      </c>
      <c r="X135" s="46">
        <v>10.1</v>
      </c>
      <c r="Y135" s="46">
        <v>2.5</v>
      </c>
    </row>
    <row r="136" spans="1:25" s="19" customFormat="1" x14ac:dyDescent="0.3">
      <c r="A136" s="41" t="s">
        <v>146</v>
      </c>
      <c r="B136" s="45">
        <v>9500</v>
      </c>
      <c r="C136" s="45">
        <v>71600</v>
      </c>
      <c r="D136" s="46">
        <v>13.3</v>
      </c>
      <c r="E136" s="46">
        <v>2.4</v>
      </c>
      <c r="F136" s="45">
        <v>9200</v>
      </c>
      <c r="G136" s="45">
        <v>70700</v>
      </c>
      <c r="H136" s="46">
        <v>13</v>
      </c>
      <c r="I136" s="46">
        <v>2.2999999999999998</v>
      </c>
      <c r="J136" s="45">
        <v>7900</v>
      </c>
      <c r="K136" s="45">
        <v>72300</v>
      </c>
      <c r="L136" s="46">
        <v>10.9</v>
      </c>
      <c r="M136" s="46">
        <v>2.2000000000000002</v>
      </c>
      <c r="N136" s="45">
        <v>10600</v>
      </c>
      <c r="O136" s="45">
        <v>73900</v>
      </c>
      <c r="P136" s="46">
        <v>14.3</v>
      </c>
      <c r="Q136" s="46">
        <v>2.2999999999999998</v>
      </c>
      <c r="R136" s="45">
        <v>14200</v>
      </c>
      <c r="S136" s="45">
        <v>72600</v>
      </c>
      <c r="T136" s="46">
        <v>19.5</v>
      </c>
      <c r="U136" s="46">
        <v>2.7</v>
      </c>
      <c r="V136" s="45">
        <v>10400</v>
      </c>
      <c r="W136" s="45">
        <v>74300</v>
      </c>
      <c r="X136" s="46">
        <v>14</v>
      </c>
      <c r="Y136" s="46">
        <v>2.5</v>
      </c>
    </row>
    <row r="137" spans="1:25" s="19" customFormat="1" x14ac:dyDescent="0.3">
      <c r="A137" s="41" t="s">
        <v>147</v>
      </c>
      <c r="B137" s="45">
        <v>10400</v>
      </c>
      <c r="C137" s="45">
        <v>77900</v>
      </c>
      <c r="D137" s="46">
        <v>13.3</v>
      </c>
      <c r="E137" s="46">
        <v>2.6</v>
      </c>
      <c r="F137" s="45">
        <v>9300</v>
      </c>
      <c r="G137" s="45">
        <v>76800</v>
      </c>
      <c r="H137" s="46">
        <v>12.1</v>
      </c>
      <c r="I137" s="46">
        <v>2.5</v>
      </c>
      <c r="J137" s="45">
        <v>8900</v>
      </c>
      <c r="K137" s="45">
        <v>78700</v>
      </c>
      <c r="L137" s="46">
        <v>11.3</v>
      </c>
      <c r="M137" s="46">
        <v>2.5</v>
      </c>
      <c r="N137" s="45">
        <v>8400</v>
      </c>
      <c r="O137" s="45">
        <v>79400</v>
      </c>
      <c r="P137" s="46">
        <v>10.6</v>
      </c>
      <c r="Q137" s="46">
        <v>2.4</v>
      </c>
      <c r="R137" s="45">
        <v>12100</v>
      </c>
      <c r="S137" s="45">
        <v>82100</v>
      </c>
      <c r="T137" s="46">
        <v>14.7</v>
      </c>
      <c r="U137" s="46">
        <v>2.7</v>
      </c>
      <c r="V137" s="45">
        <v>9200</v>
      </c>
      <c r="W137" s="45">
        <v>80000</v>
      </c>
      <c r="X137" s="46">
        <v>11.4</v>
      </c>
      <c r="Y137" s="46">
        <v>2.4</v>
      </c>
    </row>
    <row r="138" spans="1:25" s="19" customFormat="1" x14ac:dyDescent="0.3">
      <c r="A138" s="41" t="s">
        <v>148</v>
      </c>
      <c r="B138" s="45">
        <v>38100</v>
      </c>
      <c r="C138" s="45">
        <v>247000</v>
      </c>
      <c r="D138" s="46">
        <v>15.4</v>
      </c>
      <c r="E138" s="46">
        <v>2.4</v>
      </c>
      <c r="F138" s="45">
        <v>46500</v>
      </c>
      <c r="G138" s="45">
        <v>255100</v>
      </c>
      <c r="H138" s="46">
        <v>18.2</v>
      </c>
      <c r="I138" s="46">
        <v>2.6</v>
      </c>
      <c r="J138" s="45">
        <v>34700</v>
      </c>
      <c r="K138" s="45">
        <v>262200</v>
      </c>
      <c r="L138" s="46">
        <v>13.2</v>
      </c>
      <c r="M138" s="46">
        <v>2.4</v>
      </c>
      <c r="N138" s="45">
        <v>37700</v>
      </c>
      <c r="O138" s="45">
        <v>258200</v>
      </c>
      <c r="P138" s="46">
        <v>14.6</v>
      </c>
      <c r="Q138" s="46">
        <v>2.4</v>
      </c>
      <c r="R138" s="45">
        <v>36000</v>
      </c>
      <c r="S138" s="45">
        <v>257700</v>
      </c>
      <c r="T138" s="46">
        <v>14</v>
      </c>
      <c r="U138" s="46">
        <v>2.5</v>
      </c>
      <c r="V138" s="45">
        <v>29000</v>
      </c>
      <c r="W138" s="45">
        <v>263600</v>
      </c>
      <c r="X138" s="46">
        <v>11</v>
      </c>
      <c r="Y138" s="46">
        <v>2.4</v>
      </c>
    </row>
    <row r="139" spans="1:25" s="19" customFormat="1" x14ac:dyDescent="0.3">
      <c r="A139" s="41" t="s">
        <v>149</v>
      </c>
      <c r="B139" s="45">
        <v>36600</v>
      </c>
      <c r="C139" s="45">
        <v>227500</v>
      </c>
      <c r="D139" s="46">
        <v>16.100000000000001</v>
      </c>
      <c r="E139" s="46">
        <v>2.7</v>
      </c>
      <c r="F139" s="45">
        <v>28100</v>
      </c>
      <c r="G139" s="45">
        <v>229800</v>
      </c>
      <c r="H139" s="46">
        <v>12.2</v>
      </c>
      <c r="I139" s="46">
        <v>2.5</v>
      </c>
      <c r="J139" s="45">
        <v>29900</v>
      </c>
      <c r="K139" s="45">
        <v>236000</v>
      </c>
      <c r="L139" s="46">
        <v>12.7</v>
      </c>
      <c r="M139" s="46">
        <v>2.6</v>
      </c>
      <c r="N139" s="45">
        <v>28500</v>
      </c>
      <c r="O139" s="45">
        <v>233500</v>
      </c>
      <c r="P139" s="46">
        <v>12.2</v>
      </c>
      <c r="Q139" s="46">
        <v>2.6</v>
      </c>
      <c r="R139" s="45">
        <v>21700</v>
      </c>
      <c r="S139" s="45">
        <v>230900</v>
      </c>
      <c r="T139" s="46">
        <v>9.4</v>
      </c>
      <c r="U139" s="46">
        <v>2.4</v>
      </c>
      <c r="V139" s="45">
        <v>28200</v>
      </c>
      <c r="W139" s="45">
        <v>251800</v>
      </c>
      <c r="X139" s="46">
        <v>11.2</v>
      </c>
      <c r="Y139" s="46">
        <v>2.7</v>
      </c>
    </row>
    <row r="140" spans="1:25" s="19" customFormat="1" x14ac:dyDescent="0.3">
      <c r="A140" s="41" t="s">
        <v>150</v>
      </c>
      <c r="B140" s="45">
        <v>113400</v>
      </c>
      <c r="C140" s="45">
        <v>654100</v>
      </c>
      <c r="D140" s="46">
        <v>17.3</v>
      </c>
      <c r="E140" s="46">
        <v>1.9</v>
      </c>
      <c r="F140" s="45">
        <v>92000</v>
      </c>
      <c r="G140" s="45">
        <v>654000</v>
      </c>
      <c r="H140" s="46">
        <v>14.1</v>
      </c>
      <c r="I140" s="46">
        <v>1.8</v>
      </c>
      <c r="J140" s="45">
        <v>98900</v>
      </c>
      <c r="K140" s="45">
        <v>661200</v>
      </c>
      <c r="L140" s="46">
        <v>15</v>
      </c>
      <c r="M140" s="46">
        <v>1.9</v>
      </c>
      <c r="N140" s="45">
        <v>98900</v>
      </c>
      <c r="O140" s="45">
        <v>675800</v>
      </c>
      <c r="P140" s="46">
        <v>14.6</v>
      </c>
      <c r="Q140" s="46">
        <v>1.8</v>
      </c>
      <c r="R140" s="45">
        <v>98700</v>
      </c>
      <c r="S140" s="45">
        <v>657600</v>
      </c>
      <c r="T140" s="46">
        <v>15</v>
      </c>
      <c r="U140" s="46">
        <v>1.9</v>
      </c>
      <c r="V140" s="45">
        <v>119300</v>
      </c>
      <c r="W140" s="45">
        <v>655000</v>
      </c>
      <c r="X140" s="46">
        <v>18.2</v>
      </c>
      <c r="Y140" s="46">
        <v>2.1</v>
      </c>
    </row>
    <row r="141" spans="1:25" s="19" customFormat="1" x14ac:dyDescent="0.3">
      <c r="A141" s="41" t="s">
        <v>151</v>
      </c>
      <c r="B141" s="45">
        <v>92800</v>
      </c>
      <c r="C141" s="45">
        <v>683900</v>
      </c>
      <c r="D141" s="46">
        <v>13.6</v>
      </c>
      <c r="E141" s="46">
        <v>1.8</v>
      </c>
      <c r="F141" s="45">
        <v>86000</v>
      </c>
      <c r="G141" s="45">
        <v>686400</v>
      </c>
      <c r="H141" s="46">
        <v>12.5</v>
      </c>
      <c r="I141" s="46">
        <v>1.7</v>
      </c>
      <c r="J141" s="45">
        <v>95200</v>
      </c>
      <c r="K141" s="45">
        <v>689800</v>
      </c>
      <c r="L141" s="46">
        <v>13.8</v>
      </c>
      <c r="M141" s="46">
        <v>1.8</v>
      </c>
      <c r="N141" s="45">
        <v>87900</v>
      </c>
      <c r="O141" s="45">
        <v>706800</v>
      </c>
      <c r="P141" s="46">
        <v>12.4</v>
      </c>
      <c r="Q141" s="46">
        <v>1.8</v>
      </c>
      <c r="R141" s="45">
        <v>101400</v>
      </c>
      <c r="S141" s="45">
        <v>715200</v>
      </c>
      <c r="T141" s="46">
        <v>14.2</v>
      </c>
      <c r="U141" s="46">
        <v>1.9</v>
      </c>
      <c r="V141" s="45">
        <v>86000</v>
      </c>
      <c r="W141" s="45">
        <v>735500</v>
      </c>
      <c r="X141" s="46">
        <v>11.7</v>
      </c>
      <c r="Y141" s="46">
        <v>1.8</v>
      </c>
    </row>
    <row r="142" spans="1:25" s="19" customFormat="1" x14ac:dyDescent="0.3">
      <c r="A142" s="41" t="s">
        <v>152</v>
      </c>
      <c r="B142" s="45">
        <v>39000</v>
      </c>
      <c r="C142" s="45">
        <v>325000</v>
      </c>
      <c r="D142" s="46">
        <v>12</v>
      </c>
      <c r="E142" s="46">
        <v>2.2999999999999998</v>
      </c>
      <c r="F142" s="45">
        <v>31100</v>
      </c>
      <c r="G142" s="45">
        <v>334300</v>
      </c>
      <c r="H142" s="46">
        <v>9.3000000000000007</v>
      </c>
      <c r="I142" s="46">
        <v>2</v>
      </c>
      <c r="J142" s="45">
        <v>40200</v>
      </c>
      <c r="K142" s="45">
        <v>335800</v>
      </c>
      <c r="L142" s="46">
        <v>12</v>
      </c>
      <c r="M142" s="46">
        <v>2.4</v>
      </c>
      <c r="N142" s="45">
        <v>45000</v>
      </c>
      <c r="O142" s="45">
        <v>345100</v>
      </c>
      <c r="P142" s="46">
        <v>13</v>
      </c>
      <c r="Q142" s="46">
        <v>2.6</v>
      </c>
      <c r="R142" s="45">
        <v>38800</v>
      </c>
      <c r="S142" s="45">
        <v>348800</v>
      </c>
      <c r="T142" s="46">
        <v>11.1</v>
      </c>
      <c r="U142" s="46">
        <v>2.4</v>
      </c>
      <c r="V142" s="45">
        <v>37000</v>
      </c>
      <c r="W142" s="45">
        <v>354400</v>
      </c>
      <c r="X142" s="46">
        <v>10.4</v>
      </c>
      <c r="Y142" s="46">
        <v>2.2000000000000002</v>
      </c>
    </row>
    <row r="143" spans="1:25" s="19" customFormat="1" x14ac:dyDescent="0.3">
      <c r="A143" s="41" t="s">
        <v>153</v>
      </c>
      <c r="B143" s="45">
        <v>76900</v>
      </c>
      <c r="C143" s="45">
        <v>543100</v>
      </c>
      <c r="D143" s="46">
        <v>14.2</v>
      </c>
      <c r="E143" s="46">
        <v>1.9</v>
      </c>
      <c r="F143" s="45">
        <v>74800</v>
      </c>
      <c r="G143" s="45">
        <v>564100</v>
      </c>
      <c r="H143" s="46">
        <v>13.3</v>
      </c>
      <c r="I143" s="46">
        <v>1.8</v>
      </c>
      <c r="J143" s="45">
        <v>80300</v>
      </c>
      <c r="K143" s="45">
        <v>567700</v>
      </c>
      <c r="L143" s="46">
        <v>14.1</v>
      </c>
      <c r="M143" s="46">
        <v>2</v>
      </c>
      <c r="N143" s="45">
        <v>69600</v>
      </c>
      <c r="O143" s="45">
        <v>557400</v>
      </c>
      <c r="P143" s="46">
        <v>12.5</v>
      </c>
      <c r="Q143" s="46">
        <v>1.9</v>
      </c>
      <c r="R143" s="45">
        <v>73500</v>
      </c>
      <c r="S143" s="45">
        <v>580400</v>
      </c>
      <c r="T143" s="46">
        <v>12.7</v>
      </c>
      <c r="U143" s="46">
        <v>2</v>
      </c>
      <c r="V143" s="45">
        <v>76800</v>
      </c>
      <c r="W143" s="45">
        <v>585400</v>
      </c>
      <c r="X143" s="46">
        <v>13.1</v>
      </c>
      <c r="Y143" s="46">
        <v>2.1</v>
      </c>
    </row>
    <row r="144" spans="1:25" s="19" customFormat="1" x14ac:dyDescent="0.3">
      <c r="A144" s="41" t="s">
        <v>154</v>
      </c>
      <c r="B144" s="45">
        <v>43900</v>
      </c>
      <c r="C144" s="45">
        <v>381500</v>
      </c>
      <c r="D144" s="46">
        <v>11.5</v>
      </c>
      <c r="E144" s="46">
        <v>2</v>
      </c>
      <c r="F144" s="45">
        <v>40600</v>
      </c>
      <c r="G144" s="45">
        <v>390800</v>
      </c>
      <c r="H144" s="46">
        <v>10.4</v>
      </c>
      <c r="I144" s="46">
        <v>2</v>
      </c>
      <c r="J144" s="45">
        <v>45900</v>
      </c>
      <c r="K144" s="45">
        <v>394600</v>
      </c>
      <c r="L144" s="46">
        <v>11.6</v>
      </c>
      <c r="M144" s="46">
        <v>2.2000000000000002</v>
      </c>
      <c r="N144" s="45">
        <v>40500</v>
      </c>
      <c r="O144" s="45">
        <v>399300</v>
      </c>
      <c r="P144" s="46">
        <v>10.199999999999999</v>
      </c>
      <c r="Q144" s="46">
        <v>2.1</v>
      </c>
      <c r="R144" s="45">
        <v>37200</v>
      </c>
      <c r="S144" s="45">
        <v>401200</v>
      </c>
      <c r="T144" s="46">
        <v>9.3000000000000007</v>
      </c>
      <c r="U144" s="46">
        <v>2.1</v>
      </c>
      <c r="V144" s="45">
        <v>54200</v>
      </c>
      <c r="W144" s="45">
        <v>402600</v>
      </c>
      <c r="X144" s="46">
        <v>13.5</v>
      </c>
      <c r="Y144" s="46">
        <v>2.5</v>
      </c>
    </row>
    <row r="145" spans="1:25" s="19" customFormat="1" x14ac:dyDescent="0.3">
      <c r="A145" s="41" t="s">
        <v>155</v>
      </c>
      <c r="B145" s="45">
        <v>12600</v>
      </c>
      <c r="C145" s="45">
        <v>85400</v>
      </c>
      <c r="D145" s="46">
        <v>14.8</v>
      </c>
      <c r="E145" s="46">
        <v>2.4</v>
      </c>
      <c r="F145" s="45">
        <v>11300</v>
      </c>
      <c r="G145" s="45">
        <v>88400</v>
      </c>
      <c r="H145" s="46">
        <v>12.8</v>
      </c>
      <c r="I145" s="46">
        <v>2.2000000000000002</v>
      </c>
      <c r="J145" s="45">
        <v>12900</v>
      </c>
      <c r="K145" s="45">
        <v>90000</v>
      </c>
      <c r="L145" s="46">
        <v>14.3</v>
      </c>
      <c r="M145" s="46">
        <v>2.4</v>
      </c>
      <c r="N145" s="45">
        <v>11600</v>
      </c>
      <c r="O145" s="45">
        <v>91300</v>
      </c>
      <c r="P145" s="46">
        <v>12.7</v>
      </c>
      <c r="Q145" s="46">
        <v>2.2999999999999998</v>
      </c>
      <c r="R145" s="45">
        <v>18300</v>
      </c>
      <c r="S145" s="45">
        <v>96400</v>
      </c>
      <c r="T145" s="46">
        <v>18.899999999999999</v>
      </c>
      <c r="U145" s="46">
        <v>2.9</v>
      </c>
      <c r="V145" s="45">
        <v>14800</v>
      </c>
      <c r="W145" s="45">
        <v>93700</v>
      </c>
      <c r="X145" s="46">
        <v>15.8</v>
      </c>
      <c r="Y145" s="46">
        <v>2.9</v>
      </c>
    </row>
    <row r="146" spans="1:25" s="19" customFormat="1" x14ac:dyDescent="0.3">
      <c r="A146" s="41" t="s">
        <v>437</v>
      </c>
      <c r="B146" s="45">
        <v>29800</v>
      </c>
      <c r="C146" s="45">
        <v>218600</v>
      </c>
      <c r="D146" s="46">
        <v>13.6</v>
      </c>
      <c r="E146" s="46">
        <v>2.6</v>
      </c>
      <c r="F146" s="45">
        <v>34700</v>
      </c>
      <c r="G146" s="45">
        <v>229100</v>
      </c>
      <c r="H146" s="46">
        <v>15.2</v>
      </c>
      <c r="I146" s="46">
        <v>2.9</v>
      </c>
      <c r="J146" s="45">
        <v>39500</v>
      </c>
      <c r="K146" s="45">
        <v>236200</v>
      </c>
      <c r="L146" s="46">
        <v>16.7</v>
      </c>
      <c r="M146" s="46">
        <v>2.8</v>
      </c>
      <c r="N146" s="45">
        <v>43000</v>
      </c>
      <c r="O146" s="45">
        <v>244000</v>
      </c>
      <c r="P146" s="46">
        <v>17.600000000000001</v>
      </c>
      <c r="Q146" s="46">
        <v>2.7</v>
      </c>
      <c r="R146" s="45">
        <v>54300</v>
      </c>
      <c r="S146" s="45">
        <v>246600</v>
      </c>
      <c r="T146" s="46">
        <v>22</v>
      </c>
      <c r="U146" s="46">
        <v>2.9</v>
      </c>
      <c r="V146" s="45">
        <v>49500</v>
      </c>
      <c r="W146" s="45">
        <v>243100</v>
      </c>
      <c r="X146" s="46">
        <v>20.399999999999999</v>
      </c>
      <c r="Y146" s="46">
        <v>2.9</v>
      </c>
    </row>
    <row r="147" spans="1:25" s="19" customFormat="1" x14ac:dyDescent="0.3">
      <c r="A147" s="41" t="s">
        <v>157</v>
      </c>
      <c r="B147" s="45">
        <v>27000</v>
      </c>
      <c r="C147" s="45">
        <v>239800</v>
      </c>
      <c r="D147" s="46">
        <v>11.2</v>
      </c>
      <c r="E147" s="46">
        <v>2.2999999999999998</v>
      </c>
      <c r="F147" s="45">
        <v>28000</v>
      </c>
      <c r="G147" s="45">
        <v>237800</v>
      </c>
      <c r="H147" s="46">
        <v>11.8</v>
      </c>
      <c r="I147" s="46">
        <v>2.4</v>
      </c>
      <c r="J147" s="45">
        <v>32400</v>
      </c>
      <c r="K147" s="45">
        <v>249400</v>
      </c>
      <c r="L147" s="46">
        <v>13</v>
      </c>
      <c r="M147" s="46">
        <v>2.5</v>
      </c>
      <c r="N147" s="45">
        <v>33100</v>
      </c>
      <c r="O147" s="45">
        <v>244800</v>
      </c>
      <c r="P147" s="46">
        <v>13.5</v>
      </c>
      <c r="Q147" s="46">
        <v>2.6</v>
      </c>
      <c r="R147" s="45">
        <v>39800</v>
      </c>
      <c r="S147" s="45">
        <v>248900</v>
      </c>
      <c r="T147" s="46">
        <v>16</v>
      </c>
      <c r="U147" s="46">
        <v>2.8</v>
      </c>
      <c r="V147" s="45">
        <v>40000</v>
      </c>
      <c r="W147" s="45">
        <v>253900</v>
      </c>
      <c r="X147" s="46">
        <v>15.8</v>
      </c>
      <c r="Y147" s="46">
        <v>3</v>
      </c>
    </row>
    <row r="148" spans="1:25" s="19" customFormat="1" x14ac:dyDescent="0.3">
      <c r="A148" s="41" t="s">
        <v>158</v>
      </c>
      <c r="B148" s="45" t="s">
        <v>14</v>
      </c>
      <c r="C148" s="45" t="s">
        <v>14</v>
      </c>
      <c r="D148" s="45" t="s">
        <v>14</v>
      </c>
      <c r="E148" s="45" t="s">
        <v>14</v>
      </c>
      <c r="F148" s="45" t="s">
        <v>14</v>
      </c>
      <c r="G148" s="45" t="s">
        <v>14</v>
      </c>
      <c r="H148" s="45" t="s">
        <v>14</v>
      </c>
      <c r="I148" s="45" t="s">
        <v>14</v>
      </c>
      <c r="J148" s="45" t="s">
        <v>14</v>
      </c>
      <c r="K148" s="45" t="s">
        <v>14</v>
      </c>
      <c r="L148" s="45" t="s">
        <v>14</v>
      </c>
      <c r="M148" s="45" t="s">
        <v>14</v>
      </c>
      <c r="N148" s="45" t="s">
        <v>14</v>
      </c>
      <c r="O148" s="45" t="s">
        <v>14</v>
      </c>
      <c r="P148" s="45" t="s">
        <v>14</v>
      </c>
      <c r="Q148" s="45" t="s">
        <v>14</v>
      </c>
      <c r="R148" s="45" t="s">
        <v>14</v>
      </c>
      <c r="S148" s="45" t="s">
        <v>14</v>
      </c>
      <c r="T148" s="45" t="s">
        <v>14</v>
      </c>
      <c r="U148" s="45" t="s">
        <v>14</v>
      </c>
      <c r="V148" s="45" t="s">
        <v>14</v>
      </c>
      <c r="W148" s="45" t="s">
        <v>14</v>
      </c>
      <c r="X148" s="45" t="s">
        <v>14</v>
      </c>
      <c r="Y148" s="45" t="s">
        <v>14</v>
      </c>
    </row>
    <row r="149" spans="1:25" s="19" customFormat="1" x14ac:dyDescent="0.3">
      <c r="A149" s="41" t="s">
        <v>159</v>
      </c>
      <c r="B149" s="45">
        <v>10700</v>
      </c>
      <c r="C149" s="45">
        <v>92100</v>
      </c>
      <c r="D149" s="46">
        <v>11.6</v>
      </c>
      <c r="E149" s="46">
        <v>2.6</v>
      </c>
      <c r="F149" s="45">
        <v>10400</v>
      </c>
      <c r="G149" s="45">
        <v>95100</v>
      </c>
      <c r="H149" s="46">
        <v>11</v>
      </c>
      <c r="I149" s="46">
        <v>2.6</v>
      </c>
      <c r="J149" s="45">
        <v>15000</v>
      </c>
      <c r="K149" s="45">
        <v>99300</v>
      </c>
      <c r="L149" s="46">
        <v>15.1</v>
      </c>
      <c r="M149" s="46">
        <v>2.9</v>
      </c>
      <c r="N149" s="45">
        <v>14800</v>
      </c>
      <c r="O149" s="45">
        <v>96000</v>
      </c>
      <c r="P149" s="46">
        <v>15.4</v>
      </c>
      <c r="Q149" s="46">
        <v>2.9</v>
      </c>
      <c r="R149" s="45">
        <v>16000</v>
      </c>
      <c r="S149" s="45">
        <v>99700</v>
      </c>
      <c r="T149" s="46">
        <v>16.100000000000001</v>
      </c>
      <c r="U149" s="46">
        <v>2.8</v>
      </c>
      <c r="V149" s="45">
        <v>16200</v>
      </c>
      <c r="W149" s="45">
        <v>101100</v>
      </c>
      <c r="X149" s="46">
        <v>16</v>
      </c>
      <c r="Y149" s="46">
        <v>2.8</v>
      </c>
    </row>
    <row r="150" spans="1:25" s="19" customFormat="1" x14ac:dyDescent="0.3">
      <c r="A150" s="41" t="s">
        <v>160</v>
      </c>
      <c r="B150" s="45">
        <v>22900</v>
      </c>
      <c r="C150" s="45">
        <v>118900</v>
      </c>
      <c r="D150" s="46">
        <v>19.3</v>
      </c>
      <c r="E150" s="46">
        <v>2.6</v>
      </c>
      <c r="F150" s="45">
        <v>25200</v>
      </c>
      <c r="G150" s="45">
        <v>123600</v>
      </c>
      <c r="H150" s="46">
        <v>20.399999999999999</v>
      </c>
      <c r="I150" s="46">
        <v>2.6</v>
      </c>
      <c r="J150" s="45">
        <v>30300</v>
      </c>
      <c r="K150" s="45">
        <v>125100</v>
      </c>
      <c r="L150" s="46">
        <v>24.3</v>
      </c>
      <c r="M150" s="46">
        <v>3.1</v>
      </c>
      <c r="N150" s="45">
        <v>23600</v>
      </c>
      <c r="O150" s="45">
        <v>124900</v>
      </c>
      <c r="P150" s="46">
        <v>18.899999999999999</v>
      </c>
      <c r="Q150" s="46">
        <v>2.8</v>
      </c>
      <c r="R150" s="45">
        <v>22700</v>
      </c>
      <c r="S150" s="45">
        <v>125500</v>
      </c>
      <c r="T150" s="46">
        <v>18</v>
      </c>
      <c r="U150" s="46">
        <v>2.9</v>
      </c>
      <c r="V150" s="45">
        <v>15500</v>
      </c>
      <c r="W150" s="45">
        <v>122200</v>
      </c>
      <c r="X150" s="46">
        <v>12.7</v>
      </c>
      <c r="Y150" s="46">
        <v>2.7</v>
      </c>
    </row>
    <row r="151" spans="1:25" s="19" customFormat="1" x14ac:dyDescent="0.3">
      <c r="A151" s="41" t="s">
        <v>460</v>
      </c>
      <c r="B151" s="45">
        <v>24200</v>
      </c>
      <c r="C151" s="45">
        <v>176300</v>
      </c>
      <c r="D151" s="46">
        <v>13.7</v>
      </c>
      <c r="E151" s="46">
        <v>1.8</v>
      </c>
      <c r="F151" s="45">
        <v>24500</v>
      </c>
      <c r="G151" s="45">
        <v>180300</v>
      </c>
      <c r="H151" s="46">
        <v>13.6</v>
      </c>
      <c r="I151" s="46">
        <v>1.8</v>
      </c>
      <c r="J151" s="45">
        <v>23600</v>
      </c>
      <c r="K151" s="45">
        <v>182100</v>
      </c>
      <c r="L151" s="46">
        <v>13</v>
      </c>
      <c r="M151" s="46">
        <v>1.9</v>
      </c>
      <c r="N151" s="45">
        <v>25000</v>
      </c>
      <c r="O151" s="45">
        <v>185300</v>
      </c>
      <c r="P151" s="46">
        <v>13.5</v>
      </c>
      <c r="Q151" s="46">
        <v>1.8</v>
      </c>
      <c r="R151" s="45">
        <v>31800</v>
      </c>
      <c r="S151" s="45">
        <v>188100</v>
      </c>
      <c r="T151" s="46">
        <v>16.899999999999999</v>
      </c>
      <c r="U151" s="46">
        <v>2</v>
      </c>
      <c r="V151" s="45">
        <v>28900</v>
      </c>
      <c r="W151" s="45">
        <v>196400</v>
      </c>
      <c r="X151" s="46">
        <v>14.7</v>
      </c>
      <c r="Y151" s="46">
        <v>2.1</v>
      </c>
    </row>
    <row r="152" spans="1:25" s="19" customFormat="1" x14ac:dyDescent="0.3">
      <c r="A152" s="41" t="s">
        <v>162</v>
      </c>
      <c r="B152" s="45">
        <v>13700</v>
      </c>
      <c r="C152" s="45">
        <v>137700</v>
      </c>
      <c r="D152" s="46">
        <v>10</v>
      </c>
      <c r="E152" s="46">
        <v>2.2999999999999998</v>
      </c>
      <c r="F152" s="45">
        <v>21200</v>
      </c>
      <c r="G152" s="45">
        <v>136400</v>
      </c>
      <c r="H152" s="46">
        <v>15.5</v>
      </c>
      <c r="I152" s="46">
        <v>2.8</v>
      </c>
      <c r="J152" s="45">
        <v>20500</v>
      </c>
      <c r="K152" s="45">
        <v>136600</v>
      </c>
      <c r="L152" s="46">
        <v>15</v>
      </c>
      <c r="M152" s="46">
        <v>2.8</v>
      </c>
      <c r="N152" s="45">
        <v>20500</v>
      </c>
      <c r="O152" s="45">
        <v>135700</v>
      </c>
      <c r="P152" s="46">
        <v>15.1</v>
      </c>
      <c r="Q152" s="46">
        <v>2.6</v>
      </c>
      <c r="R152" s="45">
        <v>24800</v>
      </c>
      <c r="S152" s="45">
        <v>139800</v>
      </c>
      <c r="T152" s="46">
        <v>17.8</v>
      </c>
      <c r="U152" s="46">
        <v>2.9</v>
      </c>
      <c r="V152" s="45">
        <v>27000</v>
      </c>
      <c r="W152" s="45">
        <v>145300</v>
      </c>
      <c r="X152" s="46">
        <v>18.600000000000001</v>
      </c>
      <c r="Y152" s="46">
        <v>3</v>
      </c>
    </row>
    <row r="153" spans="1:25" s="19" customFormat="1" x14ac:dyDescent="0.3">
      <c r="A153" s="41" t="s">
        <v>163</v>
      </c>
      <c r="B153" s="45">
        <v>14400</v>
      </c>
      <c r="C153" s="45">
        <v>106300</v>
      </c>
      <c r="D153" s="46">
        <v>13.6</v>
      </c>
      <c r="E153" s="46">
        <v>2.4</v>
      </c>
      <c r="F153" s="45">
        <v>15600</v>
      </c>
      <c r="G153" s="45">
        <v>109200</v>
      </c>
      <c r="H153" s="46">
        <v>14.3</v>
      </c>
      <c r="I153" s="46">
        <v>2.5</v>
      </c>
      <c r="J153" s="45">
        <v>19600</v>
      </c>
      <c r="K153" s="45">
        <v>111900</v>
      </c>
      <c r="L153" s="46">
        <v>17.5</v>
      </c>
      <c r="M153" s="46">
        <v>2.7</v>
      </c>
      <c r="N153" s="45">
        <v>10400</v>
      </c>
      <c r="O153" s="45">
        <v>111500</v>
      </c>
      <c r="P153" s="46">
        <v>9.3000000000000007</v>
      </c>
      <c r="Q153" s="46">
        <v>2</v>
      </c>
      <c r="R153" s="45">
        <v>12300</v>
      </c>
      <c r="S153" s="45">
        <v>109700</v>
      </c>
      <c r="T153" s="46">
        <v>11.2</v>
      </c>
      <c r="U153" s="46">
        <v>2.2999999999999998</v>
      </c>
      <c r="V153" s="45">
        <v>14400</v>
      </c>
      <c r="W153" s="45">
        <v>113200</v>
      </c>
      <c r="X153" s="46">
        <v>12.8</v>
      </c>
      <c r="Y153" s="46">
        <v>2.4</v>
      </c>
    </row>
    <row r="154" spans="1:25" s="19" customFormat="1" x14ac:dyDescent="0.3">
      <c r="A154" s="41" t="s">
        <v>164</v>
      </c>
      <c r="B154" s="45">
        <v>6800</v>
      </c>
      <c r="C154" s="45">
        <v>53200</v>
      </c>
      <c r="D154" s="46">
        <v>12.7</v>
      </c>
      <c r="E154" s="46">
        <v>2.6</v>
      </c>
      <c r="F154" s="45">
        <v>9300</v>
      </c>
      <c r="G154" s="45">
        <v>55100</v>
      </c>
      <c r="H154" s="46">
        <v>16.899999999999999</v>
      </c>
      <c r="I154" s="46">
        <v>2.8</v>
      </c>
      <c r="J154" s="45">
        <v>9200</v>
      </c>
      <c r="K154" s="45">
        <v>57100</v>
      </c>
      <c r="L154" s="46">
        <v>16.100000000000001</v>
      </c>
      <c r="M154" s="46">
        <v>2.8</v>
      </c>
      <c r="N154" s="45">
        <v>11800</v>
      </c>
      <c r="O154" s="45">
        <v>57300</v>
      </c>
      <c r="P154" s="46">
        <v>20.7</v>
      </c>
      <c r="Q154" s="46">
        <v>3.1</v>
      </c>
      <c r="R154" s="45">
        <v>11500</v>
      </c>
      <c r="S154" s="45">
        <v>55700</v>
      </c>
      <c r="T154" s="46">
        <v>20.6</v>
      </c>
      <c r="U154" s="46">
        <v>3.1</v>
      </c>
      <c r="V154" s="45">
        <v>9500</v>
      </c>
      <c r="W154" s="45">
        <v>55500</v>
      </c>
      <c r="X154" s="46">
        <v>17.100000000000001</v>
      </c>
      <c r="Y154" s="46">
        <v>3.1</v>
      </c>
    </row>
    <row r="155" spans="1:25" s="19" customFormat="1" x14ac:dyDescent="0.3">
      <c r="A155" s="41" t="s">
        <v>165</v>
      </c>
      <c r="B155" s="45">
        <v>33400</v>
      </c>
      <c r="C155" s="45">
        <v>226500</v>
      </c>
      <c r="D155" s="46">
        <v>14.8</v>
      </c>
      <c r="E155" s="46">
        <v>2.4</v>
      </c>
      <c r="F155" s="45">
        <v>42000</v>
      </c>
      <c r="G155" s="45">
        <v>226500</v>
      </c>
      <c r="H155" s="46">
        <v>18.600000000000001</v>
      </c>
      <c r="I155" s="46">
        <v>2.6</v>
      </c>
      <c r="J155" s="45">
        <v>38200</v>
      </c>
      <c r="K155" s="45">
        <v>234900</v>
      </c>
      <c r="L155" s="46">
        <v>16.2</v>
      </c>
      <c r="M155" s="46">
        <v>2.6</v>
      </c>
      <c r="N155" s="45">
        <v>36900</v>
      </c>
      <c r="O155" s="45">
        <v>235800</v>
      </c>
      <c r="P155" s="46">
        <v>15.7</v>
      </c>
      <c r="Q155" s="46">
        <v>2.5</v>
      </c>
      <c r="R155" s="45">
        <v>42300</v>
      </c>
      <c r="S155" s="45">
        <v>227900</v>
      </c>
      <c r="T155" s="46">
        <v>18.5</v>
      </c>
      <c r="U155" s="46">
        <v>2.9</v>
      </c>
      <c r="V155" s="45">
        <v>31200</v>
      </c>
      <c r="W155" s="45">
        <v>228700</v>
      </c>
      <c r="X155" s="46">
        <v>13.6</v>
      </c>
      <c r="Y155" s="46">
        <v>2.7</v>
      </c>
    </row>
    <row r="156" spans="1:25" s="19" customFormat="1" x14ac:dyDescent="0.3">
      <c r="A156" s="41" t="s">
        <v>166</v>
      </c>
      <c r="B156" s="45">
        <v>46800</v>
      </c>
      <c r="C156" s="45">
        <v>339900</v>
      </c>
      <c r="D156" s="46">
        <v>13.8</v>
      </c>
      <c r="E156" s="46">
        <v>2.4</v>
      </c>
      <c r="F156" s="45">
        <v>58500</v>
      </c>
      <c r="G156" s="45">
        <v>358200</v>
      </c>
      <c r="H156" s="46">
        <v>16.3</v>
      </c>
      <c r="I156" s="46">
        <v>2.6</v>
      </c>
      <c r="J156" s="45">
        <v>56700</v>
      </c>
      <c r="K156" s="45">
        <v>338600</v>
      </c>
      <c r="L156" s="46">
        <v>16.7</v>
      </c>
      <c r="M156" s="46">
        <v>2.7</v>
      </c>
      <c r="N156" s="45">
        <v>62800</v>
      </c>
      <c r="O156" s="45">
        <v>355700</v>
      </c>
      <c r="P156" s="46">
        <v>17.7</v>
      </c>
      <c r="Q156" s="46">
        <v>2.6</v>
      </c>
      <c r="R156" s="45">
        <v>61300</v>
      </c>
      <c r="S156" s="45">
        <v>359700</v>
      </c>
      <c r="T156" s="46">
        <v>17</v>
      </c>
      <c r="U156" s="46">
        <v>2.6</v>
      </c>
      <c r="V156" s="45">
        <v>61700</v>
      </c>
      <c r="W156" s="45">
        <v>361300</v>
      </c>
      <c r="X156" s="46">
        <v>17.100000000000001</v>
      </c>
      <c r="Y156" s="46">
        <v>2.7</v>
      </c>
    </row>
    <row r="157" spans="1:25" s="19" customFormat="1" x14ac:dyDescent="0.3">
      <c r="A157" s="41" t="s">
        <v>167</v>
      </c>
      <c r="B157" s="45">
        <v>26500</v>
      </c>
      <c r="C157" s="45">
        <v>162200</v>
      </c>
      <c r="D157" s="46">
        <v>16.3</v>
      </c>
      <c r="E157" s="46">
        <v>3</v>
      </c>
      <c r="F157" s="45">
        <v>23900</v>
      </c>
      <c r="G157" s="45">
        <v>158800</v>
      </c>
      <c r="H157" s="46">
        <v>15.1</v>
      </c>
      <c r="I157" s="46">
        <v>3</v>
      </c>
      <c r="J157" s="45">
        <v>18600</v>
      </c>
      <c r="K157" s="45">
        <v>155400</v>
      </c>
      <c r="L157" s="46">
        <v>12</v>
      </c>
      <c r="M157" s="46">
        <v>2.8</v>
      </c>
      <c r="N157" s="45">
        <v>20700</v>
      </c>
      <c r="O157" s="45">
        <v>155400</v>
      </c>
      <c r="P157" s="46">
        <v>13.3</v>
      </c>
      <c r="Q157" s="46">
        <v>2.9</v>
      </c>
      <c r="R157" s="45">
        <v>22400</v>
      </c>
      <c r="S157" s="45">
        <v>159400</v>
      </c>
      <c r="T157" s="46">
        <v>14.1</v>
      </c>
      <c r="U157" s="46">
        <v>3</v>
      </c>
      <c r="V157" s="45">
        <v>21000</v>
      </c>
      <c r="W157" s="45">
        <v>154300</v>
      </c>
      <c r="X157" s="46">
        <v>13.6</v>
      </c>
      <c r="Y157" s="46">
        <v>3.1</v>
      </c>
    </row>
    <row r="158" spans="1:25" s="19" customFormat="1" x14ac:dyDescent="0.3">
      <c r="A158" s="41" t="s">
        <v>168</v>
      </c>
      <c r="B158" s="45">
        <v>55600</v>
      </c>
      <c r="C158" s="45">
        <v>294500</v>
      </c>
      <c r="D158" s="46">
        <v>18.899999999999999</v>
      </c>
      <c r="E158" s="46">
        <v>2.7</v>
      </c>
      <c r="F158" s="45">
        <v>54900</v>
      </c>
      <c r="G158" s="45">
        <v>298200</v>
      </c>
      <c r="H158" s="46">
        <v>18.399999999999999</v>
      </c>
      <c r="I158" s="46">
        <v>2.7</v>
      </c>
      <c r="J158" s="45">
        <v>38600</v>
      </c>
      <c r="K158" s="45">
        <v>304100</v>
      </c>
      <c r="L158" s="46">
        <v>12.7</v>
      </c>
      <c r="M158" s="46">
        <v>2.2999999999999998</v>
      </c>
      <c r="N158" s="45">
        <v>37200</v>
      </c>
      <c r="O158" s="45">
        <v>305900</v>
      </c>
      <c r="P158" s="46">
        <v>12.2</v>
      </c>
      <c r="Q158" s="46">
        <v>2.2999999999999998</v>
      </c>
      <c r="R158" s="45">
        <v>33900</v>
      </c>
      <c r="S158" s="45">
        <v>307900</v>
      </c>
      <c r="T158" s="46">
        <v>11</v>
      </c>
      <c r="U158" s="46">
        <v>2.2000000000000002</v>
      </c>
      <c r="V158" s="45">
        <v>43000</v>
      </c>
      <c r="W158" s="45">
        <v>311400</v>
      </c>
      <c r="X158" s="46">
        <v>13.8</v>
      </c>
      <c r="Y158" s="46">
        <v>2.5</v>
      </c>
    </row>
    <row r="159" spans="1:25" s="19" customFormat="1" x14ac:dyDescent="0.3">
      <c r="A159" s="41" t="s">
        <v>169</v>
      </c>
      <c r="B159" s="45">
        <v>30700</v>
      </c>
      <c r="C159" s="45">
        <v>245000</v>
      </c>
      <c r="D159" s="46">
        <v>12.5</v>
      </c>
      <c r="E159" s="46">
        <v>2.5</v>
      </c>
      <c r="F159" s="45">
        <v>36800</v>
      </c>
      <c r="G159" s="45">
        <v>245100</v>
      </c>
      <c r="H159" s="46">
        <v>15</v>
      </c>
      <c r="I159" s="46">
        <v>2.8</v>
      </c>
      <c r="J159" s="45">
        <v>29600</v>
      </c>
      <c r="K159" s="45">
        <v>242100</v>
      </c>
      <c r="L159" s="46">
        <v>12.2</v>
      </c>
      <c r="M159" s="46">
        <v>2.7</v>
      </c>
      <c r="N159" s="45">
        <v>34900</v>
      </c>
      <c r="O159" s="45">
        <v>242700</v>
      </c>
      <c r="P159" s="46">
        <v>14.4</v>
      </c>
      <c r="Q159" s="46">
        <v>2.7</v>
      </c>
      <c r="R159" s="45">
        <v>35100</v>
      </c>
      <c r="S159" s="45">
        <v>250300</v>
      </c>
      <c r="T159" s="46">
        <v>14</v>
      </c>
      <c r="U159" s="46">
        <v>2.7</v>
      </c>
      <c r="V159" s="45">
        <v>36600</v>
      </c>
      <c r="W159" s="45">
        <v>252400</v>
      </c>
      <c r="X159" s="46">
        <v>14.5</v>
      </c>
      <c r="Y159" s="46">
        <v>2.8</v>
      </c>
    </row>
    <row r="160" spans="1:25" s="19" customFormat="1" x14ac:dyDescent="0.3">
      <c r="A160" s="41" t="s">
        <v>462</v>
      </c>
      <c r="B160" s="45">
        <v>4200</v>
      </c>
      <c r="C160" s="45">
        <v>29000</v>
      </c>
      <c r="D160" s="46">
        <v>14.6</v>
      </c>
      <c r="E160" s="46">
        <v>2.7</v>
      </c>
      <c r="F160" s="45">
        <v>3100</v>
      </c>
      <c r="G160" s="45">
        <v>29900</v>
      </c>
      <c r="H160" s="46">
        <v>10.4</v>
      </c>
      <c r="I160" s="46">
        <v>2.2999999999999998</v>
      </c>
      <c r="J160" s="45">
        <v>4000</v>
      </c>
      <c r="K160" s="45">
        <v>27700</v>
      </c>
      <c r="L160" s="46">
        <v>14.4</v>
      </c>
      <c r="M160" s="46">
        <v>2.9</v>
      </c>
      <c r="N160" s="45">
        <v>4500</v>
      </c>
      <c r="O160" s="45">
        <v>29500</v>
      </c>
      <c r="P160" s="46">
        <v>15.2</v>
      </c>
      <c r="Q160" s="46">
        <v>2.7</v>
      </c>
      <c r="R160" s="45">
        <v>5800</v>
      </c>
      <c r="S160" s="45">
        <v>30200</v>
      </c>
      <c r="T160" s="46">
        <v>19.3</v>
      </c>
      <c r="U160" s="46">
        <v>3.3</v>
      </c>
      <c r="V160" s="45">
        <v>4600</v>
      </c>
      <c r="W160" s="45">
        <v>29300</v>
      </c>
      <c r="X160" s="46">
        <v>15.7</v>
      </c>
      <c r="Y160" s="46">
        <v>3</v>
      </c>
    </row>
    <row r="161" spans="1:25" s="19" customFormat="1" x14ac:dyDescent="0.3">
      <c r="A161" s="41" t="s">
        <v>171</v>
      </c>
      <c r="B161" s="45">
        <v>9200</v>
      </c>
      <c r="C161" s="45">
        <v>50200</v>
      </c>
      <c r="D161" s="46">
        <v>18.2</v>
      </c>
      <c r="E161" s="46">
        <v>3.1</v>
      </c>
      <c r="F161" s="45">
        <v>8700</v>
      </c>
      <c r="G161" s="45">
        <v>51200</v>
      </c>
      <c r="H161" s="46">
        <v>16.899999999999999</v>
      </c>
      <c r="I161" s="46">
        <v>3.1</v>
      </c>
      <c r="J161" s="45">
        <v>7200</v>
      </c>
      <c r="K161" s="45">
        <v>54600</v>
      </c>
      <c r="L161" s="46">
        <v>13.2</v>
      </c>
      <c r="M161" s="46">
        <v>2.8</v>
      </c>
      <c r="N161" s="45">
        <v>7500</v>
      </c>
      <c r="O161" s="45">
        <v>55100</v>
      </c>
      <c r="P161" s="46">
        <v>13.7</v>
      </c>
      <c r="Q161" s="46">
        <v>3</v>
      </c>
      <c r="R161" s="45">
        <v>6800</v>
      </c>
      <c r="S161" s="45">
        <v>53300</v>
      </c>
      <c r="T161" s="46">
        <v>12.8</v>
      </c>
      <c r="U161" s="46">
        <v>2.9</v>
      </c>
      <c r="V161" s="45">
        <v>7200</v>
      </c>
      <c r="W161" s="45">
        <v>54900</v>
      </c>
      <c r="X161" s="46">
        <v>13.2</v>
      </c>
      <c r="Y161" s="46">
        <v>2.9</v>
      </c>
    </row>
    <row r="162" spans="1:25" s="19" customFormat="1" x14ac:dyDescent="0.3">
      <c r="A162" s="41" t="s">
        <v>172</v>
      </c>
      <c r="B162" s="45">
        <v>6800</v>
      </c>
      <c r="C162" s="45">
        <v>45900</v>
      </c>
      <c r="D162" s="46">
        <v>14.8</v>
      </c>
      <c r="E162" s="46">
        <v>2.6</v>
      </c>
      <c r="F162" s="45">
        <v>6800</v>
      </c>
      <c r="G162" s="45">
        <v>46600</v>
      </c>
      <c r="H162" s="46">
        <v>14.5</v>
      </c>
      <c r="I162" s="46">
        <v>2.6</v>
      </c>
      <c r="J162" s="45">
        <v>7600</v>
      </c>
      <c r="K162" s="45">
        <v>47200</v>
      </c>
      <c r="L162" s="46">
        <v>16.100000000000001</v>
      </c>
      <c r="M162" s="46">
        <v>3</v>
      </c>
      <c r="N162" s="45">
        <v>5500</v>
      </c>
      <c r="O162" s="45">
        <v>48000</v>
      </c>
      <c r="P162" s="46">
        <v>11.5</v>
      </c>
      <c r="Q162" s="46">
        <v>2.5</v>
      </c>
      <c r="R162" s="45">
        <v>5600</v>
      </c>
      <c r="S162" s="45">
        <v>47800</v>
      </c>
      <c r="T162" s="46">
        <v>11.7</v>
      </c>
      <c r="U162" s="46">
        <v>2.7</v>
      </c>
      <c r="V162" s="45">
        <v>5300</v>
      </c>
      <c r="W162" s="45">
        <v>46900</v>
      </c>
      <c r="X162" s="46">
        <v>11.3</v>
      </c>
      <c r="Y162" s="46">
        <v>2.9</v>
      </c>
    </row>
    <row r="163" spans="1:25" s="19" customFormat="1" x14ac:dyDescent="0.3">
      <c r="A163" s="41" t="s">
        <v>173</v>
      </c>
      <c r="B163" s="45">
        <v>7600</v>
      </c>
      <c r="C163" s="45">
        <v>38100</v>
      </c>
      <c r="D163" s="46">
        <v>20</v>
      </c>
      <c r="E163" s="46">
        <v>3</v>
      </c>
      <c r="F163" s="45">
        <v>6000</v>
      </c>
      <c r="G163" s="45">
        <v>39300</v>
      </c>
      <c r="H163" s="46">
        <v>15.3</v>
      </c>
      <c r="I163" s="46">
        <v>2.7</v>
      </c>
      <c r="J163" s="45">
        <v>5600</v>
      </c>
      <c r="K163" s="45">
        <v>38500</v>
      </c>
      <c r="L163" s="46">
        <v>14.6</v>
      </c>
      <c r="M163" s="46">
        <v>2.8</v>
      </c>
      <c r="N163" s="45">
        <v>5400</v>
      </c>
      <c r="O163" s="45">
        <v>38800</v>
      </c>
      <c r="P163" s="46">
        <v>13.8</v>
      </c>
      <c r="Q163" s="46">
        <v>2.8</v>
      </c>
      <c r="R163" s="45">
        <v>5600</v>
      </c>
      <c r="S163" s="45">
        <v>40700</v>
      </c>
      <c r="T163" s="46">
        <v>13.6</v>
      </c>
      <c r="U163" s="46">
        <v>2.8</v>
      </c>
      <c r="V163" s="45">
        <v>4200</v>
      </c>
      <c r="W163" s="45">
        <v>39700</v>
      </c>
      <c r="X163" s="46">
        <v>10.6</v>
      </c>
      <c r="Y163" s="46">
        <v>2.7</v>
      </c>
    </row>
    <row r="164" spans="1:25" s="19" customFormat="1" x14ac:dyDescent="0.3">
      <c r="A164" s="41" t="s">
        <v>174</v>
      </c>
      <c r="B164" s="45">
        <v>10600</v>
      </c>
      <c r="C164" s="45">
        <v>67600</v>
      </c>
      <c r="D164" s="46">
        <v>15.7</v>
      </c>
      <c r="E164" s="46">
        <v>2.7</v>
      </c>
      <c r="F164" s="45">
        <v>7800</v>
      </c>
      <c r="G164" s="45">
        <v>70100</v>
      </c>
      <c r="H164" s="46">
        <v>11.1</v>
      </c>
      <c r="I164" s="46">
        <v>2.4</v>
      </c>
      <c r="J164" s="45">
        <v>6000</v>
      </c>
      <c r="K164" s="45">
        <v>67900</v>
      </c>
      <c r="L164" s="46">
        <v>8.8000000000000007</v>
      </c>
      <c r="M164" s="46">
        <v>2.2000000000000002</v>
      </c>
      <c r="N164" s="45">
        <v>7800</v>
      </c>
      <c r="O164" s="45">
        <v>72700</v>
      </c>
      <c r="P164" s="46">
        <v>10.7</v>
      </c>
      <c r="Q164" s="46">
        <v>2.4</v>
      </c>
      <c r="R164" s="45">
        <v>7100</v>
      </c>
      <c r="S164" s="45">
        <v>71900</v>
      </c>
      <c r="T164" s="46">
        <v>9.9</v>
      </c>
      <c r="U164" s="46">
        <v>2.5</v>
      </c>
      <c r="V164" s="45">
        <v>10500</v>
      </c>
      <c r="W164" s="45">
        <v>74900</v>
      </c>
      <c r="X164" s="46">
        <v>14</v>
      </c>
      <c r="Y164" s="46">
        <v>2.9</v>
      </c>
    </row>
    <row r="165" spans="1:25" s="19" customFormat="1" x14ac:dyDescent="0.3">
      <c r="A165" s="41" t="s">
        <v>175</v>
      </c>
      <c r="B165" s="45">
        <v>10200</v>
      </c>
      <c r="C165" s="45">
        <v>60600</v>
      </c>
      <c r="D165" s="46">
        <v>16.899999999999999</v>
      </c>
      <c r="E165" s="46">
        <v>2.7</v>
      </c>
      <c r="F165" s="45">
        <v>9600</v>
      </c>
      <c r="G165" s="45">
        <v>62900</v>
      </c>
      <c r="H165" s="46">
        <v>15.2</v>
      </c>
      <c r="I165" s="46">
        <v>2.8</v>
      </c>
      <c r="J165" s="45">
        <v>9500</v>
      </c>
      <c r="K165" s="45">
        <v>62800</v>
      </c>
      <c r="L165" s="46">
        <v>15.1</v>
      </c>
      <c r="M165" s="46">
        <v>2.8</v>
      </c>
      <c r="N165" s="45">
        <v>9300</v>
      </c>
      <c r="O165" s="45">
        <v>64900</v>
      </c>
      <c r="P165" s="46">
        <v>14.3</v>
      </c>
      <c r="Q165" s="46">
        <v>2.7</v>
      </c>
      <c r="R165" s="45">
        <v>9100</v>
      </c>
      <c r="S165" s="45">
        <v>66200</v>
      </c>
      <c r="T165" s="46">
        <v>13.7</v>
      </c>
      <c r="U165" s="46">
        <v>2.7</v>
      </c>
      <c r="V165" s="45">
        <v>8600</v>
      </c>
      <c r="W165" s="45">
        <v>64500</v>
      </c>
      <c r="X165" s="46">
        <v>13.3</v>
      </c>
      <c r="Y165" s="46">
        <v>2.8</v>
      </c>
    </row>
    <row r="166" spans="1:25" s="19" customFormat="1" x14ac:dyDescent="0.3">
      <c r="A166" s="41" t="s">
        <v>176</v>
      </c>
      <c r="B166" s="45">
        <v>8300</v>
      </c>
      <c r="C166" s="45">
        <v>59500</v>
      </c>
      <c r="D166" s="46">
        <v>14</v>
      </c>
      <c r="E166" s="46">
        <v>2.6</v>
      </c>
      <c r="F166" s="45">
        <v>5500</v>
      </c>
      <c r="G166" s="45">
        <v>58200</v>
      </c>
      <c r="H166" s="46">
        <v>9.5</v>
      </c>
      <c r="I166" s="46">
        <v>2.4</v>
      </c>
      <c r="J166" s="45">
        <v>7400</v>
      </c>
      <c r="K166" s="45">
        <v>57000</v>
      </c>
      <c r="L166" s="46">
        <v>12.9</v>
      </c>
      <c r="M166" s="46">
        <v>2.8</v>
      </c>
      <c r="N166" s="45">
        <v>8500</v>
      </c>
      <c r="O166" s="45">
        <v>59800</v>
      </c>
      <c r="P166" s="46">
        <v>14.2</v>
      </c>
      <c r="Q166" s="46">
        <v>2.9</v>
      </c>
      <c r="R166" s="45">
        <v>6900</v>
      </c>
      <c r="S166" s="45">
        <v>56400</v>
      </c>
      <c r="T166" s="46">
        <v>12.3</v>
      </c>
      <c r="U166" s="46">
        <v>2.9</v>
      </c>
      <c r="V166" s="45">
        <v>6900</v>
      </c>
      <c r="W166" s="45">
        <v>56400</v>
      </c>
      <c r="X166" s="46">
        <v>12.2</v>
      </c>
      <c r="Y166" s="46">
        <v>3</v>
      </c>
    </row>
    <row r="167" spans="1:25" s="19" customFormat="1" x14ac:dyDescent="0.3">
      <c r="A167" s="41" t="s">
        <v>177</v>
      </c>
      <c r="B167" s="45">
        <v>4400</v>
      </c>
      <c r="C167" s="45">
        <v>29400</v>
      </c>
      <c r="D167" s="46">
        <v>15.1</v>
      </c>
      <c r="E167" s="46">
        <v>2.8</v>
      </c>
      <c r="F167" s="45">
        <v>3300</v>
      </c>
      <c r="G167" s="45">
        <v>29000</v>
      </c>
      <c r="H167" s="46">
        <v>11.5</v>
      </c>
      <c r="I167" s="46">
        <v>2.6</v>
      </c>
      <c r="J167" s="45">
        <v>3700</v>
      </c>
      <c r="K167" s="45">
        <v>28400</v>
      </c>
      <c r="L167" s="46">
        <v>13</v>
      </c>
      <c r="M167" s="46">
        <v>2.9</v>
      </c>
      <c r="N167" s="45">
        <v>3900</v>
      </c>
      <c r="O167" s="45">
        <v>30000</v>
      </c>
      <c r="P167" s="46">
        <v>12.9</v>
      </c>
      <c r="Q167" s="46">
        <v>2.7</v>
      </c>
      <c r="R167" s="45">
        <v>5100</v>
      </c>
      <c r="S167" s="45">
        <v>31400</v>
      </c>
      <c r="T167" s="46">
        <v>16.399999999999999</v>
      </c>
      <c r="U167" s="46">
        <v>3.3</v>
      </c>
      <c r="V167" s="45">
        <v>4100</v>
      </c>
      <c r="W167" s="45">
        <v>32700</v>
      </c>
      <c r="X167" s="46">
        <v>12.5</v>
      </c>
      <c r="Y167" s="46">
        <v>2.9</v>
      </c>
    </row>
    <row r="168" spans="1:25" s="19" customFormat="1" x14ac:dyDescent="0.3">
      <c r="A168" s="41" t="s">
        <v>178</v>
      </c>
      <c r="B168" s="45">
        <v>7300</v>
      </c>
      <c r="C168" s="45">
        <v>53000</v>
      </c>
      <c r="D168" s="46">
        <v>13.8</v>
      </c>
      <c r="E168" s="46">
        <v>2.7</v>
      </c>
      <c r="F168" s="45">
        <v>7400</v>
      </c>
      <c r="G168" s="45">
        <v>52400</v>
      </c>
      <c r="H168" s="46">
        <v>14.1</v>
      </c>
      <c r="I168" s="46">
        <v>2.6</v>
      </c>
      <c r="J168" s="45">
        <v>7900</v>
      </c>
      <c r="K168" s="45">
        <v>53700</v>
      </c>
      <c r="L168" s="46">
        <v>14.6</v>
      </c>
      <c r="M168" s="46">
        <v>2.8</v>
      </c>
      <c r="N168" s="45">
        <v>9500</v>
      </c>
      <c r="O168" s="45">
        <v>52100</v>
      </c>
      <c r="P168" s="46">
        <v>18.2</v>
      </c>
      <c r="Q168" s="46">
        <v>3.1</v>
      </c>
      <c r="R168" s="45">
        <v>10200</v>
      </c>
      <c r="S168" s="45">
        <v>52200</v>
      </c>
      <c r="T168" s="46">
        <v>19.5</v>
      </c>
      <c r="U168" s="46">
        <v>3.3</v>
      </c>
      <c r="V168" s="45">
        <v>10000</v>
      </c>
      <c r="W168" s="45">
        <v>53600</v>
      </c>
      <c r="X168" s="46">
        <v>18.600000000000001</v>
      </c>
      <c r="Y168" s="46">
        <v>3.2</v>
      </c>
    </row>
    <row r="169" spans="1:25" s="19" customFormat="1" x14ac:dyDescent="0.3">
      <c r="A169" s="41" t="s">
        <v>179</v>
      </c>
      <c r="B169" s="45">
        <v>8500</v>
      </c>
      <c r="C169" s="45">
        <v>73200</v>
      </c>
      <c r="D169" s="46">
        <v>11.6</v>
      </c>
      <c r="E169" s="46">
        <v>2.6</v>
      </c>
      <c r="F169" s="45">
        <v>7900</v>
      </c>
      <c r="G169" s="45">
        <v>75300</v>
      </c>
      <c r="H169" s="46">
        <v>10.5</v>
      </c>
      <c r="I169" s="46">
        <v>2.4</v>
      </c>
      <c r="J169" s="45">
        <v>12200</v>
      </c>
      <c r="K169" s="45">
        <v>79900</v>
      </c>
      <c r="L169" s="46">
        <v>15.2</v>
      </c>
      <c r="M169" s="46">
        <v>2.7</v>
      </c>
      <c r="N169" s="45">
        <v>14700</v>
      </c>
      <c r="O169" s="45">
        <v>78900</v>
      </c>
      <c r="P169" s="46">
        <v>18.600000000000001</v>
      </c>
      <c r="Q169" s="46">
        <v>2.9</v>
      </c>
      <c r="R169" s="45">
        <v>16700</v>
      </c>
      <c r="S169" s="45">
        <v>76100</v>
      </c>
      <c r="T169" s="46">
        <v>21.9</v>
      </c>
      <c r="U169" s="46">
        <v>3.2</v>
      </c>
      <c r="V169" s="45">
        <v>12700</v>
      </c>
      <c r="W169" s="45">
        <v>75500</v>
      </c>
      <c r="X169" s="46">
        <v>16.899999999999999</v>
      </c>
      <c r="Y169" s="46">
        <v>2.9</v>
      </c>
    </row>
    <row r="170" spans="1:25" s="19" customFormat="1" x14ac:dyDescent="0.3">
      <c r="A170" s="41" t="s">
        <v>180</v>
      </c>
      <c r="B170" s="45">
        <v>15900</v>
      </c>
      <c r="C170" s="45">
        <v>102400</v>
      </c>
      <c r="D170" s="46">
        <v>15.5</v>
      </c>
      <c r="E170" s="46">
        <v>2.8</v>
      </c>
      <c r="F170" s="45">
        <v>15900</v>
      </c>
      <c r="G170" s="45">
        <v>107300</v>
      </c>
      <c r="H170" s="46">
        <v>14.9</v>
      </c>
      <c r="I170" s="46">
        <v>2.8</v>
      </c>
      <c r="J170" s="45">
        <v>18800</v>
      </c>
      <c r="K170" s="45">
        <v>103900</v>
      </c>
      <c r="L170" s="46">
        <v>18</v>
      </c>
      <c r="M170" s="46">
        <v>3</v>
      </c>
      <c r="N170" s="45">
        <v>16300</v>
      </c>
      <c r="O170" s="45">
        <v>104600</v>
      </c>
      <c r="P170" s="46">
        <v>15.6</v>
      </c>
      <c r="Q170" s="46">
        <v>2.7</v>
      </c>
      <c r="R170" s="45">
        <v>18400</v>
      </c>
      <c r="S170" s="45">
        <v>104100</v>
      </c>
      <c r="T170" s="46">
        <v>17.7</v>
      </c>
      <c r="U170" s="46">
        <v>2.9</v>
      </c>
      <c r="V170" s="45">
        <v>18100</v>
      </c>
      <c r="W170" s="45">
        <v>105600</v>
      </c>
      <c r="X170" s="46">
        <v>17.100000000000001</v>
      </c>
      <c r="Y170" s="46">
        <v>2.9</v>
      </c>
    </row>
    <row r="171" spans="1:25" s="19" customFormat="1" x14ac:dyDescent="0.3">
      <c r="A171" s="41" t="s">
        <v>181</v>
      </c>
      <c r="B171" s="45">
        <v>8900</v>
      </c>
      <c r="C171" s="45">
        <v>57700</v>
      </c>
      <c r="D171" s="46">
        <v>15.4</v>
      </c>
      <c r="E171" s="46">
        <v>2.8</v>
      </c>
      <c r="F171" s="45">
        <v>7700</v>
      </c>
      <c r="G171" s="45">
        <v>57700</v>
      </c>
      <c r="H171" s="46">
        <v>13.4</v>
      </c>
      <c r="I171" s="46">
        <v>2.8</v>
      </c>
      <c r="J171" s="45">
        <v>10800</v>
      </c>
      <c r="K171" s="45">
        <v>61400</v>
      </c>
      <c r="L171" s="46">
        <v>17.7</v>
      </c>
      <c r="M171" s="46">
        <v>3.1</v>
      </c>
      <c r="N171" s="45">
        <v>10400</v>
      </c>
      <c r="O171" s="45">
        <v>58500</v>
      </c>
      <c r="P171" s="46">
        <v>17.899999999999999</v>
      </c>
      <c r="Q171" s="46">
        <v>3.3</v>
      </c>
      <c r="R171" s="45">
        <v>8200</v>
      </c>
      <c r="S171" s="45">
        <v>61200</v>
      </c>
      <c r="T171" s="46">
        <v>13.4</v>
      </c>
      <c r="U171" s="46">
        <v>2.9</v>
      </c>
      <c r="V171" s="45">
        <v>8600</v>
      </c>
      <c r="W171" s="45">
        <v>62200</v>
      </c>
      <c r="X171" s="46">
        <v>13.8</v>
      </c>
      <c r="Y171" s="46">
        <v>3.1</v>
      </c>
    </row>
    <row r="172" spans="1:25" s="19" customFormat="1" x14ac:dyDescent="0.3">
      <c r="A172" s="41" t="s">
        <v>182</v>
      </c>
      <c r="B172" s="45">
        <v>8200</v>
      </c>
      <c r="C172" s="45">
        <v>61000</v>
      </c>
      <c r="D172" s="46">
        <v>13.4</v>
      </c>
      <c r="E172" s="46">
        <v>2.7</v>
      </c>
      <c r="F172" s="45">
        <v>9100</v>
      </c>
      <c r="G172" s="45">
        <v>63500</v>
      </c>
      <c r="H172" s="46">
        <v>14.4</v>
      </c>
      <c r="I172" s="46">
        <v>2.8</v>
      </c>
      <c r="J172" s="45">
        <v>10300</v>
      </c>
      <c r="K172" s="45">
        <v>61000</v>
      </c>
      <c r="L172" s="46">
        <v>16.899999999999999</v>
      </c>
      <c r="M172" s="46">
        <v>3.1</v>
      </c>
      <c r="N172" s="45">
        <v>10400</v>
      </c>
      <c r="O172" s="45">
        <v>62500</v>
      </c>
      <c r="P172" s="46">
        <v>16.7</v>
      </c>
      <c r="Q172" s="46">
        <v>3.1</v>
      </c>
      <c r="R172" s="45">
        <v>8800</v>
      </c>
      <c r="S172" s="45">
        <v>60900</v>
      </c>
      <c r="T172" s="46">
        <v>14.4</v>
      </c>
      <c r="U172" s="46">
        <v>3.1</v>
      </c>
      <c r="V172" s="45">
        <v>8400</v>
      </c>
      <c r="W172" s="45">
        <v>66000</v>
      </c>
      <c r="X172" s="46">
        <v>12.8</v>
      </c>
      <c r="Y172" s="46">
        <v>2.7</v>
      </c>
    </row>
    <row r="173" spans="1:25" s="19" customFormat="1" x14ac:dyDescent="0.3">
      <c r="A173" s="41" t="s">
        <v>463</v>
      </c>
      <c r="B173" s="45">
        <v>7500</v>
      </c>
      <c r="C173" s="45">
        <v>54500</v>
      </c>
      <c r="D173" s="46">
        <v>13.8</v>
      </c>
      <c r="E173" s="46">
        <v>2.7</v>
      </c>
      <c r="F173" s="45">
        <v>6800</v>
      </c>
      <c r="G173" s="45">
        <v>57100</v>
      </c>
      <c r="H173" s="46">
        <v>11.9</v>
      </c>
      <c r="I173" s="46">
        <v>2.6</v>
      </c>
      <c r="J173" s="45">
        <v>8000</v>
      </c>
      <c r="K173" s="45">
        <v>56200</v>
      </c>
      <c r="L173" s="46">
        <v>14.2</v>
      </c>
      <c r="M173" s="46">
        <v>3</v>
      </c>
      <c r="N173" s="45">
        <v>5900</v>
      </c>
      <c r="O173" s="45">
        <v>57000</v>
      </c>
      <c r="P173" s="46">
        <v>10.3</v>
      </c>
      <c r="Q173" s="46">
        <v>2.7</v>
      </c>
      <c r="R173" s="45">
        <v>6800</v>
      </c>
      <c r="S173" s="45">
        <v>61100</v>
      </c>
      <c r="T173" s="46">
        <v>11.1</v>
      </c>
      <c r="U173" s="46">
        <v>2.6</v>
      </c>
      <c r="V173" s="45">
        <v>7200</v>
      </c>
      <c r="W173" s="45">
        <v>56100</v>
      </c>
      <c r="X173" s="46">
        <v>12.8</v>
      </c>
      <c r="Y173" s="46">
        <v>3</v>
      </c>
    </row>
    <row r="174" spans="1:25" s="19" customFormat="1" x14ac:dyDescent="0.3">
      <c r="A174" s="41" t="s">
        <v>184</v>
      </c>
      <c r="B174" s="45">
        <v>29100</v>
      </c>
      <c r="C174" s="45">
        <v>155600</v>
      </c>
      <c r="D174" s="46">
        <v>18.7</v>
      </c>
      <c r="E174" s="46">
        <v>2.8</v>
      </c>
      <c r="F174" s="45">
        <v>29300</v>
      </c>
      <c r="G174" s="45">
        <v>165100</v>
      </c>
      <c r="H174" s="46">
        <v>17.8</v>
      </c>
      <c r="I174" s="46">
        <v>2.8</v>
      </c>
      <c r="J174" s="45">
        <v>30400</v>
      </c>
      <c r="K174" s="45">
        <v>167000</v>
      </c>
      <c r="L174" s="46">
        <v>18.2</v>
      </c>
      <c r="M174" s="46">
        <v>3.1</v>
      </c>
      <c r="N174" s="45">
        <v>28000</v>
      </c>
      <c r="O174" s="45">
        <v>174700</v>
      </c>
      <c r="P174" s="46">
        <v>16</v>
      </c>
      <c r="Q174" s="46">
        <v>2.8</v>
      </c>
      <c r="R174" s="45">
        <v>22600</v>
      </c>
      <c r="S174" s="45">
        <v>185000</v>
      </c>
      <c r="T174" s="46">
        <v>12.2</v>
      </c>
      <c r="U174" s="46">
        <v>2.4</v>
      </c>
      <c r="V174" s="45">
        <v>23900</v>
      </c>
      <c r="W174" s="45">
        <v>183200</v>
      </c>
      <c r="X174" s="46">
        <v>13</v>
      </c>
      <c r="Y174" s="46">
        <v>2.7</v>
      </c>
    </row>
    <row r="175" spans="1:25" s="19" customFormat="1" x14ac:dyDescent="0.3">
      <c r="A175" s="41" t="s">
        <v>464</v>
      </c>
      <c r="B175" s="45">
        <v>15700</v>
      </c>
      <c r="C175" s="45">
        <v>99600</v>
      </c>
      <c r="D175" s="46">
        <v>15.8</v>
      </c>
      <c r="E175" s="46">
        <v>2.8</v>
      </c>
      <c r="F175" s="45">
        <v>15200</v>
      </c>
      <c r="G175" s="45">
        <v>102700</v>
      </c>
      <c r="H175" s="46">
        <v>14.8</v>
      </c>
      <c r="I175" s="46">
        <v>2.7</v>
      </c>
      <c r="J175" s="45">
        <v>14100</v>
      </c>
      <c r="K175" s="45">
        <v>102300</v>
      </c>
      <c r="L175" s="46">
        <v>13.7</v>
      </c>
      <c r="M175" s="46">
        <v>2.8</v>
      </c>
      <c r="N175" s="45">
        <v>16100</v>
      </c>
      <c r="O175" s="45">
        <v>104700</v>
      </c>
      <c r="P175" s="46">
        <v>15.3</v>
      </c>
      <c r="Q175" s="46">
        <v>2.9</v>
      </c>
      <c r="R175" s="45">
        <v>11300</v>
      </c>
      <c r="S175" s="45">
        <v>104900</v>
      </c>
      <c r="T175" s="46">
        <v>10.8</v>
      </c>
      <c r="U175" s="46">
        <v>2.4</v>
      </c>
      <c r="V175" s="45">
        <v>11400</v>
      </c>
      <c r="W175" s="45">
        <v>102000</v>
      </c>
      <c r="X175" s="46">
        <v>11.2</v>
      </c>
      <c r="Y175" s="46">
        <v>2.6</v>
      </c>
    </row>
    <row r="176" spans="1:25" s="19" customFormat="1" x14ac:dyDescent="0.3">
      <c r="A176" s="41" t="s">
        <v>186</v>
      </c>
      <c r="B176" s="45">
        <v>3000</v>
      </c>
      <c r="C176" s="45">
        <v>24900</v>
      </c>
      <c r="D176" s="46">
        <v>11.9</v>
      </c>
      <c r="E176" s="46">
        <v>3.2</v>
      </c>
      <c r="F176" s="45">
        <v>2900</v>
      </c>
      <c r="G176" s="45">
        <v>24400</v>
      </c>
      <c r="H176" s="46">
        <v>11.8</v>
      </c>
      <c r="I176" s="46">
        <v>3.1</v>
      </c>
      <c r="J176" s="45">
        <v>4000</v>
      </c>
      <c r="K176" s="45">
        <v>25900</v>
      </c>
      <c r="L176" s="46">
        <v>15.4</v>
      </c>
      <c r="M176" s="46">
        <v>3.4</v>
      </c>
      <c r="N176" s="45">
        <v>2800</v>
      </c>
      <c r="O176" s="45">
        <v>27400</v>
      </c>
      <c r="P176" s="46">
        <v>10.199999999999999</v>
      </c>
      <c r="Q176" s="46">
        <v>3</v>
      </c>
      <c r="R176" s="45">
        <v>2000</v>
      </c>
      <c r="S176" s="45">
        <v>26300</v>
      </c>
      <c r="T176" s="46">
        <v>7.6</v>
      </c>
      <c r="U176" s="46">
        <v>2.7</v>
      </c>
      <c r="V176" s="45">
        <v>1900</v>
      </c>
      <c r="W176" s="45">
        <v>24900</v>
      </c>
      <c r="X176" s="46">
        <v>7.7</v>
      </c>
      <c r="Y176" s="46">
        <v>2.8</v>
      </c>
    </row>
    <row r="177" spans="1:25" s="19" customFormat="1" x14ac:dyDescent="0.3">
      <c r="A177" s="41" t="s">
        <v>187</v>
      </c>
      <c r="B177" s="45">
        <v>12200</v>
      </c>
      <c r="C177" s="45">
        <v>73800</v>
      </c>
      <c r="D177" s="46">
        <v>16.5</v>
      </c>
      <c r="E177" s="46">
        <v>3</v>
      </c>
      <c r="F177" s="45">
        <v>8100</v>
      </c>
      <c r="G177" s="45">
        <v>76900</v>
      </c>
      <c r="H177" s="46">
        <v>10.5</v>
      </c>
      <c r="I177" s="46">
        <v>2.2999999999999998</v>
      </c>
      <c r="J177" s="45">
        <v>11400</v>
      </c>
      <c r="K177" s="45">
        <v>79400</v>
      </c>
      <c r="L177" s="46">
        <v>14.4</v>
      </c>
      <c r="M177" s="46">
        <v>2.8</v>
      </c>
      <c r="N177" s="45">
        <v>9400</v>
      </c>
      <c r="O177" s="45">
        <v>77800</v>
      </c>
      <c r="P177" s="46">
        <v>12.1</v>
      </c>
      <c r="Q177" s="46">
        <v>2.5</v>
      </c>
      <c r="R177" s="45">
        <v>11000</v>
      </c>
      <c r="S177" s="45">
        <v>76100</v>
      </c>
      <c r="T177" s="46">
        <v>14.4</v>
      </c>
      <c r="U177" s="46">
        <v>2.7</v>
      </c>
      <c r="V177" s="45">
        <v>11600</v>
      </c>
      <c r="W177" s="45">
        <v>78900</v>
      </c>
      <c r="X177" s="46">
        <v>14.7</v>
      </c>
      <c r="Y177" s="46">
        <v>2.8</v>
      </c>
    </row>
    <row r="178" spans="1:25" s="19" customFormat="1" x14ac:dyDescent="0.3">
      <c r="A178" s="41" t="s">
        <v>188</v>
      </c>
      <c r="B178" s="45">
        <v>2700</v>
      </c>
      <c r="C178" s="45">
        <v>28000</v>
      </c>
      <c r="D178" s="46">
        <v>9.8000000000000007</v>
      </c>
      <c r="E178" s="46">
        <v>2.6</v>
      </c>
      <c r="F178" s="45">
        <v>3200</v>
      </c>
      <c r="G178" s="45">
        <v>27600</v>
      </c>
      <c r="H178" s="46">
        <v>11.5</v>
      </c>
      <c r="I178" s="46">
        <v>2.8</v>
      </c>
      <c r="J178" s="45">
        <v>3300</v>
      </c>
      <c r="K178" s="45">
        <v>28600</v>
      </c>
      <c r="L178" s="46">
        <v>11.4</v>
      </c>
      <c r="M178" s="46">
        <v>3.2</v>
      </c>
      <c r="N178" s="45">
        <v>3000</v>
      </c>
      <c r="O178" s="45">
        <v>28800</v>
      </c>
      <c r="P178" s="46">
        <v>10.5</v>
      </c>
      <c r="Q178" s="46">
        <v>2.9</v>
      </c>
      <c r="R178" s="45">
        <v>3700</v>
      </c>
      <c r="S178" s="45">
        <v>30200</v>
      </c>
      <c r="T178" s="46">
        <v>12.2</v>
      </c>
      <c r="U178" s="46">
        <v>3</v>
      </c>
      <c r="V178" s="45">
        <v>4700</v>
      </c>
      <c r="W178" s="45">
        <v>30000</v>
      </c>
      <c r="X178" s="46">
        <v>15.6</v>
      </c>
      <c r="Y178" s="46">
        <v>3.6</v>
      </c>
    </row>
    <row r="179" spans="1:25" s="19" customFormat="1" x14ac:dyDescent="0.3">
      <c r="A179" s="41" t="s">
        <v>189</v>
      </c>
      <c r="B179" s="45">
        <v>6900</v>
      </c>
      <c r="C179" s="45">
        <v>39100</v>
      </c>
      <c r="D179" s="46">
        <v>17.7</v>
      </c>
      <c r="E179" s="46">
        <v>2.9</v>
      </c>
      <c r="F179" s="45">
        <v>6400</v>
      </c>
      <c r="G179" s="45">
        <v>40200</v>
      </c>
      <c r="H179" s="46">
        <v>15.9</v>
      </c>
      <c r="I179" s="46">
        <v>3</v>
      </c>
      <c r="J179" s="45">
        <v>7000</v>
      </c>
      <c r="K179" s="45">
        <v>41500</v>
      </c>
      <c r="L179" s="46">
        <v>16.8</v>
      </c>
      <c r="M179" s="46">
        <v>3</v>
      </c>
      <c r="N179" s="45">
        <v>6800</v>
      </c>
      <c r="O179" s="45">
        <v>42500</v>
      </c>
      <c r="P179" s="46">
        <v>15.9</v>
      </c>
      <c r="Q179" s="46">
        <v>2.8</v>
      </c>
      <c r="R179" s="45">
        <v>5000</v>
      </c>
      <c r="S179" s="45">
        <v>39600</v>
      </c>
      <c r="T179" s="46">
        <v>12.5</v>
      </c>
      <c r="U179" s="46">
        <v>2.7</v>
      </c>
      <c r="V179" s="45">
        <v>5900</v>
      </c>
      <c r="W179" s="45">
        <v>41100</v>
      </c>
      <c r="X179" s="46">
        <v>14.5</v>
      </c>
      <c r="Y179" s="46">
        <v>2.9</v>
      </c>
    </row>
    <row r="180" spans="1:25" s="19" customFormat="1" x14ac:dyDescent="0.3">
      <c r="A180" s="41" t="s">
        <v>190</v>
      </c>
      <c r="B180" s="45">
        <v>6700</v>
      </c>
      <c r="C180" s="45">
        <v>40600</v>
      </c>
      <c r="D180" s="46">
        <v>16.5</v>
      </c>
      <c r="E180" s="46">
        <v>2.7</v>
      </c>
      <c r="F180" s="45">
        <v>6400</v>
      </c>
      <c r="G180" s="45">
        <v>42400</v>
      </c>
      <c r="H180" s="46">
        <v>15.1</v>
      </c>
      <c r="I180" s="46">
        <v>2.6</v>
      </c>
      <c r="J180" s="45">
        <v>6800</v>
      </c>
      <c r="K180" s="45">
        <v>41600</v>
      </c>
      <c r="L180" s="46">
        <v>16.3</v>
      </c>
      <c r="M180" s="46">
        <v>2.9</v>
      </c>
      <c r="N180" s="45">
        <v>6800</v>
      </c>
      <c r="O180" s="45">
        <v>41800</v>
      </c>
      <c r="P180" s="46">
        <v>16.3</v>
      </c>
      <c r="Q180" s="46">
        <v>2.8</v>
      </c>
      <c r="R180" s="45">
        <v>5900</v>
      </c>
      <c r="S180" s="45">
        <v>41500</v>
      </c>
      <c r="T180" s="46">
        <v>14.1</v>
      </c>
      <c r="U180" s="46">
        <v>2.7</v>
      </c>
      <c r="V180" s="45">
        <v>5700</v>
      </c>
      <c r="W180" s="45">
        <v>41900</v>
      </c>
      <c r="X180" s="46">
        <v>13.5</v>
      </c>
      <c r="Y180" s="46">
        <v>2.8</v>
      </c>
    </row>
    <row r="181" spans="1:25" s="19" customFormat="1" x14ac:dyDescent="0.3">
      <c r="A181" s="41" t="s">
        <v>191</v>
      </c>
      <c r="B181" s="45">
        <v>10300</v>
      </c>
      <c r="C181" s="45">
        <v>64000</v>
      </c>
      <c r="D181" s="46">
        <v>16.100000000000001</v>
      </c>
      <c r="E181" s="46">
        <v>3.1</v>
      </c>
      <c r="F181" s="45">
        <v>12200</v>
      </c>
      <c r="G181" s="45">
        <v>62600</v>
      </c>
      <c r="H181" s="46">
        <v>19.5</v>
      </c>
      <c r="I181" s="46">
        <v>3.5</v>
      </c>
      <c r="J181" s="45">
        <v>8100</v>
      </c>
      <c r="K181" s="45">
        <v>67900</v>
      </c>
      <c r="L181" s="46">
        <v>11.9</v>
      </c>
      <c r="M181" s="46">
        <v>2.7</v>
      </c>
      <c r="N181" s="45">
        <v>10600</v>
      </c>
      <c r="O181" s="45">
        <v>69500</v>
      </c>
      <c r="P181" s="46">
        <v>15.3</v>
      </c>
      <c r="Q181" s="46">
        <v>2.8</v>
      </c>
      <c r="R181" s="45">
        <v>11400</v>
      </c>
      <c r="S181" s="45">
        <v>69400</v>
      </c>
      <c r="T181" s="46">
        <v>16.399999999999999</v>
      </c>
      <c r="U181" s="46">
        <v>2.8</v>
      </c>
      <c r="V181" s="45">
        <v>10100</v>
      </c>
      <c r="W181" s="45">
        <v>69000</v>
      </c>
      <c r="X181" s="46">
        <v>14.7</v>
      </c>
      <c r="Y181" s="46">
        <v>2.9</v>
      </c>
    </row>
    <row r="182" spans="1:25" s="19" customFormat="1" x14ac:dyDescent="0.3">
      <c r="A182" s="41" t="s">
        <v>192</v>
      </c>
      <c r="B182" s="45">
        <v>23000</v>
      </c>
      <c r="C182" s="45">
        <v>121300</v>
      </c>
      <c r="D182" s="46">
        <v>19</v>
      </c>
      <c r="E182" s="46">
        <v>3</v>
      </c>
      <c r="F182" s="45">
        <v>20000</v>
      </c>
      <c r="G182" s="45">
        <v>120500</v>
      </c>
      <c r="H182" s="46">
        <v>16.600000000000001</v>
      </c>
      <c r="I182" s="46">
        <v>3.1</v>
      </c>
      <c r="J182" s="45">
        <v>14000</v>
      </c>
      <c r="K182" s="45">
        <v>114100</v>
      </c>
      <c r="L182" s="46">
        <v>12.2</v>
      </c>
      <c r="M182" s="46">
        <v>2.9</v>
      </c>
      <c r="N182" s="45">
        <v>15300</v>
      </c>
      <c r="O182" s="45">
        <v>115200</v>
      </c>
      <c r="P182" s="46">
        <v>13.2</v>
      </c>
      <c r="Q182" s="46">
        <v>3</v>
      </c>
      <c r="R182" s="45">
        <v>15000</v>
      </c>
      <c r="S182" s="45">
        <v>119700</v>
      </c>
      <c r="T182" s="46">
        <v>12.5</v>
      </c>
      <c r="U182" s="46">
        <v>3.1</v>
      </c>
      <c r="V182" s="45">
        <v>17600</v>
      </c>
      <c r="W182" s="45">
        <v>123300</v>
      </c>
      <c r="X182" s="46">
        <v>14.3</v>
      </c>
      <c r="Y182" s="46">
        <v>3.2</v>
      </c>
    </row>
    <row r="183" spans="1:25" s="19" customFormat="1" x14ac:dyDescent="0.3">
      <c r="A183" s="41" t="s">
        <v>193</v>
      </c>
      <c r="B183" s="45">
        <v>18400</v>
      </c>
      <c r="C183" s="45">
        <v>132900</v>
      </c>
      <c r="D183" s="46">
        <v>13.8</v>
      </c>
      <c r="E183" s="46">
        <v>2.8</v>
      </c>
      <c r="F183" s="45">
        <v>15500</v>
      </c>
      <c r="G183" s="45">
        <v>130900</v>
      </c>
      <c r="H183" s="46">
        <v>11.9</v>
      </c>
      <c r="I183" s="46">
        <v>2.9</v>
      </c>
      <c r="J183" s="45">
        <v>14000</v>
      </c>
      <c r="K183" s="45">
        <v>127200</v>
      </c>
      <c r="L183" s="46">
        <v>11</v>
      </c>
      <c r="M183" s="46">
        <v>3</v>
      </c>
      <c r="N183" s="45">
        <v>15900</v>
      </c>
      <c r="O183" s="45">
        <v>130600</v>
      </c>
      <c r="P183" s="46">
        <v>12.1</v>
      </c>
      <c r="Q183" s="46">
        <v>2.9</v>
      </c>
      <c r="R183" s="45">
        <v>13400</v>
      </c>
      <c r="S183" s="45">
        <v>130900</v>
      </c>
      <c r="T183" s="46">
        <v>10.3</v>
      </c>
      <c r="U183" s="46">
        <v>2.8</v>
      </c>
      <c r="V183" s="45">
        <v>19600</v>
      </c>
      <c r="W183" s="45">
        <v>134600</v>
      </c>
      <c r="X183" s="46">
        <v>14.5</v>
      </c>
      <c r="Y183" s="46">
        <v>3.3</v>
      </c>
    </row>
    <row r="184" spans="1:25" s="19" customFormat="1" x14ac:dyDescent="0.3">
      <c r="A184" s="41" t="s">
        <v>194</v>
      </c>
      <c r="B184" s="45">
        <v>8200</v>
      </c>
      <c r="C184" s="45">
        <v>51400</v>
      </c>
      <c r="D184" s="46">
        <v>16</v>
      </c>
      <c r="E184" s="46">
        <v>3.2</v>
      </c>
      <c r="F184" s="45">
        <v>7500</v>
      </c>
      <c r="G184" s="45">
        <v>52800</v>
      </c>
      <c r="H184" s="46">
        <v>14.2</v>
      </c>
      <c r="I184" s="46">
        <v>3</v>
      </c>
      <c r="J184" s="45">
        <v>6500</v>
      </c>
      <c r="K184" s="45">
        <v>53100</v>
      </c>
      <c r="L184" s="46">
        <v>12.2</v>
      </c>
      <c r="M184" s="46">
        <v>2.8</v>
      </c>
      <c r="N184" s="45">
        <v>8500</v>
      </c>
      <c r="O184" s="45">
        <v>51600</v>
      </c>
      <c r="P184" s="46">
        <v>16.399999999999999</v>
      </c>
      <c r="Q184" s="46">
        <v>3</v>
      </c>
      <c r="R184" s="45">
        <v>8200</v>
      </c>
      <c r="S184" s="45">
        <v>52700</v>
      </c>
      <c r="T184" s="46">
        <v>15.6</v>
      </c>
      <c r="U184" s="46">
        <v>2.8</v>
      </c>
      <c r="V184" s="45">
        <v>9800</v>
      </c>
      <c r="W184" s="45">
        <v>53400</v>
      </c>
      <c r="X184" s="46">
        <v>18.3</v>
      </c>
      <c r="Y184" s="46">
        <v>3.2</v>
      </c>
    </row>
    <row r="185" spans="1:25" s="19" customFormat="1" x14ac:dyDescent="0.3">
      <c r="A185" s="41" t="s">
        <v>195</v>
      </c>
      <c r="B185" s="45">
        <v>5100</v>
      </c>
      <c r="C185" s="45">
        <v>38700</v>
      </c>
      <c r="D185" s="46">
        <v>13.3</v>
      </c>
      <c r="E185" s="46">
        <v>2.7</v>
      </c>
      <c r="F185" s="45">
        <v>5500</v>
      </c>
      <c r="G185" s="45">
        <v>38000</v>
      </c>
      <c r="H185" s="46">
        <v>14.4</v>
      </c>
      <c r="I185" s="46">
        <v>2.9</v>
      </c>
      <c r="J185" s="45">
        <v>5000</v>
      </c>
      <c r="K185" s="45">
        <v>39000</v>
      </c>
      <c r="L185" s="46">
        <v>12.7</v>
      </c>
      <c r="M185" s="46">
        <v>2.9</v>
      </c>
      <c r="N185" s="45">
        <v>3500</v>
      </c>
      <c r="O185" s="45">
        <v>38200</v>
      </c>
      <c r="P185" s="46">
        <v>9.1</v>
      </c>
      <c r="Q185" s="46">
        <v>2.2999999999999998</v>
      </c>
      <c r="R185" s="45">
        <v>3300</v>
      </c>
      <c r="S185" s="45">
        <v>36800</v>
      </c>
      <c r="T185" s="46">
        <v>9.1</v>
      </c>
      <c r="U185" s="46">
        <v>2.6</v>
      </c>
      <c r="V185" s="45">
        <v>5200</v>
      </c>
      <c r="W185" s="45">
        <v>37600</v>
      </c>
      <c r="X185" s="46">
        <v>13.8</v>
      </c>
      <c r="Y185" s="46">
        <v>3</v>
      </c>
    </row>
    <row r="186" spans="1:25" s="19" customFormat="1" x14ac:dyDescent="0.3">
      <c r="A186" s="41" t="s">
        <v>196</v>
      </c>
      <c r="B186" s="45">
        <v>2700</v>
      </c>
      <c r="C186" s="45">
        <v>21800</v>
      </c>
      <c r="D186" s="46">
        <v>12.4</v>
      </c>
      <c r="E186" s="46">
        <v>4.3</v>
      </c>
      <c r="F186" s="45">
        <v>3800</v>
      </c>
      <c r="G186" s="45">
        <v>22400</v>
      </c>
      <c r="H186" s="46">
        <v>17</v>
      </c>
      <c r="I186" s="46">
        <v>4.5</v>
      </c>
      <c r="J186" s="45">
        <v>3600</v>
      </c>
      <c r="K186" s="45">
        <v>21500</v>
      </c>
      <c r="L186" s="46">
        <v>16.600000000000001</v>
      </c>
      <c r="M186" s="46">
        <v>4.5999999999999996</v>
      </c>
      <c r="N186" s="45">
        <v>2700</v>
      </c>
      <c r="O186" s="45">
        <v>22900</v>
      </c>
      <c r="P186" s="46">
        <v>11.9</v>
      </c>
      <c r="Q186" s="46">
        <v>3.7</v>
      </c>
      <c r="R186" s="45">
        <v>2300</v>
      </c>
      <c r="S186" s="45">
        <v>23100</v>
      </c>
      <c r="T186" s="46">
        <v>9.6999999999999993</v>
      </c>
      <c r="U186" s="46">
        <v>3.4</v>
      </c>
      <c r="V186" s="45">
        <v>1300</v>
      </c>
      <c r="W186" s="45">
        <v>22600</v>
      </c>
      <c r="X186" s="46">
        <v>5.8</v>
      </c>
      <c r="Y186" s="46">
        <v>2.7</v>
      </c>
    </row>
    <row r="187" spans="1:25" s="19" customFormat="1" x14ac:dyDescent="0.3">
      <c r="A187" s="41" t="s">
        <v>197</v>
      </c>
      <c r="B187" s="45">
        <v>5500</v>
      </c>
      <c r="C187" s="45">
        <v>64700</v>
      </c>
      <c r="D187" s="46">
        <v>8.5</v>
      </c>
      <c r="E187" s="46">
        <v>2</v>
      </c>
      <c r="F187" s="45">
        <v>5500</v>
      </c>
      <c r="G187" s="45">
        <v>66900</v>
      </c>
      <c r="H187" s="46">
        <v>8.1999999999999993</v>
      </c>
      <c r="I187" s="46">
        <v>1.9</v>
      </c>
      <c r="J187" s="45">
        <v>10200</v>
      </c>
      <c r="K187" s="45">
        <v>64400</v>
      </c>
      <c r="L187" s="46">
        <v>15.8</v>
      </c>
      <c r="M187" s="46">
        <v>3</v>
      </c>
      <c r="N187" s="45">
        <v>7500</v>
      </c>
      <c r="O187" s="45">
        <v>66200</v>
      </c>
      <c r="P187" s="46">
        <v>11.3</v>
      </c>
      <c r="Q187" s="46">
        <v>2.6</v>
      </c>
      <c r="R187" s="45">
        <v>8100</v>
      </c>
      <c r="S187" s="45">
        <v>62500</v>
      </c>
      <c r="T187" s="46">
        <v>12.9</v>
      </c>
      <c r="U187" s="46">
        <v>3</v>
      </c>
      <c r="V187" s="45">
        <v>7100</v>
      </c>
      <c r="W187" s="45">
        <v>62800</v>
      </c>
      <c r="X187" s="46">
        <v>11.2</v>
      </c>
      <c r="Y187" s="46">
        <v>3.1</v>
      </c>
    </row>
    <row r="188" spans="1:25" s="19" customFormat="1" x14ac:dyDescent="0.3">
      <c r="A188" s="41" t="s">
        <v>198</v>
      </c>
      <c r="B188" s="45">
        <v>9100</v>
      </c>
      <c r="C188" s="45">
        <v>62700</v>
      </c>
      <c r="D188" s="46">
        <v>14.4</v>
      </c>
      <c r="E188" s="46">
        <v>2.8</v>
      </c>
      <c r="F188" s="45">
        <v>8500</v>
      </c>
      <c r="G188" s="45">
        <v>61500</v>
      </c>
      <c r="H188" s="46">
        <v>13.8</v>
      </c>
      <c r="I188" s="46">
        <v>2.9</v>
      </c>
      <c r="J188" s="45">
        <v>6600</v>
      </c>
      <c r="K188" s="45">
        <v>63000</v>
      </c>
      <c r="L188" s="46">
        <v>10.5</v>
      </c>
      <c r="M188" s="46">
        <v>2.6</v>
      </c>
      <c r="N188" s="45">
        <v>6800</v>
      </c>
      <c r="O188" s="45">
        <v>61400</v>
      </c>
      <c r="P188" s="46">
        <v>11</v>
      </c>
      <c r="Q188" s="46">
        <v>2.6</v>
      </c>
      <c r="R188" s="45">
        <v>9100</v>
      </c>
      <c r="S188" s="45">
        <v>63200</v>
      </c>
      <c r="T188" s="46">
        <v>14.4</v>
      </c>
      <c r="U188" s="46">
        <v>2.9</v>
      </c>
      <c r="V188" s="45">
        <v>13500</v>
      </c>
      <c r="W188" s="45">
        <v>66900</v>
      </c>
      <c r="X188" s="46">
        <v>20.2</v>
      </c>
      <c r="Y188" s="46">
        <v>3.3</v>
      </c>
    </row>
    <row r="189" spans="1:25" s="19" customFormat="1" x14ac:dyDescent="0.3">
      <c r="A189" s="41" t="s">
        <v>199</v>
      </c>
      <c r="B189" s="45">
        <v>7900</v>
      </c>
      <c r="C189" s="45">
        <v>52300</v>
      </c>
      <c r="D189" s="46">
        <v>15</v>
      </c>
      <c r="E189" s="46">
        <v>2.9</v>
      </c>
      <c r="F189" s="45">
        <v>6400</v>
      </c>
      <c r="G189" s="45">
        <v>51700</v>
      </c>
      <c r="H189" s="46">
        <v>12.4</v>
      </c>
      <c r="I189" s="46">
        <v>2.8</v>
      </c>
      <c r="J189" s="45">
        <v>6400</v>
      </c>
      <c r="K189" s="45">
        <v>50400</v>
      </c>
      <c r="L189" s="46">
        <v>12.7</v>
      </c>
      <c r="M189" s="46">
        <v>3.1</v>
      </c>
      <c r="N189" s="45">
        <v>7100</v>
      </c>
      <c r="O189" s="45">
        <v>53400</v>
      </c>
      <c r="P189" s="46">
        <v>13.4</v>
      </c>
      <c r="Q189" s="46">
        <v>3</v>
      </c>
      <c r="R189" s="45">
        <v>6600</v>
      </c>
      <c r="S189" s="45">
        <v>53300</v>
      </c>
      <c r="T189" s="46">
        <v>12.4</v>
      </c>
      <c r="U189" s="46">
        <v>3.1</v>
      </c>
      <c r="V189" s="45">
        <v>7800</v>
      </c>
      <c r="W189" s="45">
        <v>53600</v>
      </c>
      <c r="X189" s="46">
        <v>14.5</v>
      </c>
      <c r="Y189" s="46">
        <v>3.4</v>
      </c>
    </row>
    <row r="190" spans="1:25" s="19" customFormat="1" x14ac:dyDescent="0.3">
      <c r="A190" s="41" t="s">
        <v>200</v>
      </c>
      <c r="B190" s="45">
        <v>5400</v>
      </c>
      <c r="C190" s="45">
        <v>47100</v>
      </c>
      <c r="D190" s="46">
        <v>11.5</v>
      </c>
      <c r="E190" s="46">
        <v>2.7</v>
      </c>
      <c r="F190" s="45">
        <v>6300</v>
      </c>
      <c r="G190" s="45">
        <v>49200</v>
      </c>
      <c r="H190" s="46">
        <v>12.8</v>
      </c>
      <c r="I190" s="46">
        <v>2.7</v>
      </c>
      <c r="J190" s="45">
        <v>7500</v>
      </c>
      <c r="K190" s="45">
        <v>49000</v>
      </c>
      <c r="L190" s="46">
        <v>15.4</v>
      </c>
      <c r="M190" s="46">
        <v>3</v>
      </c>
      <c r="N190" s="45">
        <v>7300</v>
      </c>
      <c r="O190" s="45">
        <v>50100</v>
      </c>
      <c r="P190" s="46">
        <v>14.6</v>
      </c>
      <c r="Q190" s="46">
        <v>2.8</v>
      </c>
      <c r="R190" s="45">
        <v>5000</v>
      </c>
      <c r="S190" s="45">
        <v>50600</v>
      </c>
      <c r="T190" s="46">
        <v>9.9</v>
      </c>
      <c r="U190" s="46">
        <v>2.4</v>
      </c>
      <c r="V190" s="45">
        <v>5700</v>
      </c>
      <c r="W190" s="45">
        <v>49700</v>
      </c>
      <c r="X190" s="46">
        <v>11.5</v>
      </c>
      <c r="Y190" s="46">
        <v>2.4</v>
      </c>
    </row>
    <row r="191" spans="1:25" s="19" customFormat="1" x14ac:dyDescent="0.3">
      <c r="A191" s="41" t="s">
        <v>201</v>
      </c>
      <c r="B191" s="45">
        <v>4600</v>
      </c>
      <c r="C191" s="45">
        <v>46700</v>
      </c>
      <c r="D191" s="46">
        <v>9.8000000000000007</v>
      </c>
      <c r="E191" s="46">
        <v>2.5</v>
      </c>
      <c r="F191" s="45">
        <v>4800</v>
      </c>
      <c r="G191" s="45">
        <v>46200</v>
      </c>
      <c r="H191" s="46">
        <v>10.5</v>
      </c>
      <c r="I191" s="46">
        <v>2.7</v>
      </c>
      <c r="J191" s="45">
        <v>5600</v>
      </c>
      <c r="K191" s="45">
        <v>48200</v>
      </c>
      <c r="L191" s="46">
        <v>11.7</v>
      </c>
      <c r="M191" s="46">
        <v>2.9</v>
      </c>
      <c r="N191" s="45">
        <v>6800</v>
      </c>
      <c r="O191" s="45">
        <v>50500</v>
      </c>
      <c r="P191" s="46">
        <v>13.4</v>
      </c>
      <c r="Q191" s="46">
        <v>2.9</v>
      </c>
      <c r="R191" s="45">
        <v>8500</v>
      </c>
      <c r="S191" s="45">
        <v>50400</v>
      </c>
      <c r="T191" s="46">
        <v>16.8</v>
      </c>
      <c r="U191" s="46">
        <v>3.3</v>
      </c>
      <c r="V191" s="45">
        <v>7000</v>
      </c>
      <c r="W191" s="45">
        <v>50700</v>
      </c>
      <c r="X191" s="46">
        <v>13.8</v>
      </c>
      <c r="Y191" s="46">
        <v>3.1</v>
      </c>
    </row>
    <row r="192" spans="1:25" s="19" customFormat="1" x14ac:dyDescent="0.3">
      <c r="A192" s="41" t="s">
        <v>202</v>
      </c>
      <c r="B192" s="45">
        <v>5600</v>
      </c>
      <c r="C192" s="45">
        <v>41800</v>
      </c>
      <c r="D192" s="46">
        <v>13.5</v>
      </c>
      <c r="E192" s="46">
        <v>2.8</v>
      </c>
      <c r="F192" s="45">
        <v>5300</v>
      </c>
      <c r="G192" s="45">
        <v>42500</v>
      </c>
      <c r="H192" s="46">
        <v>12.5</v>
      </c>
      <c r="I192" s="46">
        <v>2.9</v>
      </c>
      <c r="J192" s="45">
        <v>5700</v>
      </c>
      <c r="K192" s="45">
        <v>43700</v>
      </c>
      <c r="L192" s="46">
        <v>13.1</v>
      </c>
      <c r="M192" s="46">
        <v>3</v>
      </c>
      <c r="N192" s="45">
        <v>4900</v>
      </c>
      <c r="O192" s="45">
        <v>43400</v>
      </c>
      <c r="P192" s="46">
        <v>11.3</v>
      </c>
      <c r="Q192" s="46">
        <v>2.9</v>
      </c>
      <c r="R192" s="45">
        <v>6200</v>
      </c>
      <c r="S192" s="45">
        <v>42200</v>
      </c>
      <c r="T192" s="46">
        <v>14.6</v>
      </c>
      <c r="U192" s="46">
        <v>3.3</v>
      </c>
      <c r="V192" s="45">
        <v>5100</v>
      </c>
      <c r="W192" s="45">
        <v>43200</v>
      </c>
      <c r="X192" s="46">
        <v>11.9</v>
      </c>
      <c r="Y192" s="46">
        <v>3.1</v>
      </c>
    </row>
    <row r="193" spans="1:25" s="19" customFormat="1" x14ac:dyDescent="0.3">
      <c r="A193" s="41" t="s">
        <v>465</v>
      </c>
      <c r="B193" s="45">
        <v>35800</v>
      </c>
      <c r="C193" s="45">
        <v>244000</v>
      </c>
      <c r="D193" s="46">
        <v>14.7</v>
      </c>
      <c r="E193" s="46">
        <v>2.8</v>
      </c>
      <c r="F193" s="45">
        <v>34400</v>
      </c>
      <c r="G193" s="45">
        <v>244400</v>
      </c>
      <c r="H193" s="46">
        <v>14.1</v>
      </c>
      <c r="I193" s="46">
        <v>3</v>
      </c>
      <c r="J193" s="45">
        <v>34300</v>
      </c>
      <c r="K193" s="45">
        <v>252000</v>
      </c>
      <c r="L193" s="46">
        <v>13.6</v>
      </c>
      <c r="M193" s="46">
        <v>3.1</v>
      </c>
      <c r="N193" s="45">
        <v>32400</v>
      </c>
      <c r="O193" s="45">
        <v>264100</v>
      </c>
      <c r="P193" s="46">
        <v>12.3</v>
      </c>
      <c r="Q193" s="46">
        <v>2.9</v>
      </c>
      <c r="R193" s="45">
        <v>39100</v>
      </c>
      <c r="S193" s="45">
        <v>273000</v>
      </c>
      <c r="T193" s="46">
        <v>14.3</v>
      </c>
      <c r="U193" s="46">
        <v>2.8</v>
      </c>
      <c r="V193" s="45">
        <v>38200</v>
      </c>
      <c r="W193" s="45">
        <v>266300</v>
      </c>
      <c r="X193" s="46">
        <v>14.3</v>
      </c>
      <c r="Y193" s="46">
        <v>2.8</v>
      </c>
    </row>
    <row r="194" spans="1:25" s="19" customFormat="1" x14ac:dyDescent="0.3">
      <c r="A194" s="41" t="s">
        <v>466</v>
      </c>
      <c r="B194" s="45">
        <v>900</v>
      </c>
      <c r="C194" s="45">
        <v>11800</v>
      </c>
      <c r="D194" s="46">
        <v>7.3</v>
      </c>
      <c r="E194" s="46">
        <v>3.8</v>
      </c>
      <c r="F194" s="45">
        <v>1700</v>
      </c>
      <c r="G194" s="45">
        <v>12200</v>
      </c>
      <c r="H194" s="46">
        <v>13.8</v>
      </c>
      <c r="I194" s="46">
        <v>4.8</v>
      </c>
      <c r="J194" s="45">
        <v>1000</v>
      </c>
      <c r="K194" s="45">
        <v>11800</v>
      </c>
      <c r="L194" s="46">
        <v>8.5</v>
      </c>
      <c r="M194" s="46">
        <v>3.7</v>
      </c>
      <c r="N194" s="45">
        <v>2200</v>
      </c>
      <c r="O194" s="45">
        <v>12600</v>
      </c>
      <c r="P194" s="46">
        <v>17.600000000000001</v>
      </c>
      <c r="Q194" s="46">
        <v>4.5</v>
      </c>
      <c r="R194" s="45">
        <v>1700</v>
      </c>
      <c r="S194" s="45">
        <v>12200</v>
      </c>
      <c r="T194" s="46">
        <v>13.6</v>
      </c>
      <c r="U194" s="46">
        <v>4.2</v>
      </c>
      <c r="V194" s="45">
        <v>1200</v>
      </c>
      <c r="W194" s="45">
        <v>12500</v>
      </c>
      <c r="X194" s="46">
        <v>9.6</v>
      </c>
      <c r="Y194" s="46">
        <v>3.8</v>
      </c>
    </row>
    <row r="195" spans="1:25" s="19" customFormat="1" x14ac:dyDescent="0.3">
      <c r="A195" s="41" t="s">
        <v>205</v>
      </c>
      <c r="B195" s="45">
        <v>8900</v>
      </c>
      <c r="C195" s="45">
        <v>73000</v>
      </c>
      <c r="D195" s="46">
        <v>12.2</v>
      </c>
      <c r="E195" s="46">
        <v>2.4</v>
      </c>
      <c r="F195" s="45">
        <v>6500</v>
      </c>
      <c r="G195" s="45">
        <v>74900</v>
      </c>
      <c r="H195" s="46">
        <v>8.6</v>
      </c>
      <c r="I195" s="46">
        <v>2.2000000000000002</v>
      </c>
      <c r="J195" s="45">
        <v>8500</v>
      </c>
      <c r="K195" s="45">
        <v>76200</v>
      </c>
      <c r="L195" s="46">
        <v>11.2</v>
      </c>
      <c r="M195" s="46">
        <v>2.5</v>
      </c>
      <c r="N195" s="45">
        <v>8900</v>
      </c>
      <c r="O195" s="45">
        <v>76900</v>
      </c>
      <c r="P195" s="46">
        <v>11.6</v>
      </c>
      <c r="Q195" s="46">
        <v>2.6</v>
      </c>
      <c r="R195" s="45">
        <v>8400</v>
      </c>
      <c r="S195" s="45">
        <v>75700</v>
      </c>
      <c r="T195" s="46">
        <v>11.1</v>
      </c>
      <c r="U195" s="46">
        <v>2.6</v>
      </c>
      <c r="V195" s="45">
        <v>6400</v>
      </c>
      <c r="W195" s="45">
        <v>75000</v>
      </c>
      <c r="X195" s="46">
        <v>8.5</v>
      </c>
      <c r="Y195" s="46">
        <v>2.5</v>
      </c>
    </row>
    <row r="196" spans="1:25" s="19" customFormat="1" x14ac:dyDescent="0.3">
      <c r="A196" s="41" t="s">
        <v>206</v>
      </c>
      <c r="B196" s="45">
        <v>20700</v>
      </c>
      <c r="C196" s="45">
        <v>165100</v>
      </c>
      <c r="D196" s="46">
        <v>12.5</v>
      </c>
      <c r="E196" s="46">
        <v>2.6</v>
      </c>
      <c r="F196" s="45">
        <v>21800</v>
      </c>
      <c r="G196" s="45">
        <v>165400</v>
      </c>
      <c r="H196" s="46">
        <v>13.2</v>
      </c>
      <c r="I196" s="46">
        <v>2.9</v>
      </c>
      <c r="J196" s="45">
        <v>25500</v>
      </c>
      <c r="K196" s="45">
        <v>168600</v>
      </c>
      <c r="L196" s="46">
        <v>15.1</v>
      </c>
      <c r="M196" s="46">
        <v>3.2</v>
      </c>
      <c r="N196" s="45">
        <v>18000</v>
      </c>
      <c r="O196" s="45">
        <v>168800</v>
      </c>
      <c r="P196" s="46">
        <v>10.7</v>
      </c>
      <c r="Q196" s="46">
        <v>2.8</v>
      </c>
      <c r="R196" s="45">
        <v>20700</v>
      </c>
      <c r="S196" s="45">
        <v>167200</v>
      </c>
      <c r="T196" s="46">
        <v>12.4</v>
      </c>
      <c r="U196" s="46">
        <v>2.8</v>
      </c>
      <c r="V196" s="45">
        <v>25700</v>
      </c>
      <c r="W196" s="45">
        <v>164600</v>
      </c>
      <c r="X196" s="46">
        <v>15.6</v>
      </c>
      <c r="Y196" s="46">
        <v>3</v>
      </c>
    </row>
    <row r="197" spans="1:25" s="19" customFormat="1" x14ac:dyDescent="0.3">
      <c r="A197" s="41" t="s">
        <v>207</v>
      </c>
      <c r="B197" s="45">
        <v>36400</v>
      </c>
      <c r="C197" s="45">
        <v>265000</v>
      </c>
      <c r="D197" s="46">
        <v>13.7</v>
      </c>
      <c r="E197" s="46">
        <v>2.9</v>
      </c>
      <c r="F197" s="45">
        <v>29400</v>
      </c>
      <c r="G197" s="45">
        <v>270100</v>
      </c>
      <c r="H197" s="46">
        <v>10.9</v>
      </c>
      <c r="I197" s="46">
        <v>2.8</v>
      </c>
      <c r="J197" s="45">
        <v>34600</v>
      </c>
      <c r="K197" s="45">
        <v>286200</v>
      </c>
      <c r="L197" s="46">
        <v>12.1</v>
      </c>
      <c r="M197" s="46">
        <v>2.7</v>
      </c>
      <c r="N197" s="45">
        <v>30600</v>
      </c>
      <c r="O197" s="45">
        <v>283700</v>
      </c>
      <c r="P197" s="46">
        <v>10.8</v>
      </c>
      <c r="Q197" s="46">
        <v>2.6</v>
      </c>
      <c r="R197" s="45">
        <v>28200</v>
      </c>
      <c r="S197" s="45">
        <v>282400</v>
      </c>
      <c r="T197" s="46">
        <v>10</v>
      </c>
      <c r="U197" s="46">
        <v>2.4</v>
      </c>
      <c r="V197" s="45">
        <v>28200</v>
      </c>
      <c r="W197" s="45">
        <v>283700</v>
      </c>
      <c r="X197" s="46">
        <v>9.9</v>
      </c>
      <c r="Y197" s="46">
        <v>2.2999999999999998</v>
      </c>
    </row>
    <row r="198" spans="1:25" s="19" customFormat="1" x14ac:dyDescent="0.3">
      <c r="A198" s="41" t="s">
        <v>208</v>
      </c>
      <c r="B198" s="45">
        <v>13000</v>
      </c>
      <c r="C198" s="45">
        <v>110900</v>
      </c>
      <c r="D198" s="46">
        <v>11.8</v>
      </c>
      <c r="E198" s="46">
        <v>2.7</v>
      </c>
      <c r="F198" s="45">
        <v>16200</v>
      </c>
      <c r="G198" s="45">
        <v>111900</v>
      </c>
      <c r="H198" s="46">
        <v>14.5</v>
      </c>
      <c r="I198" s="46">
        <v>3.1</v>
      </c>
      <c r="J198" s="45">
        <v>10900</v>
      </c>
      <c r="K198" s="45">
        <v>110500</v>
      </c>
      <c r="L198" s="46">
        <v>9.9</v>
      </c>
      <c r="M198" s="46">
        <v>2.8</v>
      </c>
      <c r="N198" s="45">
        <v>11900</v>
      </c>
      <c r="O198" s="45">
        <v>113800</v>
      </c>
      <c r="P198" s="46">
        <v>10.5</v>
      </c>
      <c r="Q198" s="46">
        <v>2.7</v>
      </c>
      <c r="R198" s="45">
        <v>14800</v>
      </c>
      <c r="S198" s="45">
        <v>111500</v>
      </c>
      <c r="T198" s="46">
        <v>13.3</v>
      </c>
      <c r="U198" s="46">
        <v>3.3</v>
      </c>
      <c r="V198" s="45">
        <v>15400</v>
      </c>
      <c r="W198" s="45">
        <v>113400</v>
      </c>
      <c r="X198" s="46">
        <v>13.6</v>
      </c>
      <c r="Y198" s="46">
        <v>4.0999999999999996</v>
      </c>
    </row>
    <row r="199" spans="1:25" s="19" customFormat="1" x14ac:dyDescent="0.3">
      <c r="A199" s="41" t="s">
        <v>209</v>
      </c>
      <c r="B199" s="45">
        <v>5200</v>
      </c>
      <c r="C199" s="45">
        <v>35000</v>
      </c>
      <c r="D199" s="46">
        <v>14.8</v>
      </c>
      <c r="E199" s="46">
        <v>3.1</v>
      </c>
      <c r="F199" s="45">
        <v>5000</v>
      </c>
      <c r="G199" s="45">
        <v>33800</v>
      </c>
      <c r="H199" s="46">
        <v>14.9</v>
      </c>
      <c r="I199" s="46">
        <v>3.2</v>
      </c>
      <c r="J199" s="45">
        <v>5000</v>
      </c>
      <c r="K199" s="45">
        <v>35100</v>
      </c>
      <c r="L199" s="46">
        <v>14.1</v>
      </c>
      <c r="M199" s="46">
        <v>3</v>
      </c>
      <c r="N199" s="45">
        <v>5000</v>
      </c>
      <c r="O199" s="45">
        <v>34200</v>
      </c>
      <c r="P199" s="46">
        <v>14.6</v>
      </c>
      <c r="Q199" s="46">
        <v>3.3</v>
      </c>
      <c r="R199" s="45">
        <v>4800</v>
      </c>
      <c r="S199" s="45">
        <v>35500</v>
      </c>
      <c r="T199" s="46">
        <v>13.6</v>
      </c>
      <c r="U199" s="46">
        <v>3.1</v>
      </c>
      <c r="V199" s="45">
        <v>3800</v>
      </c>
      <c r="W199" s="45">
        <v>32500</v>
      </c>
      <c r="X199" s="46">
        <v>11.6</v>
      </c>
      <c r="Y199" s="46">
        <v>3.2</v>
      </c>
    </row>
    <row r="200" spans="1:25" s="19" customFormat="1" x14ac:dyDescent="0.3">
      <c r="A200" s="41" t="s">
        <v>210</v>
      </c>
      <c r="B200" s="45">
        <v>3500</v>
      </c>
      <c r="C200" s="45">
        <v>40500</v>
      </c>
      <c r="D200" s="46">
        <v>8.6999999999999993</v>
      </c>
      <c r="E200" s="46">
        <v>2.6</v>
      </c>
      <c r="F200" s="45">
        <v>4700</v>
      </c>
      <c r="G200" s="45">
        <v>39500</v>
      </c>
      <c r="H200" s="46">
        <v>11.9</v>
      </c>
      <c r="I200" s="46">
        <v>3.2</v>
      </c>
      <c r="J200" s="45">
        <v>4700</v>
      </c>
      <c r="K200" s="45">
        <v>42800</v>
      </c>
      <c r="L200" s="46">
        <v>11.1</v>
      </c>
      <c r="M200" s="46">
        <v>3.3</v>
      </c>
      <c r="N200" s="45">
        <v>5100</v>
      </c>
      <c r="O200" s="45">
        <v>44200</v>
      </c>
      <c r="P200" s="46">
        <v>11.5</v>
      </c>
      <c r="Q200" s="46">
        <v>3.1</v>
      </c>
      <c r="R200" s="45">
        <v>5700</v>
      </c>
      <c r="S200" s="45">
        <v>44700</v>
      </c>
      <c r="T200" s="46">
        <v>12.7</v>
      </c>
      <c r="U200" s="46">
        <v>3</v>
      </c>
      <c r="V200" s="45">
        <v>7900</v>
      </c>
      <c r="W200" s="45">
        <v>45800</v>
      </c>
      <c r="X200" s="46">
        <v>17.3</v>
      </c>
      <c r="Y200" s="46">
        <v>3.5</v>
      </c>
    </row>
    <row r="201" spans="1:25" s="19" customFormat="1" x14ac:dyDescent="0.3">
      <c r="A201" s="41" t="s">
        <v>211</v>
      </c>
      <c r="B201" s="45">
        <v>5100</v>
      </c>
      <c r="C201" s="45">
        <v>43600</v>
      </c>
      <c r="D201" s="46">
        <v>11.6</v>
      </c>
      <c r="E201" s="46">
        <v>2.4</v>
      </c>
      <c r="F201" s="45">
        <v>2900</v>
      </c>
      <c r="G201" s="45">
        <v>43000</v>
      </c>
      <c r="H201" s="46">
        <v>6.7</v>
      </c>
      <c r="I201" s="46">
        <v>2.1</v>
      </c>
      <c r="J201" s="45">
        <v>4100</v>
      </c>
      <c r="K201" s="45">
        <v>42800</v>
      </c>
      <c r="L201" s="46">
        <v>9.6</v>
      </c>
      <c r="M201" s="46">
        <v>2.7</v>
      </c>
      <c r="N201" s="45">
        <v>4400</v>
      </c>
      <c r="O201" s="45">
        <v>43100</v>
      </c>
      <c r="P201" s="46">
        <v>10.3</v>
      </c>
      <c r="Q201" s="46">
        <v>2.6</v>
      </c>
      <c r="R201" s="45">
        <v>6300</v>
      </c>
      <c r="S201" s="45">
        <v>43600</v>
      </c>
      <c r="T201" s="46">
        <v>14.4</v>
      </c>
      <c r="U201" s="46">
        <v>3.1</v>
      </c>
      <c r="V201" s="45">
        <v>6400</v>
      </c>
      <c r="W201" s="45">
        <v>45000</v>
      </c>
      <c r="X201" s="46">
        <v>14.2</v>
      </c>
      <c r="Y201" s="46">
        <v>3.2</v>
      </c>
    </row>
    <row r="202" spans="1:25" s="19" customFormat="1" x14ac:dyDescent="0.3">
      <c r="A202" s="41" t="s">
        <v>212</v>
      </c>
      <c r="B202" s="45">
        <v>6600</v>
      </c>
      <c r="C202" s="45">
        <v>56700</v>
      </c>
      <c r="D202" s="46">
        <v>11.7</v>
      </c>
      <c r="E202" s="46">
        <v>2.5</v>
      </c>
      <c r="F202" s="45">
        <v>5900</v>
      </c>
      <c r="G202" s="45">
        <v>53300</v>
      </c>
      <c r="H202" s="46">
        <v>11</v>
      </c>
      <c r="I202" s="46">
        <v>2.8</v>
      </c>
      <c r="J202" s="45">
        <v>7600</v>
      </c>
      <c r="K202" s="45">
        <v>52700</v>
      </c>
      <c r="L202" s="46">
        <v>14.5</v>
      </c>
      <c r="M202" s="46">
        <v>3.2</v>
      </c>
      <c r="N202" s="45">
        <v>8100</v>
      </c>
      <c r="O202" s="45">
        <v>56800</v>
      </c>
      <c r="P202" s="46">
        <v>14.3</v>
      </c>
      <c r="Q202" s="46">
        <v>3</v>
      </c>
      <c r="R202" s="45">
        <v>7300</v>
      </c>
      <c r="S202" s="45">
        <v>57000</v>
      </c>
      <c r="T202" s="46">
        <v>12.8</v>
      </c>
      <c r="U202" s="46">
        <v>3</v>
      </c>
      <c r="V202" s="45">
        <v>9000</v>
      </c>
      <c r="W202" s="45">
        <v>55600</v>
      </c>
      <c r="X202" s="46">
        <v>16.2</v>
      </c>
      <c r="Y202" s="46">
        <v>3.5</v>
      </c>
    </row>
    <row r="203" spans="1:25" s="19" customFormat="1" x14ac:dyDescent="0.3">
      <c r="A203" s="41" t="s">
        <v>213</v>
      </c>
      <c r="B203" s="45">
        <v>13500</v>
      </c>
      <c r="C203" s="45">
        <v>154600</v>
      </c>
      <c r="D203" s="46">
        <v>8.6999999999999993</v>
      </c>
      <c r="E203" s="46">
        <v>2.1</v>
      </c>
      <c r="F203" s="45">
        <v>15800</v>
      </c>
      <c r="G203" s="45">
        <v>156800</v>
      </c>
      <c r="H203" s="46">
        <v>10.1</v>
      </c>
      <c r="I203" s="46">
        <v>2.2999999999999998</v>
      </c>
      <c r="J203" s="45">
        <v>11700</v>
      </c>
      <c r="K203" s="45">
        <v>163400</v>
      </c>
      <c r="L203" s="46">
        <v>7.1</v>
      </c>
      <c r="M203" s="46">
        <v>2.1</v>
      </c>
      <c r="N203" s="45">
        <v>16100</v>
      </c>
      <c r="O203" s="45">
        <v>162800</v>
      </c>
      <c r="P203" s="46">
        <v>9.9</v>
      </c>
      <c r="Q203" s="46">
        <v>2.5</v>
      </c>
      <c r="R203" s="45">
        <v>15400</v>
      </c>
      <c r="S203" s="45">
        <v>164500</v>
      </c>
      <c r="T203" s="46">
        <v>9.4</v>
      </c>
      <c r="U203" s="46">
        <v>2.5</v>
      </c>
      <c r="V203" s="45">
        <v>15000</v>
      </c>
      <c r="W203" s="45">
        <v>159000</v>
      </c>
      <c r="X203" s="46">
        <v>9.4</v>
      </c>
      <c r="Y203" s="46">
        <v>2.6</v>
      </c>
    </row>
    <row r="204" spans="1:25" s="19" customFormat="1" x14ac:dyDescent="0.3">
      <c r="A204" s="41" t="s">
        <v>214</v>
      </c>
      <c r="B204" s="45">
        <v>1500</v>
      </c>
      <c r="C204" s="45">
        <v>11400</v>
      </c>
      <c r="D204" s="46">
        <v>13.1</v>
      </c>
      <c r="E204" s="46">
        <v>6.2</v>
      </c>
      <c r="F204" s="45">
        <v>1400</v>
      </c>
      <c r="G204" s="45">
        <v>10900</v>
      </c>
      <c r="H204" s="46">
        <v>12.8</v>
      </c>
      <c r="I204" s="46">
        <v>6.2</v>
      </c>
      <c r="J204" s="45">
        <v>1500</v>
      </c>
      <c r="K204" s="45">
        <v>11400</v>
      </c>
      <c r="L204" s="46">
        <v>12.7</v>
      </c>
      <c r="M204" s="46">
        <v>5.7</v>
      </c>
      <c r="N204" s="45">
        <v>900</v>
      </c>
      <c r="O204" s="45">
        <v>11400</v>
      </c>
      <c r="P204" s="46">
        <v>7.7</v>
      </c>
      <c r="Q204" s="46">
        <v>4.8</v>
      </c>
      <c r="R204" s="45">
        <v>1400</v>
      </c>
      <c r="S204" s="45">
        <v>11500</v>
      </c>
      <c r="T204" s="46">
        <v>12.2</v>
      </c>
      <c r="U204" s="46">
        <v>6.2</v>
      </c>
      <c r="V204" s="45">
        <v>1200</v>
      </c>
      <c r="W204" s="45">
        <v>11200</v>
      </c>
      <c r="X204" s="46">
        <v>10.9</v>
      </c>
      <c r="Y204" s="45" t="s">
        <v>15</v>
      </c>
    </row>
    <row r="205" spans="1:25" s="19" customFormat="1" x14ac:dyDescent="0.3">
      <c r="A205" s="41" t="s">
        <v>215</v>
      </c>
      <c r="B205" s="45">
        <v>8300</v>
      </c>
      <c r="C205" s="45">
        <v>68600</v>
      </c>
      <c r="D205" s="46">
        <v>12.1</v>
      </c>
      <c r="E205" s="46">
        <v>2.6</v>
      </c>
      <c r="F205" s="45">
        <v>10400</v>
      </c>
      <c r="G205" s="45">
        <v>70400</v>
      </c>
      <c r="H205" s="46">
        <v>14.8</v>
      </c>
      <c r="I205" s="46">
        <v>3.1</v>
      </c>
      <c r="J205" s="45">
        <v>10600</v>
      </c>
      <c r="K205" s="45">
        <v>68300</v>
      </c>
      <c r="L205" s="46">
        <v>15.5</v>
      </c>
      <c r="M205" s="46">
        <v>3.2</v>
      </c>
      <c r="N205" s="45">
        <v>8200</v>
      </c>
      <c r="O205" s="45">
        <v>66900</v>
      </c>
      <c r="P205" s="46">
        <v>12.2</v>
      </c>
      <c r="Q205" s="46">
        <v>2.9</v>
      </c>
      <c r="R205" s="45">
        <v>8200</v>
      </c>
      <c r="S205" s="45">
        <v>72300</v>
      </c>
      <c r="T205" s="46">
        <v>11.3</v>
      </c>
      <c r="U205" s="46">
        <v>2.6</v>
      </c>
      <c r="V205" s="45">
        <v>11500</v>
      </c>
      <c r="W205" s="45">
        <v>71900</v>
      </c>
      <c r="X205" s="46">
        <v>16</v>
      </c>
      <c r="Y205" s="46">
        <v>3.2</v>
      </c>
    </row>
    <row r="206" spans="1:25" s="19" customFormat="1" x14ac:dyDescent="0.3">
      <c r="A206" s="41" t="s">
        <v>216</v>
      </c>
      <c r="B206" s="45">
        <v>12600</v>
      </c>
      <c r="C206" s="45">
        <v>81700</v>
      </c>
      <c r="D206" s="46">
        <v>15.4</v>
      </c>
      <c r="E206" s="46">
        <v>2.8</v>
      </c>
      <c r="F206" s="45">
        <v>11100</v>
      </c>
      <c r="G206" s="45">
        <v>82600</v>
      </c>
      <c r="H206" s="46">
        <v>13.4</v>
      </c>
      <c r="I206" s="46">
        <v>2.7</v>
      </c>
      <c r="J206" s="45">
        <v>12400</v>
      </c>
      <c r="K206" s="45">
        <v>83100</v>
      </c>
      <c r="L206" s="46">
        <v>14.9</v>
      </c>
      <c r="M206" s="46">
        <v>2.9</v>
      </c>
      <c r="N206" s="45">
        <v>10400</v>
      </c>
      <c r="O206" s="45">
        <v>87400</v>
      </c>
      <c r="P206" s="46">
        <v>11.9</v>
      </c>
      <c r="Q206" s="46">
        <v>2.7</v>
      </c>
      <c r="R206" s="45">
        <v>8800</v>
      </c>
      <c r="S206" s="45">
        <v>82400</v>
      </c>
      <c r="T206" s="46">
        <v>10.6</v>
      </c>
      <c r="U206" s="46">
        <v>2.8</v>
      </c>
      <c r="V206" s="45">
        <v>13800</v>
      </c>
      <c r="W206" s="45">
        <v>84400</v>
      </c>
      <c r="X206" s="46">
        <v>16.3</v>
      </c>
      <c r="Y206" s="46">
        <v>3.4</v>
      </c>
    </row>
    <row r="207" spans="1:25" s="19" customFormat="1" x14ac:dyDescent="0.3">
      <c r="A207" s="41" t="s">
        <v>217</v>
      </c>
      <c r="B207" s="45">
        <v>6700</v>
      </c>
      <c r="C207" s="45">
        <v>52400</v>
      </c>
      <c r="D207" s="46">
        <v>12.8</v>
      </c>
      <c r="E207" s="46">
        <v>2.5</v>
      </c>
      <c r="F207" s="45">
        <v>6000</v>
      </c>
      <c r="G207" s="45">
        <v>51200</v>
      </c>
      <c r="H207" s="46">
        <v>11.7</v>
      </c>
      <c r="I207" s="46">
        <v>2.7</v>
      </c>
      <c r="J207" s="45">
        <v>7800</v>
      </c>
      <c r="K207" s="45">
        <v>49600</v>
      </c>
      <c r="L207" s="46">
        <v>15.7</v>
      </c>
      <c r="M207" s="46">
        <v>3.3</v>
      </c>
      <c r="N207" s="45">
        <v>7500</v>
      </c>
      <c r="O207" s="45">
        <v>50000</v>
      </c>
      <c r="P207" s="46">
        <v>15.1</v>
      </c>
      <c r="Q207" s="46">
        <v>3.2</v>
      </c>
      <c r="R207" s="45">
        <v>5700</v>
      </c>
      <c r="S207" s="45">
        <v>50500</v>
      </c>
      <c r="T207" s="46">
        <v>11.2</v>
      </c>
      <c r="U207" s="46">
        <v>2.9</v>
      </c>
      <c r="V207" s="45">
        <v>4800</v>
      </c>
      <c r="W207" s="45">
        <v>50700</v>
      </c>
      <c r="X207" s="46">
        <v>9.4</v>
      </c>
      <c r="Y207" s="46">
        <v>2.7</v>
      </c>
    </row>
    <row r="208" spans="1:25" s="19" customFormat="1" x14ac:dyDescent="0.3">
      <c r="A208" s="41" t="s">
        <v>218</v>
      </c>
      <c r="B208" s="45">
        <v>2100</v>
      </c>
      <c r="C208" s="45">
        <v>11200</v>
      </c>
      <c r="D208" s="46">
        <v>18.3</v>
      </c>
      <c r="E208" s="46">
        <v>7.5</v>
      </c>
      <c r="F208" s="45">
        <v>1500</v>
      </c>
      <c r="G208" s="45">
        <v>12600</v>
      </c>
      <c r="H208" s="46">
        <v>12.1</v>
      </c>
      <c r="I208" s="46">
        <v>5.8</v>
      </c>
      <c r="J208" s="45">
        <v>1800</v>
      </c>
      <c r="K208" s="45">
        <v>12200</v>
      </c>
      <c r="L208" s="46">
        <v>14.8</v>
      </c>
      <c r="M208" s="46">
        <v>7</v>
      </c>
      <c r="N208" s="45">
        <v>1300</v>
      </c>
      <c r="O208" s="45">
        <v>11600</v>
      </c>
      <c r="P208" s="46">
        <v>10.8</v>
      </c>
      <c r="Q208" s="46">
        <v>6.1</v>
      </c>
      <c r="R208" s="45">
        <v>1200</v>
      </c>
      <c r="S208" s="45">
        <v>12100</v>
      </c>
      <c r="T208" s="46">
        <v>9.9</v>
      </c>
      <c r="U208" s="45" t="s">
        <v>15</v>
      </c>
      <c r="V208" s="45">
        <v>800</v>
      </c>
      <c r="W208" s="45">
        <v>10300</v>
      </c>
      <c r="X208" s="46">
        <v>7.5</v>
      </c>
      <c r="Y208" s="45" t="s">
        <v>15</v>
      </c>
    </row>
    <row r="209" spans="1:25" s="19" customFormat="1" x14ac:dyDescent="0.3">
      <c r="A209" s="41" t="s">
        <v>219</v>
      </c>
      <c r="B209" s="45">
        <v>7900</v>
      </c>
      <c r="C209" s="45">
        <v>48300</v>
      </c>
      <c r="D209" s="46">
        <v>16.3</v>
      </c>
      <c r="E209" s="46">
        <v>3</v>
      </c>
      <c r="F209" s="45">
        <v>6600</v>
      </c>
      <c r="G209" s="45">
        <v>48200</v>
      </c>
      <c r="H209" s="46">
        <v>13.7</v>
      </c>
      <c r="I209" s="46">
        <v>2.8</v>
      </c>
      <c r="J209" s="45">
        <v>6600</v>
      </c>
      <c r="K209" s="45">
        <v>48600</v>
      </c>
      <c r="L209" s="46">
        <v>13.6</v>
      </c>
      <c r="M209" s="46">
        <v>2.9</v>
      </c>
      <c r="N209" s="45">
        <v>6800</v>
      </c>
      <c r="O209" s="45">
        <v>47700</v>
      </c>
      <c r="P209" s="46">
        <v>14.3</v>
      </c>
      <c r="Q209" s="46">
        <v>3.1</v>
      </c>
      <c r="R209" s="45">
        <v>6600</v>
      </c>
      <c r="S209" s="45">
        <v>45900</v>
      </c>
      <c r="T209" s="46">
        <v>14.4</v>
      </c>
      <c r="U209" s="46">
        <v>3.5</v>
      </c>
      <c r="V209" s="45">
        <v>5100</v>
      </c>
      <c r="W209" s="45">
        <v>48100</v>
      </c>
      <c r="X209" s="46">
        <v>10.6</v>
      </c>
      <c r="Y209" s="46">
        <v>3</v>
      </c>
    </row>
    <row r="210" spans="1:25" s="19" customFormat="1" x14ac:dyDescent="0.3">
      <c r="A210" s="41" t="s">
        <v>220</v>
      </c>
      <c r="B210" s="45">
        <v>14000</v>
      </c>
      <c r="C210" s="45">
        <v>152200</v>
      </c>
      <c r="D210" s="46">
        <v>9.1999999999999993</v>
      </c>
      <c r="E210" s="46">
        <v>2.1</v>
      </c>
      <c r="F210" s="45">
        <v>16100</v>
      </c>
      <c r="G210" s="45">
        <v>151900</v>
      </c>
      <c r="H210" s="46">
        <v>10.6</v>
      </c>
      <c r="I210" s="46">
        <v>2.2999999999999998</v>
      </c>
      <c r="J210" s="45">
        <v>11000</v>
      </c>
      <c r="K210" s="45">
        <v>150400</v>
      </c>
      <c r="L210" s="46">
        <v>7.3</v>
      </c>
      <c r="M210" s="46">
        <v>2</v>
      </c>
      <c r="N210" s="45">
        <v>15300</v>
      </c>
      <c r="O210" s="45">
        <v>149700</v>
      </c>
      <c r="P210" s="46">
        <v>10.199999999999999</v>
      </c>
      <c r="Q210" s="46">
        <v>2.4</v>
      </c>
      <c r="R210" s="45">
        <v>16500</v>
      </c>
      <c r="S210" s="45">
        <v>150900</v>
      </c>
      <c r="T210" s="46">
        <v>10.9</v>
      </c>
      <c r="U210" s="46">
        <v>2.7</v>
      </c>
      <c r="V210" s="45">
        <v>15200</v>
      </c>
      <c r="W210" s="45">
        <v>153700</v>
      </c>
      <c r="X210" s="46">
        <v>9.9</v>
      </c>
      <c r="Y210" s="46">
        <v>2.7</v>
      </c>
    </row>
    <row r="211" spans="1:25" s="19" customFormat="1" x14ac:dyDescent="0.3">
      <c r="A211" s="41" t="s">
        <v>221</v>
      </c>
      <c r="B211" s="45">
        <v>6200</v>
      </c>
      <c r="C211" s="45">
        <v>42700</v>
      </c>
      <c r="D211" s="46">
        <v>14.5</v>
      </c>
      <c r="E211" s="46">
        <v>3</v>
      </c>
      <c r="F211" s="45">
        <v>6600</v>
      </c>
      <c r="G211" s="45">
        <v>40400</v>
      </c>
      <c r="H211" s="46">
        <v>16.399999999999999</v>
      </c>
      <c r="I211" s="46">
        <v>3.1</v>
      </c>
      <c r="J211" s="45">
        <v>7300</v>
      </c>
      <c r="K211" s="45">
        <v>43000</v>
      </c>
      <c r="L211" s="46">
        <v>17</v>
      </c>
      <c r="M211" s="46">
        <v>3.4</v>
      </c>
      <c r="N211" s="45">
        <v>5800</v>
      </c>
      <c r="O211" s="45">
        <v>42400</v>
      </c>
      <c r="P211" s="46">
        <v>13.6</v>
      </c>
      <c r="Q211" s="46">
        <v>3</v>
      </c>
      <c r="R211" s="45">
        <v>4200</v>
      </c>
      <c r="S211" s="45">
        <v>42500</v>
      </c>
      <c r="T211" s="46">
        <v>9.9</v>
      </c>
      <c r="U211" s="46">
        <v>2.6</v>
      </c>
      <c r="V211" s="45">
        <v>4600</v>
      </c>
      <c r="W211" s="45">
        <v>42700</v>
      </c>
      <c r="X211" s="46">
        <v>10.7</v>
      </c>
      <c r="Y211" s="46">
        <v>2.8</v>
      </c>
    </row>
    <row r="212" spans="1:25" s="19" customFormat="1" x14ac:dyDescent="0.3">
      <c r="A212" s="41" t="s">
        <v>222</v>
      </c>
      <c r="B212" s="45">
        <v>4300</v>
      </c>
      <c r="C212" s="45">
        <v>37700</v>
      </c>
      <c r="D212" s="46">
        <v>11.3</v>
      </c>
      <c r="E212" s="46">
        <v>2.8</v>
      </c>
      <c r="F212" s="45">
        <v>3700</v>
      </c>
      <c r="G212" s="45">
        <v>41300</v>
      </c>
      <c r="H212" s="46">
        <v>9</v>
      </c>
      <c r="I212" s="46">
        <v>2.5</v>
      </c>
      <c r="J212" s="45">
        <v>6000</v>
      </c>
      <c r="K212" s="45">
        <v>40700</v>
      </c>
      <c r="L212" s="46">
        <v>14.8</v>
      </c>
      <c r="M212" s="46">
        <v>3.2</v>
      </c>
      <c r="N212" s="45">
        <v>5300</v>
      </c>
      <c r="O212" s="45">
        <v>40500</v>
      </c>
      <c r="P212" s="46">
        <v>13.2</v>
      </c>
      <c r="Q212" s="46">
        <v>2.9</v>
      </c>
      <c r="R212" s="45">
        <v>4000</v>
      </c>
      <c r="S212" s="45">
        <v>41300</v>
      </c>
      <c r="T212" s="46">
        <v>9.6</v>
      </c>
      <c r="U212" s="46">
        <v>2.4</v>
      </c>
      <c r="V212" s="45">
        <v>4200</v>
      </c>
      <c r="W212" s="45">
        <v>41100</v>
      </c>
      <c r="X212" s="46">
        <v>10.3</v>
      </c>
      <c r="Y212" s="46">
        <v>2.4</v>
      </c>
    </row>
    <row r="213" spans="1:25" s="19" customFormat="1" x14ac:dyDescent="0.3">
      <c r="A213" s="41" t="s">
        <v>223</v>
      </c>
      <c r="B213" s="45">
        <v>8700</v>
      </c>
      <c r="C213" s="45">
        <v>87100</v>
      </c>
      <c r="D213" s="46">
        <v>10</v>
      </c>
      <c r="E213" s="46">
        <v>2.2000000000000002</v>
      </c>
      <c r="F213" s="45">
        <v>7900</v>
      </c>
      <c r="G213" s="45">
        <v>84500</v>
      </c>
      <c r="H213" s="46">
        <v>9.4</v>
      </c>
      <c r="I213" s="46">
        <v>2.2999999999999998</v>
      </c>
      <c r="J213" s="45">
        <v>9700</v>
      </c>
      <c r="K213" s="45">
        <v>87600</v>
      </c>
      <c r="L213" s="46">
        <v>11</v>
      </c>
      <c r="M213" s="46">
        <v>2.6</v>
      </c>
      <c r="N213" s="45">
        <v>9700</v>
      </c>
      <c r="O213" s="45">
        <v>88400</v>
      </c>
      <c r="P213" s="46">
        <v>11</v>
      </c>
      <c r="Q213" s="46">
        <v>2.7</v>
      </c>
      <c r="R213" s="45">
        <v>11200</v>
      </c>
      <c r="S213" s="45">
        <v>88500</v>
      </c>
      <c r="T213" s="46">
        <v>12.6</v>
      </c>
      <c r="U213" s="46">
        <v>2.7</v>
      </c>
      <c r="V213" s="45">
        <v>8200</v>
      </c>
      <c r="W213" s="45">
        <v>90500</v>
      </c>
      <c r="X213" s="46">
        <v>9.1</v>
      </c>
      <c r="Y213" s="46">
        <v>2.5</v>
      </c>
    </row>
    <row r="214" spans="1:25" s="19" customFormat="1" x14ac:dyDescent="0.3">
      <c r="A214" s="41" t="s">
        <v>224</v>
      </c>
      <c r="B214" s="45">
        <v>7200</v>
      </c>
      <c r="C214" s="45">
        <v>43700</v>
      </c>
      <c r="D214" s="46">
        <v>16.5</v>
      </c>
      <c r="E214" s="46">
        <v>6.1</v>
      </c>
      <c r="F214" s="45">
        <v>6400</v>
      </c>
      <c r="G214" s="45">
        <v>45700</v>
      </c>
      <c r="H214" s="46">
        <v>14</v>
      </c>
      <c r="I214" s="46">
        <v>5.4</v>
      </c>
      <c r="J214" s="45">
        <v>7600</v>
      </c>
      <c r="K214" s="45">
        <v>46200</v>
      </c>
      <c r="L214" s="46">
        <v>16.399999999999999</v>
      </c>
      <c r="M214" s="46">
        <v>6.5</v>
      </c>
      <c r="N214" s="45">
        <v>7000</v>
      </c>
      <c r="O214" s="45">
        <v>43100</v>
      </c>
      <c r="P214" s="46">
        <v>16.100000000000001</v>
      </c>
      <c r="Q214" s="46">
        <v>6.5</v>
      </c>
      <c r="R214" s="45">
        <v>7100</v>
      </c>
      <c r="S214" s="45">
        <v>46800</v>
      </c>
      <c r="T214" s="46">
        <v>15.3</v>
      </c>
      <c r="U214" s="46">
        <v>5.6</v>
      </c>
      <c r="V214" s="45">
        <v>5400</v>
      </c>
      <c r="W214" s="45">
        <v>46800</v>
      </c>
      <c r="X214" s="46">
        <v>11.5</v>
      </c>
      <c r="Y214" s="46">
        <v>5.3</v>
      </c>
    </row>
    <row r="215" spans="1:25" s="19" customFormat="1" x14ac:dyDescent="0.3">
      <c r="A215" s="41" t="s">
        <v>225</v>
      </c>
      <c r="B215" s="45">
        <v>4500</v>
      </c>
      <c r="C215" s="45">
        <v>29400</v>
      </c>
      <c r="D215" s="46">
        <v>15.4</v>
      </c>
      <c r="E215" s="46">
        <v>6.6</v>
      </c>
      <c r="F215" s="45">
        <v>3500</v>
      </c>
      <c r="G215" s="45">
        <v>29700</v>
      </c>
      <c r="H215" s="46">
        <v>11.8</v>
      </c>
      <c r="I215" s="46">
        <v>6.4</v>
      </c>
      <c r="J215" s="45">
        <v>4300</v>
      </c>
      <c r="K215" s="45">
        <v>28600</v>
      </c>
      <c r="L215" s="46">
        <v>15.2</v>
      </c>
      <c r="M215" s="46">
        <v>7.3</v>
      </c>
      <c r="N215" s="45">
        <v>5100</v>
      </c>
      <c r="O215" s="45">
        <v>32100</v>
      </c>
      <c r="P215" s="46">
        <v>15.8</v>
      </c>
      <c r="Q215" s="46">
        <v>6.9</v>
      </c>
      <c r="R215" s="45">
        <v>4700</v>
      </c>
      <c r="S215" s="45">
        <v>29300</v>
      </c>
      <c r="T215" s="46">
        <v>16</v>
      </c>
      <c r="U215" s="46">
        <v>7.4</v>
      </c>
      <c r="V215" s="45">
        <v>2700</v>
      </c>
      <c r="W215" s="45">
        <v>25500</v>
      </c>
      <c r="X215" s="46">
        <v>10.8</v>
      </c>
      <c r="Y215" s="45" t="s">
        <v>15</v>
      </c>
    </row>
    <row r="216" spans="1:25" s="19" customFormat="1" x14ac:dyDescent="0.3">
      <c r="A216" s="41" t="s">
        <v>226</v>
      </c>
      <c r="B216" s="45">
        <v>9300</v>
      </c>
      <c r="C216" s="45">
        <v>51200</v>
      </c>
      <c r="D216" s="46">
        <v>18.2</v>
      </c>
      <c r="E216" s="46">
        <v>5.6</v>
      </c>
      <c r="F216" s="45">
        <v>6100</v>
      </c>
      <c r="G216" s="45">
        <v>51300</v>
      </c>
      <c r="H216" s="46">
        <v>11.9</v>
      </c>
      <c r="I216" s="46">
        <v>4.9000000000000004</v>
      </c>
      <c r="J216" s="45">
        <v>8300</v>
      </c>
      <c r="K216" s="45">
        <v>47200</v>
      </c>
      <c r="L216" s="46">
        <v>17.600000000000001</v>
      </c>
      <c r="M216" s="46">
        <v>6</v>
      </c>
      <c r="N216" s="45">
        <v>7300</v>
      </c>
      <c r="O216" s="45">
        <v>48200</v>
      </c>
      <c r="P216" s="46">
        <v>15.1</v>
      </c>
      <c r="Q216" s="46">
        <v>5.4</v>
      </c>
      <c r="R216" s="45">
        <v>6000</v>
      </c>
      <c r="S216" s="45">
        <v>52200</v>
      </c>
      <c r="T216" s="46">
        <v>11.6</v>
      </c>
      <c r="U216" s="46">
        <v>4.7</v>
      </c>
      <c r="V216" s="45">
        <v>6400</v>
      </c>
      <c r="W216" s="45">
        <v>53200</v>
      </c>
      <c r="X216" s="46">
        <v>12.1</v>
      </c>
      <c r="Y216" s="46">
        <v>5.5</v>
      </c>
    </row>
    <row r="217" spans="1:25" s="19" customFormat="1" x14ac:dyDescent="0.3">
      <c r="A217" s="41" t="s">
        <v>227</v>
      </c>
      <c r="B217" s="45">
        <v>4100</v>
      </c>
      <c r="C217" s="45">
        <v>31700</v>
      </c>
      <c r="D217" s="46">
        <v>12.9</v>
      </c>
      <c r="E217" s="46">
        <v>6.3</v>
      </c>
      <c r="F217" s="45">
        <v>5100</v>
      </c>
      <c r="G217" s="45">
        <v>28600</v>
      </c>
      <c r="H217" s="46">
        <v>17.7</v>
      </c>
      <c r="I217" s="46">
        <v>7.1</v>
      </c>
      <c r="J217" s="45">
        <v>5400</v>
      </c>
      <c r="K217" s="45">
        <v>28200</v>
      </c>
      <c r="L217" s="46">
        <v>19.3</v>
      </c>
      <c r="M217" s="46">
        <v>9.4</v>
      </c>
      <c r="N217" s="45">
        <v>4500</v>
      </c>
      <c r="O217" s="45">
        <v>30900</v>
      </c>
      <c r="P217" s="46">
        <v>14.7</v>
      </c>
      <c r="Q217" s="46">
        <v>7.1</v>
      </c>
      <c r="R217" s="45">
        <v>6300</v>
      </c>
      <c r="S217" s="45">
        <v>29900</v>
      </c>
      <c r="T217" s="46">
        <v>20.9</v>
      </c>
      <c r="U217" s="46">
        <v>7.8</v>
      </c>
      <c r="V217" s="45">
        <v>2700</v>
      </c>
      <c r="W217" s="45">
        <v>28500</v>
      </c>
      <c r="X217" s="46">
        <v>9.4</v>
      </c>
      <c r="Y217" s="45" t="s">
        <v>15</v>
      </c>
    </row>
    <row r="218" spans="1:25" s="19" customFormat="1" x14ac:dyDescent="0.3">
      <c r="A218" s="41" t="s">
        <v>228</v>
      </c>
      <c r="B218" s="45">
        <v>2900</v>
      </c>
      <c r="C218" s="45">
        <v>25900</v>
      </c>
      <c r="D218" s="46">
        <v>11.3</v>
      </c>
      <c r="E218" s="46">
        <v>6.7</v>
      </c>
      <c r="F218" s="45">
        <v>2000</v>
      </c>
      <c r="G218" s="45">
        <v>24600</v>
      </c>
      <c r="H218" s="46">
        <v>8.1</v>
      </c>
      <c r="I218" s="45" t="s">
        <v>15</v>
      </c>
      <c r="J218" s="45">
        <v>4700</v>
      </c>
      <c r="K218" s="45">
        <v>27000</v>
      </c>
      <c r="L218" s="46">
        <v>17.5</v>
      </c>
      <c r="M218" s="46">
        <v>8.1999999999999993</v>
      </c>
      <c r="N218" s="45">
        <v>4000</v>
      </c>
      <c r="O218" s="45">
        <v>25800</v>
      </c>
      <c r="P218" s="46">
        <v>15.5</v>
      </c>
      <c r="Q218" s="46">
        <v>7.7</v>
      </c>
      <c r="R218" s="45">
        <v>2000</v>
      </c>
      <c r="S218" s="45">
        <v>25800</v>
      </c>
      <c r="T218" s="46">
        <v>7.7</v>
      </c>
      <c r="U218" s="45" t="s">
        <v>15</v>
      </c>
      <c r="V218" s="45">
        <v>1100</v>
      </c>
      <c r="W218" s="45">
        <v>27900</v>
      </c>
      <c r="X218" s="46">
        <v>3.9</v>
      </c>
      <c r="Y218" s="45" t="s">
        <v>15</v>
      </c>
    </row>
    <row r="219" spans="1:25" s="19" customFormat="1" x14ac:dyDescent="0.3">
      <c r="A219" s="41" t="s">
        <v>229</v>
      </c>
      <c r="B219" s="45">
        <v>5700</v>
      </c>
      <c r="C219" s="45">
        <v>44300</v>
      </c>
      <c r="D219" s="46">
        <v>12.8</v>
      </c>
      <c r="E219" s="46">
        <v>5.3</v>
      </c>
      <c r="F219" s="45">
        <v>5900</v>
      </c>
      <c r="G219" s="45">
        <v>46000</v>
      </c>
      <c r="H219" s="46">
        <v>12.9</v>
      </c>
      <c r="I219" s="46">
        <v>5.2</v>
      </c>
      <c r="J219" s="45">
        <v>5200</v>
      </c>
      <c r="K219" s="45">
        <v>48300</v>
      </c>
      <c r="L219" s="46">
        <v>10.9</v>
      </c>
      <c r="M219" s="46">
        <v>4.5</v>
      </c>
      <c r="N219" s="45">
        <v>5700</v>
      </c>
      <c r="O219" s="45">
        <v>48100</v>
      </c>
      <c r="P219" s="46">
        <v>11.9</v>
      </c>
      <c r="Q219" s="46">
        <v>4.8</v>
      </c>
      <c r="R219" s="45">
        <v>7400</v>
      </c>
      <c r="S219" s="45">
        <v>46400</v>
      </c>
      <c r="T219" s="46">
        <v>15.9</v>
      </c>
      <c r="U219" s="46">
        <v>5.6</v>
      </c>
      <c r="V219" s="45">
        <v>6000</v>
      </c>
      <c r="W219" s="45">
        <v>47200</v>
      </c>
      <c r="X219" s="46">
        <v>12.7</v>
      </c>
      <c r="Y219" s="46">
        <v>5</v>
      </c>
    </row>
    <row r="220" spans="1:25" s="19" customFormat="1" x14ac:dyDescent="0.3">
      <c r="A220" s="41" t="s">
        <v>230</v>
      </c>
      <c r="B220" s="45">
        <v>3600</v>
      </c>
      <c r="C220" s="45">
        <v>33900</v>
      </c>
      <c r="D220" s="46">
        <v>10.7</v>
      </c>
      <c r="E220" s="45" t="s">
        <v>15</v>
      </c>
      <c r="F220" s="45">
        <v>4200</v>
      </c>
      <c r="G220" s="45">
        <v>41300</v>
      </c>
      <c r="H220" s="46">
        <v>10.1</v>
      </c>
      <c r="I220" s="45" t="s">
        <v>15</v>
      </c>
      <c r="J220" s="45">
        <v>7400</v>
      </c>
      <c r="K220" s="45">
        <v>42200</v>
      </c>
      <c r="L220" s="46">
        <v>17.5</v>
      </c>
      <c r="M220" s="46">
        <v>7.3</v>
      </c>
      <c r="N220" s="45">
        <v>4000</v>
      </c>
      <c r="O220" s="45">
        <v>41600</v>
      </c>
      <c r="P220" s="46">
        <v>9.6999999999999993</v>
      </c>
      <c r="Q220" s="46">
        <v>5.8</v>
      </c>
      <c r="R220" s="45">
        <v>2500</v>
      </c>
      <c r="S220" s="45">
        <v>35400</v>
      </c>
      <c r="T220" s="46">
        <v>7.1</v>
      </c>
      <c r="U220" s="45" t="s">
        <v>15</v>
      </c>
      <c r="V220" s="45">
        <v>2500</v>
      </c>
      <c r="W220" s="45">
        <v>38200</v>
      </c>
      <c r="X220" s="46">
        <v>6.5</v>
      </c>
      <c r="Y220" s="45" t="s">
        <v>15</v>
      </c>
    </row>
    <row r="221" spans="1:25" s="19" customFormat="1" x14ac:dyDescent="0.3">
      <c r="A221" s="41" t="s">
        <v>231</v>
      </c>
      <c r="B221" s="45">
        <v>10000</v>
      </c>
      <c r="C221" s="45">
        <v>53200</v>
      </c>
      <c r="D221" s="46">
        <v>18.8</v>
      </c>
      <c r="E221" s="46">
        <v>6.3</v>
      </c>
      <c r="F221" s="45">
        <v>6400</v>
      </c>
      <c r="G221" s="45">
        <v>56700</v>
      </c>
      <c r="H221" s="46">
        <v>11.3</v>
      </c>
      <c r="I221" s="46">
        <v>5.9</v>
      </c>
      <c r="J221" s="45">
        <v>8500</v>
      </c>
      <c r="K221" s="45">
        <v>50400</v>
      </c>
      <c r="L221" s="46">
        <v>16.8</v>
      </c>
      <c r="M221" s="46">
        <v>7</v>
      </c>
      <c r="N221" s="45">
        <v>8700</v>
      </c>
      <c r="O221" s="45">
        <v>62100</v>
      </c>
      <c r="P221" s="46">
        <v>13.9</v>
      </c>
      <c r="Q221" s="46">
        <v>5.7</v>
      </c>
      <c r="R221" s="45">
        <v>5300</v>
      </c>
      <c r="S221" s="45">
        <v>59500</v>
      </c>
      <c r="T221" s="46">
        <v>8.9</v>
      </c>
      <c r="U221" s="46">
        <v>5.2</v>
      </c>
      <c r="V221" s="45">
        <v>3200</v>
      </c>
      <c r="W221" s="45">
        <v>52400</v>
      </c>
      <c r="X221" s="46">
        <v>6</v>
      </c>
      <c r="Y221" s="45" t="s">
        <v>15</v>
      </c>
    </row>
    <row r="222" spans="1:25" s="19" customFormat="1" x14ac:dyDescent="0.3">
      <c r="A222" s="41" t="s">
        <v>232</v>
      </c>
      <c r="B222" s="45">
        <v>4400</v>
      </c>
      <c r="C222" s="45">
        <v>31300</v>
      </c>
      <c r="D222" s="46">
        <v>14.1</v>
      </c>
      <c r="E222" s="46">
        <v>7.1</v>
      </c>
      <c r="F222" s="45">
        <v>5100</v>
      </c>
      <c r="G222" s="45">
        <v>34800</v>
      </c>
      <c r="H222" s="46">
        <v>14.6</v>
      </c>
      <c r="I222" s="46">
        <v>7.3</v>
      </c>
      <c r="J222" s="45">
        <v>5300</v>
      </c>
      <c r="K222" s="45">
        <v>32600</v>
      </c>
      <c r="L222" s="46">
        <v>16.2</v>
      </c>
      <c r="M222" s="46">
        <v>8.5</v>
      </c>
      <c r="N222" s="45">
        <v>4800</v>
      </c>
      <c r="O222" s="45">
        <v>32400</v>
      </c>
      <c r="P222" s="46">
        <v>14.9</v>
      </c>
      <c r="Q222" s="46">
        <v>8.1</v>
      </c>
      <c r="R222" s="45">
        <v>4800</v>
      </c>
      <c r="S222" s="45">
        <v>35200</v>
      </c>
      <c r="T222" s="46">
        <v>13.6</v>
      </c>
      <c r="U222" s="46">
        <v>7.7</v>
      </c>
      <c r="V222" s="45">
        <v>5300</v>
      </c>
      <c r="W222" s="45">
        <v>37800</v>
      </c>
      <c r="X222" s="46">
        <v>14.1</v>
      </c>
      <c r="Y222" s="45" t="s">
        <v>15</v>
      </c>
    </row>
    <row r="223" spans="1:25" s="19" customFormat="1" x14ac:dyDescent="0.3">
      <c r="A223" s="41" t="s">
        <v>233</v>
      </c>
      <c r="B223" s="45">
        <v>6800</v>
      </c>
      <c r="C223" s="45">
        <v>35100</v>
      </c>
      <c r="D223" s="46">
        <v>19.399999999999999</v>
      </c>
      <c r="E223" s="46">
        <v>8.5</v>
      </c>
      <c r="F223" s="45">
        <v>2800</v>
      </c>
      <c r="G223" s="45">
        <v>35600</v>
      </c>
      <c r="H223" s="46">
        <v>8</v>
      </c>
      <c r="I223" s="45" t="s">
        <v>15</v>
      </c>
      <c r="J223" s="45">
        <v>6500</v>
      </c>
      <c r="K223" s="45">
        <v>36000</v>
      </c>
      <c r="L223" s="46">
        <v>18</v>
      </c>
      <c r="M223" s="46">
        <v>8.9</v>
      </c>
      <c r="N223" s="45">
        <v>6100</v>
      </c>
      <c r="O223" s="45">
        <v>34300</v>
      </c>
      <c r="P223" s="46">
        <v>17.899999999999999</v>
      </c>
      <c r="Q223" s="46">
        <v>9.3000000000000007</v>
      </c>
      <c r="R223" s="45">
        <v>3900</v>
      </c>
      <c r="S223" s="45">
        <v>36700</v>
      </c>
      <c r="T223" s="46">
        <v>10.6</v>
      </c>
      <c r="U223" s="46">
        <v>6.6</v>
      </c>
      <c r="V223" s="45">
        <v>3400</v>
      </c>
      <c r="W223" s="45">
        <v>38700</v>
      </c>
      <c r="X223" s="46">
        <v>8.6999999999999993</v>
      </c>
      <c r="Y223" s="45" t="s">
        <v>15</v>
      </c>
    </row>
    <row r="224" spans="1:25" s="19" customFormat="1" x14ac:dyDescent="0.3">
      <c r="A224" s="41" t="s">
        <v>234</v>
      </c>
      <c r="B224" s="45">
        <v>7000</v>
      </c>
      <c r="C224" s="45">
        <v>61200</v>
      </c>
      <c r="D224" s="46">
        <v>11.5</v>
      </c>
      <c r="E224" s="46">
        <v>5.5</v>
      </c>
      <c r="F224" s="45">
        <v>12000</v>
      </c>
      <c r="G224" s="45">
        <v>62300</v>
      </c>
      <c r="H224" s="46">
        <v>19.3</v>
      </c>
      <c r="I224" s="46">
        <v>6.9</v>
      </c>
      <c r="J224" s="45">
        <v>9000</v>
      </c>
      <c r="K224" s="45">
        <v>71200</v>
      </c>
      <c r="L224" s="46">
        <v>12.7</v>
      </c>
      <c r="M224" s="46">
        <v>5.7</v>
      </c>
      <c r="N224" s="45">
        <v>12400</v>
      </c>
      <c r="O224" s="45">
        <v>68300</v>
      </c>
      <c r="P224" s="46">
        <v>18.2</v>
      </c>
      <c r="Q224" s="46">
        <v>6</v>
      </c>
      <c r="R224" s="45">
        <v>9700</v>
      </c>
      <c r="S224" s="45">
        <v>64600</v>
      </c>
      <c r="T224" s="46">
        <v>15.1</v>
      </c>
      <c r="U224" s="46">
        <v>5.7</v>
      </c>
      <c r="V224" s="45">
        <v>8100</v>
      </c>
      <c r="W224" s="45">
        <v>61400</v>
      </c>
      <c r="X224" s="46">
        <v>13.3</v>
      </c>
      <c r="Y224" s="46">
        <v>6</v>
      </c>
    </row>
    <row r="225" spans="1:25" s="19" customFormat="1" x14ac:dyDescent="0.3">
      <c r="A225" s="41" t="s">
        <v>235</v>
      </c>
      <c r="B225" s="45">
        <v>3000</v>
      </c>
      <c r="C225" s="45">
        <v>36900</v>
      </c>
      <c r="D225" s="46">
        <v>8.1</v>
      </c>
      <c r="E225" s="45" t="s">
        <v>15</v>
      </c>
      <c r="F225" s="45">
        <v>5100</v>
      </c>
      <c r="G225" s="45">
        <v>39000</v>
      </c>
      <c r="H225" s="46">
        <v>13.1</v>
      </c>
      <c r="I225" s="46">
        <v>6.9</v>
      </c>
      <c r="J225" s="45">
        <v>8500</v>
      </c>
      <c r="K225" s="45">
        <v>39600</v>
      </c>
      <c r="L225" s="46">
        <v>21.5</v>
      </c>
      <c r="M225" s="46">
        <v>8.8000000000000007</v>
      </c>
      <c r="N225" s="45">
        <v>4900</v>
      </c>
      <c r="O225" s="45">
        <v>35900</v>
      </c>
      <c r="P225" s="46">
        <v>13.7</v>
      </c>
      <c r="Q225" s="46">
        <v>7.7</v>
      </c>
      <c r="R225" s="45" t="s">
        <v>13</v>
      </c>
      <c r="S225" s="45">
        <v>38300</v>
      </c>
      <c r="T225" s="45" t="s">
        <v>13</v>
      </c>
      <c r="U225" s="45" t="s">
        <v>13</v>
      </c>
      <c r="V225" s="45">
        <v>5100</v>
      </c>
      <c r="W225" s="45">
        <v>39000</v>
      </c>
      <c r="X225" s="46">
        <v>13</v>
      </c>
      <c r="Y225" s="46">
        <v>7.1</v>
      </c>
    </row>
    <row r="226" spans="1:25" s="19" customFormat="1" x14ac:dyDescent="0.3">
      <c r="A226" s="41" t="s">
        <v>236</v>
      </c>
      <c r="B226" s="45">
        <v>7300</v>
      </c>
      <c r="C226" s="45">
        <v>60000</v>
      </c>
      <c r="D226" s="46">
        <v>12.2</v>
      </c>
      <c r="E226" s="46">
        <v>5.0999999999999996</v>
      </c>
      <c r="F226" s="45">
        <v>4200</v>
      </c>
      <c r="G226" s="45">
        <v>63900</v>
      </c>
      <c r="H226" s="46">
        <v>6.5</v>
      </c>
      <c r="I226" s="45" t="s">
        <v>15</v>
      </c>
      <c r="J226" s="45">
        <v>12300</v>
      </c>
      <c r="K226" s="45">
        <v>62800</v>
      </c>
      <c r="L226" s="46">
        <v>19.600000000000001</v>
      </c>
      <c r="M226" s="46">
        <v>6.7</v>
      </c>
      <c r="N226" s="45">
        <v>10100</v>
      </c>
      <c r="O226" s="45">
        <v>70800</v>
      </c>
      <c r="P226" s="46">
        <v>14.2</v>
      </c>
      <c r="Q226" s="46">
        <v>5.7</v>
      </c>
      <c r="R226" s="45">
        <v>7200</v>
      </c>
      <c r="S226" s="45">
        <v>68200</v>
      </c>
      <c r="T226" s="46">
        <v>10.6</v>
      </c>
      <c r="U226" s="46">
        <v>5.6</v>
      </c>
      <c r="V226" s="45">
        <v>5100</v>
      </c>
      <c r="W226" s="45">
        <v>73000</v>
      </c>
      <c r="X226" s="46">
        <v>7</v>
      </c>
      <c r="Y226" s="45" t="s">
        <v>15</v>
      </c>
    </row>
    <row r="227" spans="1:25" s="19" customFormat="1" x14ac:dyDescent="0.3">
      <c r="A227" s="41" t="s">
        <v>237</v>
      </c>
      <c r="B227" s="45">
        <v>4100</v>
      </c>
      <c r="C227" s="45">
        <v>24600</v>
      </c>
      <c r="D227" s="46">
        <v>16.7</v>
      </c>
      <c r="E227" s="45" t="s">
        <v>15</v>
      </c>
      <c r="F227" s="45">
        <v>6400</v>
      </c>
      <c r="G227" s="45">
        <v>29700</v>
      </c>
      <c r="H227" s="46">
        <v>21.6</v>
      </c>
      <c r="I227" s="46">
        <v>10.5</v>
      </c>
      <c r="J227" s="45">
        <v>2400</v>
      </c>
      <c r="K227" s="45">
        <v>29500</v>
      </c>
      <c r="L227" s="46">
        <v>8.1</v>
      </c>
      <c r="M227" s="45" t="s">
        <v>15</v>
      </c>
      <c r="N227" s="45">
        <v>1300</v>
      </c>
      <c r="O227" s="45">
        <v>27200</v>
      </c>
      <c r="P227" s="46">
        <v>4.7</v>
      </c>
      <c r="Q227" s="45" t="s">
        <v>15</v>
      </c>
      <c r="R227" s="45" t="s">
        <v>13</v>
      </c>
      <c r="S227" s="45">
        <v>26000</v>
      </c>
      <c r="T227" s="45" t="s">
        <v>13</v>
      </c>
      <c r="U227" s="45" t="s">
        <v>13</v>
      </c>
      <c r="V227" s="45">
        <v>3500</v>
      </c>
      <c r="W227" s="45">
        <v>28900</v>
      </c>
      <c r="X227" s="46">
        <v>12</v>
      </c>
      <c r="Y227" s="45" t="s">
        <v>15</v>
      </c>
    </row>
    <row r="228" spans="1:25" s="19" customFormat="1" x14ac:dyDescent="0.3">
      <c r="A228" s="41" t="s">
        <v>238</v>
      </c>
      <c r="B228" s="45">
        <v>3900</v>
      </c>
      <c r="C228" s="45">
        <v>31600</v>
      </c>
      <c r="D228" s="46">
        <v>12.5</v>
      </c>
      <c r="E228" s="45" t="s">
        <v>15</v>
      </c>
      <c r="F228" s="45">
        <v>4600</v>
      </c>
      <c r="G228" s="45">
        <v>31400</v>
      </c>
      <c r="H228" s="46">
        <v>14.7</v>
      </c>
      <c r="I228" s="46">
        <v>8.1</v>
      </c>
      <c r="J228" s="45">
        <v>7100</v>
      </c>
      <c r="K228" s="45">
        <v>31200</v>
      </c>
      <c r="L228" s="46">
        <v>22.7</v>
      </c>
      <c r="M228" s="46">
        <v>9.6</v>
      </c>
      <c r="N228" s="45">
        <v>5100</v>
      </c>
      <c r="O228" s="45">
        <v>34800</v>
      </c>
      <c r="P228" s="46">
        <v>14.7</v>
      </c>
      <c r="Q228" s="46">
        <v>8.5</v>
      </c>
      <c r="R228" s="45">
        <v>5600</v>
      </c>
      <c r="S228" s="45">
        <v>31800</v>
      </c>
      <c r="T228" s="46">
        <v>17.600000000000001</v>
      </c>
      <c r="U228" s="46">
        <v>7.8</v>
      </c>
      <c r="V228" s="45">
        <v>5100</v>
      </c>
      <c r="W228" s="45">
        <v>33700</v>
      </c>
      <c r="X228" s="46">
        <v>15.2</v>
      </c>
      <c r="Y228" s="46">
        <v>7.8</v>
      </c>
    </row>
    <row r="229" spans="1:25" s="19" customFormat="1" x14ac:dyDescent="0.3">
      <c r="A229" s="41" t="s">
        <v>239</v>
      </c>
      <c r="B229" s="45">
        <v>5500</v>
      </c>
      <c r="C229" s="45">
        <v>49300</v>
      </c>
      <c r="D229" s="46">
        <v>11.2</v>
      </c>
      <c r="E229" s="46">
        <v>5.7</v>
      </c>
      <c r="F229" s="45">
        <v>8600</v>
      </c>
      <c r="G229" s="45">
        <v>55500</v>
      </c>
      <c r="H229" s="46">
        <v>15.5</v>
      </c>
      <c r="I229" s="46">
        <v>6.3</v>
      </c>
      <c r="J229" s="45">
        <v>9100</v>
      </c>
      <c r="K229" s="45">
        <v>57300</v>
      </c>
      <c r="L229" s="46">
        <v>15.9</v>
      </c>
      <c r="M229" s="46">
        <v>6.1</v>
      </c>
      <c r="N229" s="45">
        <v>8900</v>
      </c>
      <c r="O229" s="45">
        <v>56400</v>
      </c>
      <c r="P229" s="46">
        <v>15.7</v>
      </c>
      <c r="Q229" s="46">
        <v>5.8</v>
      </c>
      <c r="R229" s="45">
        <v>4900</v>
      </c>
      <c r="S229" s="45">
        <v>55300</v>
      </c>
      <c r="T229" s="46">
        <v>8.9</v>
      </c>
      <c r="U229" s="46">
        <v>4.8</v>
      </c>
      <c r="V229" s="45">
        <v>7000</v>
      </c>
      <c r="W229" s="45">
        <v>57700</v>
      </c>
      <c r="X229" s="46">
        <v>12.1</v>
      </c>
      <c r="Y229" s="46">
        <v>5.9</v>
      </c>
    </row>
    <row r="230" spans="1:25" s="19" customFormat="1" x14ac:dyDescent="0.3">
      <c r="A230" s="41" t="s">
        <v>240</v>
      </c>
      <c r="B230" s="45">
        <v>6500</v>
      </c>
      <c r="C230" s="45">
        <v>47800</v>
      </c>
      <c r="D230" s="46">
        <v>13.5</v>
      </c>
      <c r="E230" s="46">
        <v>6</v>
      </c>
      <c r="F230" s="45">
        <v>7200</v>
      </c>
      <c r="G230" s="45">
        <v>49100</v>
      </c>
      <c r="H230" s="46">
        <v>14.7</v>
      </c>
      <c r="I230" s="46">
        <v>7.2</v>
      </c>
      <c r="J230" s="45">
        <v>4000</v>
      </c>
      <c r="K230" s="45">
        <v>48100</v>
      </c>
      <c r="L230" s="46">
        <v>8.3000000000000007</v>
      </c>
      <c r="M230" s="45" t="s">
        <v>15</v>
      </c>
      <c r="N230" s="45">
        <v>8800</v>
      </c>
      <c r="O230" s="45">
        <v>44200</v>
      </c>
      <c r="P230" s="46">
        <v>19.8</v>
      </c>
      <c r="Q230" s="46">
        <v>8.1</v>
      </c>
      <c r="R230" s="45">
        <v>5100</v>
      </c>
      <c r="S230" s="45">
        <v>45900</v>
      </c>
      <c r="T230" s="46">
        <v>11.2</v>
      </c>
      <c r="U230" s="46">
        <v>6</v>
      </c>
      <c r="V230" s="45">
        <v>3200</v>
      </c>
      <c r="W230" s="45">
        <v>47800</v>
      </c>
      <c r="X230" s="46">
        <v>6.6</v>
      </c>
      <c r="Y230" s="45" t="s">
        <v>15</v>
      </c>
    </row>
    <row r="231" spans="1:25" s="19" customFormat="1" x14ac:dyDescent="0.3">
      <c r="A231" s="41" t="s">
        <v>241</v>
      </c>
      <c r="B231" s="45">
        <v>4600</v>
      </c>
      <c r="C231" s="45">
        <v>48300</v>
      </c>
      <c r="D231" s="46">
        <v>9.6</v>
      </c>
      <c r="E231" s="46">
        <v>5.0999999999999996</v>
      </c>
      <c r="F231" s="45">
        <v>7500</v>
      </c>
      <c r="G231" s="45">
        <v>42200</v>
      </c>
      <c r="H231" s="46">
        <v>17.899999999999999</v>
      </c>
      <c r="I231" s="46">
        <v>7.7</v>
      </c>
      <c r="J231" s="45">
        <v>5000</v>
      </c>
      <c r="K231" s="45">
        <v>45900</v>
      </c>
      <c r="L231" s="46">
        <v>10.9</v>
      </c>
      <c r="M231" s="46">
        <v>6.1</v>
      </c>
      <c r="N231" s="45">
        <v>5000</v>
      </c>
      <c r="O231" s="45">
        <v>48500</v>
      </c>
      <c r="P231" s="46">
        <v>10.3</v>
      </c>
      <c r="Q231" s="46">
        <v>5.7</v>
      </c>
      <c r="R231" s="45">
        <v>8700</v>
      </c>
      <c r="S231" s="45">
        <v>48800</v>
      </c>
      <c r="T231" s="46">
        <v>17.8</v>
      </c>
      <c r="U231" s="46">
        <v>7.1</v>
      </c>
      <c r="V231" s="45">
        <v>6200</v>
      </c>
      <c r="W231" s="45">
        <v>50000</v>
      </c>
      <c r="X231" s="46">
        <v>12.3</v>
      </c>
      <c r="Y231" s="46">
        <v>6</v>
      </c>
    </row>
    <row r="232" spans="1:25" s="19" customFormat="1" x14ac:dyDescent="0.3">
      <c r="A232" s="41" t="s">
        <v>242</v>
      </c>
      <c r="B232" s="45">
        <v>3100</v>
      </c>
      <c r="C232" s="45">
        <v>25700</v>
      </c>
      <c r="D232" s="46">
        <v>12.2</v>
      </c>
      <c r="E232" s="45" t="s">
        <v>15</v>
      </c>
      <c r="F232" s="45">
        <v>4100</v>
      </c>
      <c r="G232" s="45">
        <v>25100</v>
      </c>
      <c r="H232" s="46">
        <v>16.399999999999999</v>
      </c>
      <c r="I232" s="46">
        <v>8.6999999999999993</v>
      </c>
      <c r="J232" s="45">
        <v>4000</v>
      </c>
      <c r="K232" s="45">
        <v>27100</v>
      </c>
      <c r="L232" s="46">
        <v>14.8</v>
      </c>
      <c r="M232" s="45" t="s">
        <v>15</v>
      </c>
      <c r="N232" s="45">
        <v>2500</v>
      </c>
      <c r="O232" s="45">
        <v>23100</v>
      </c>
      <c r="P232" s="46">
        <v>10.7</v>
      </c>
      <c r="Q232" s="45" t="s">
        <v>15</v>
      </c>
      <c r="R232" s="45">
        <v>2700</v>
      </c>
      <c r="S232" s="45">
        <v>22400</v>
      </c>
      <c r="T232" s="46">
        <v>12.1</v>
      </c>
      <c r="U232" s="45" t="s">
        <v>15</v>
      </c>
      <c r="V232" s="45">
        <v>2600</v>
      </c>
      <c r="W232" s="45">
        <v>23800</v>
      </c>
      <c r="X232" s="46">
        <v>11</v>
      </c>
      <c r="Y232" s="45" t="s">
        <v>15</v>
      </c>
    </row>
    <row r="233" spans="1:25" s="19" customFormat="1" x14ac:dyDescent="0.3">
      <c r="A233" s="41" t="s">
        <v>243</v>
      </c>
      <c r="B233" s="45">
        <v>3600</v>
      </c>
      <c r="C233" s="45">
        <v>39600</v>
      </c>
      <c r="D233" s="46">
        <v>9.1</v>
      </c>
      <c r="E233" s="45" t="s">
        <v>15</v>
      </c>
      <c r="F233" s="45">
        <v>5400</v>
      </c>
      <c r="G233" s="45">
        <v>46200</v>
      </c>
      <c r="H233" s="46">
        <v>11.6</v>
      </c>
      <c r="I233" s="46">
        <v>6.2</v>
      </c>
      <c r="J233" s="45">
        <v>6700</v>
      </c>
      <c r="K233" s="45">
        <v>40800</v>
      </c>
      <c r="L233" s="46">
        <v>16.5</v>
      </c>
      <c r="M233" s="46">
        <v>7.1</v>
      </c>
      <c r="N233" s="45">
        <v>5900</v>
      </c>
      <c r="O233" s="45">
        <v>40600</v>
      </c>
      <c r="P233" s="46">
        <v>14.6</v>
      </c>
      <c r="Q233" s="46">
        <v>6.5</v>
      </c>
      <c r="R233" s="45">
        <v>8100</v>
      </c>
      <c r="S233" s="45">
        <v>38900</v>
      </c>
      <c r="T233" s="46">
        <v>20.9</v>
      </c>
      <c r="U233" s="46">
        <v>8.1999999999999993</v>
      </c>
      <c r="V233" s="45">
        <v>8800</v>
      </c>
      <c r="W233" s="45">
        <v>39900</v>
      </c>
      <c r="X233" s="46">
        <v>22.1</v>
      </c>
      <c r="Y233" s="46">
        <v>7.5</v>
      </c>
    </row>
    <row r="234" spans="1:25" s="19" customFormat="1" x14ac:dyDescent="0.3">
      <c r="A234" s="41" t="s">
        <v>244</v>
      </c>
      <c r="B234" s="45">
        <v>10600</v>
      </c>
      <c r="C234" s="45">
        <v>75500</v>
      </c>
      <c r="D234" s="46">
        <v>14</v>
      </c>
      <c r="E234" s="46">
        <v>4.9000000000000004</v>
      </c>
      <c r="F234" s="45">
        <v>10900</v>
      </c>
      <c r="G234" s="45">
        <v>74100</v>
      </c>
      <c r="H234" s="46">
        <v>14.8</v>
      </c>
      <c r="I234" s="46">
        <v>4.8</v>
      </c>
      <c r="J234" s="45">
        <v>9100</v>
      </c>
      <c r="K234" s="45">
        <v>75200</v>
      </c>
      <c r="L234" s="46">
        <v>12.1</v>
      </c>
      <c r="M234" s="46">
        <v>4.7</v>
      </c>
      <c r="N234" s="45">
        <v>6300</v>
      </c>
      <c r="O234" s="45">
        <v>73200</v>
      </c>
      <c r="P234" s="46">
        <v>8.6</v>
      </c>
      <c r="Q234" s="46">
        <v>3.8</v>
      </c>
      <c r="R234" s="45">
        <v>10300</v>
      </c>
      <c r="S234" s="45">
        <v>79800</v>
      </c>
      <c r="T234" s="46">
        <v>12.9</v>
      </c>
      <c r="U234" s="46">
        <v>4.7</v>
      </c>
      <c r="V234" s="45">
        <v>12700</v>
      </c>
      <c r="W234" s="45">
        <v>78200</v>
      </c>
      <c r="X234" s="46">
        <v>16.2</v>
      </c>
      <c r="Y234" s="46">
        <v>5.3</v>
      </c>
    </row>
    <row r="235" spans="1:25" s="19" customFormat="1" x14ac:dyDescent="0.3">
      <c r="A235" s="41" t="s">
        <v>245</v>
      </c>
      <c r="B235" s="45">
        <v>1200</v>
      </c>
      <c r="C235" s="45">
        <v>21900</v>
      </c>
      <c r="D235" s="46">
        <v>5.6</v>
      </c>
      <c r="E235" s="45" t="s">
        <v>15</v>
      </c>
      <c r="F235" s="45">
        <v>2300</v>
      </c>
      <c r="G235" s="45">
        <v>24000</v>
      </c>
      <c r="H235" s="46">
        <v>9.5</v>
      </c>
      <c r="I235" s="45" t="s">
        <v>15</v>
      </c>
      <c r="J235" s="45">
        <v>2900</v>
      </c>
      <c r="K235" s="45">
        <v>22700</v>
      </c>
      <c r="L235" s="46">
        <v>12.9</v>
      </c>
      <c r="M235" s="45" t="s">
        <v>15</v>
      </c>
      <c r="N235" s="45">
        <v>3200</v>
      </c>
      <c r="O235" s="45">
        <v>21700</v>
      </c>
      <c r="P235" s="46">
        <v>14.6</v>
      </c>
      <c r="Q235" s="45" t="s">
        <v>15</v>
      </c>
      <c r="R235" s="45">
        <v>2900</v>
      </c>
      <c r="S235" s="45">
        <v>21800</v>
      </c>
      <c r="T235" s="46">
        <v>13.1</v>
      </c>
      <c r="U235" s="45" t="s">
        <v>15</v>
      </c>
      <c r="V235" s="45">
        <v>2900</v>
      </c>
      <c r="W235" s="45">
        <v>22200</v>
      </c>
      <c r="X235" s="46">
        <v>13.2</v>
      </c>
      <c r="Y235" s="45" t="s">
        <v>15</v>
      </c>
    </row>
    <row r="236" spans="1:25" s="19" customFormat="1" x14ac:dyDescent="0.3">
      <c r="A236" s="41" t="s">
        <v>246</v>
      </c>
      <c r="B236" s="45">
        <v>4100</v>
      </c>
      <c r="C236" s="45">
        <v>24600</v>
      </c>
      <c r="D236" s="46">
        <v>16.5</v>
      </c>
      <c r="E236" s="46">
        <v>9.1999999999999993</v>
      </c>
      <c r="F236" s="45">
        <v>3200</v>
      </c>
      <c r="G236" s="45">
        <v>24600</v>
      </c>
      <c r="H236" s="46">
        <v>13</v>
      </c>
      <c r="I236" s="45" t="s">
        <v>15</v>
      </c>
      <c r="J236" s="45">
        <v>4600</v>
      </c>
      <c r="K236" s="45">
        <v>25000</v>
      </c>
      <c r="L236" s="46">
        <v>18.2</v>
      </c>
      <c r="M236" s="46">
        <v>8.6</v>
      </c>
      <c r="N236" s="45">
        <v>3200</v>
      </c>
      <c r="O236" s="45">
        <v>24200</v>
      </c>
      <c r="P236" s="46">
        <v>13</v>
      </c>
      <c r="Q236" s="46">
        <v>7.2</v>
      </c>
      <c r="R236" s="45">
        <v>3500</v>
      </c>
      <c r="S236" s="45">
        <v>26000</v>
      </c>
      <c r="T236" s="46">
        <v>13.3</v>
      </c>
      <c r="U236" s="46">
        <v>7.5</v>
      </c>
      <c r="V236" s="45">
        <v>3000</v>
      </c>
      <c r="W236" s="45">
        <v>25300</v>
      </c>
      <c r="X236" s="46">
        <v>11.7</v>
      </c>
      <c r="Y236" s="45" t="s">
        <v>15</v>
      </c>
    </row>
    <row r="237" spans="1:25" s="19" customFormat="1" x14ac:dyDescent="0.3">
      <c r="A237" s="41" t="s">
        <v>247</v>
      </c>
      <c r="B237" s="45">
        <v>9100</v>
      </c>
      <c r="C237" s="45">
        <v>42300</v>
      </c>
      <c r="D237" s="46">
        <v>21.4</v>
      </c>
      <c r="E237" s="46">
        <v>7.9</v>
      </c>
      <c r="F237" s="45">
        <v>5200</v>
      </c>
      <c r="G237" s="45">
        <v>48300</v>
      </c>
      <c r="H237" s="46">
        <v>10.8</v>
      </c>
      <c r="I237" s="46">
        <v>5.4</v>
      </c>
      <c r="J237" s="45">
        <v>6200</v>
      </c>
      <c r="K237" s="45">
        <v>51100</v>
      </c>
      <c r="L237" s="46">
        <v>12.1</v>
      </c>
      <c r="M237" s="46">
        <v>5.7</v>
      </c>
      <c r="N237" s="45">
        <v>6100</v>
      </c>
      <c r="O237" s="45">
        <v>48400</v>
      </c>
      <c r="P237" s="46">
        <v>12.5</v>
      </c>
      <c r="Q237" s="46">
        <v>5.6</v>
      </c>
      <c r="R237" s="45">
        <v>9100</v>
      </c>
      <c r="S237" s="45">
        <v>46600</v>
      </c>
      <c r="T237" s="46">
        <v>19.5</v>
      </c>
      <c r="U237" s="46">
        <v>6.8</v>
      </c>
      <c r="V237" s="45">
        <v>10000</v>
      </c>
      <c r="W237" s="45">
        <v>47300</v>
      </c>
      <c r="X237" s="46">
        <v>21.2</v>
      </c>
      <c r="Y237" s="46">
        <v>7.6</v>
      </c>
    </row>
    <row r="238" spans="1:25" s="19" customFormat="1" x14ac:dyDescent="0.3">
      <c r="A238" s="41" t="s">
        <v>248</v>
      </c>
      <c r="B238" s="45">
        <v>4800</v>
      </c>
      <c r="C238" s="45">
        <v>41600</v>
      </c>
      <c r="D238" s="46">
        <v>11.6</v>
      </c>
      <c r="E238" s="46">
        <v>5.5</v>
      </c>
      <c r="F238" s="45">
        <v>4000</v>
      </c>
      <c r="G238" s="45">
        <v>42200</v>
      </c>
      <c r="H238" s="46">
        <v>9.6</v>
      </c>
      <c r="I238" s="46">
        <v>5.6</v>
      </c>
      <c r="J238" s="45">
        <v>5200</v>
      </c>
      <c r="K238" s="45">
        <v>42400</v>
      </c>
      <c r="L238" s="46">
        <v>12.2</v>
      </c>
      <c r="M238" s="46">
        <v>6.8</v>
      </c>
      <c r="N238" s="45">
        <v>5600</v>
      </c>
      <c r="O238" s="45">
        <v>42100</v>
      </c>
      <c r="P238" s="46">
        <v>13.3</v>
      </c>
      <c r="Q238" s="46">
        <v>6.1</v>
      </c>
      <c r="R238" s="45">
        <v>5400</v>
      </c>
      <c r="S238" s="45">
        <v>41600</v>
      </c>
      <c r="T238" s="46">
        <v>12.9</v>
      </c>
      <c r="U238" s="46">
        <v>6.3</v>
      </c>
      <c r="V238" s="45">
        <v>4100</v>
      </c>
      <c r="W238" s="45">
        <v>40200</v>
      </c>
      <c r="X238" s="46">
        <v>10.1</v>
      </c>
      <c r="Y238" s="46">
        <v>5.8</v>
      </c>
    </row>
    <row r="239" spans="1:25" s="19" customFormat="1" x14ac:dyDescent="0.3">
      <c r="A239" s="41" t="s">
        <v>249</v>
      </c>
      <c r="B239" s="45">
        <v>6900</v>
      </c>
      <c r="C239" s="45">
        <v>57900</v>
      </c>
      <c r="D239" s="46">
        <v>11.9</v>
      </c>
      <c r="E239" s="46">
        <v>5.7</v>
      </c>
      <c r="F239" s="45">
        <v>9500</v>
      </c>
      <c r="G239" s="45">
        <v>60400</v>
      </c>
      <c r="H239" s="46">
        <v>15.7</v>
      </c>
      <c r="I239" s="46">
        <v>6.6</v>
      </c>
      <c r="J239" s="45">
        <v>9900</v>
      </c>
      <c r="K239" s="45">
        <v>63000</v>
      </c>
      <c r="L239" s="46">
        <v>15.7</v>
      </c>
      <c r="M239" s="46">
        <v>6</v>
      </c>
      <c r="N239" s="45">
        <v>14600</v>
      </c>
      <c r="O239" s="45">
        <v>65300</v>
      </c>
      <c r="P239" s="46">
        <v>22.4</v>
      </c>
      <c r="Q239" s="46">
        <v>6</v>
      </c>
      <c r="R239" s="45">
        <v>12200</v>
      </c>
      <c r="S239" s="45">
        <v>61300</v>
      </c>
      <c r="T239" s="46">
        <v>19.899999999999999</v>
      </c>
      <c r="U239" s="46">
        <v>6.5</v>
      </c>
      <c r="V239" s="45">
        <v>10100</v>
      </c>
      <c r="W239" s="45">
        <v>61700</v>
      </c>
      <c r="X239" s="46">
        <v>16.3</v>
      </c>
      <c r="Y239" s="46">
        <v>6.5</v>
      </c>
    </row>
    <row r="240" spans="1:25" s="19" customFormat="1" x14ac:dyDescent="0.3">
      <c r="A240" s="41" t="s">
        <v>250</v>
      </c>
      <c r="B240" s="45">
        <v>1500</v>
      </c>
      <c r="C240" s="45">
        <v>29700</v>
      </c>
      <c r="D240" s="46">
        <v>5.0999999999999996</v>
      </c>
      <c r="E240" s="45" t="s">
        <v>15</v>
      </c>
      <c r="F240" s="45">
        <v>3700</v>
      </c>
      <c r="G240" s="45">
        <v>34900</v>
      </c>
      <c r="H240" s="46">
        <v>10.5</v>
      </c>
      <c r="I240" s="45" t="s">
        <v>15</v>
      </c>
      <c r="J240" s="45">
        <v>3300</v>
      </c>
      <c r="K240" s="45">
        <v>37500</v>
      </c>
      <c r="L240" s="46">
        <v>8.8000000000000007</v>
      </c>
      <c r="M240" s="45" t="s">
        <v>15</v>
      </c>
      <c r="N240" s="45">
        <v>5200</v>
      </c>
      <c r="O240" s="45">
        <v>35900</v>
      </c>
      <c r="P240" s="46">
        <v>14.5</v>
      </c>
      <c r="Q240" s="46">
        <v>7.4</v>
      </c>
      <c r="R240" s="45">
        <v>4000</v>
      </c>
      <c r="S240" s="45">
        <v>38300</v>
      </c>
      <c r="T240" s="46">
        <v>10.5</v>
      </c>
      <c r="U240" s="46">
        <v>6.1</v>
      </c>
      <c r="V240" s="45">
        <v>6800</v>
      </c>
      <c r="W240" s="45">
        <v>35300</v>
      </c>
      <c r="X240" s="46">
        <v>19.3</v>
      </c>
      <c r="Y240" s="45" t="s">
        <v>15</v>
      </c>
    </row>
    <row r="241" spans="1:25" s="19" customFormat="1" x14ac:dyDescent="0.3">
      <c r="A241" s="41" t="s">
        <v>251</v>
      </c>
      <c r="B241" s="45">
        <v>2000</v>
      </c>
      <c r="C241" s="45">
        <v>46900</v>
      </c>
      <c r="D241" s="46">
        <v>4.3</v>
      </c>
      <c r="E241" s="45" t="s">
        <v>15</v>
      </c>
      <c r="F241" s="45">
        <v>7000</v>
      </c>
      <c r="G241" s="45">
        <v>46700</v>
      </c>
      <c r="H241" s="46">
        <v>15</v>
      </c>
      <c r="I241" s="46">
        <v>6.6</v>
      </c>
      <c r="J241" s="45">
        <v>6500</v>
      </c>
      <c r="K241" s="45">
        <v>45100</v>
      </c>
      <c r="L241" s="46">
        <v>14.4</v>
      </c>
      <c r="M241" s="46">
        <v>6.8</v>
      </c>
      <c r="N241" s="45">
        <v>5900</v>
      </c>
      <c r="O241" s="45">
        <v>44200</v>
      </c>
      <c r="P241" s="46">
        <v>13.3</v>
      </c>
      <c r="Q241" s="46">
        <v>6.2</v>
      </c>
      <c r="R241" s="45">
        <v>9500</v>
      </c>
      <c r="S241" s="45">
        <v>46400</v>
      </c>
      <c r="T241" s="46">
        <v>20.399999999999999</v>
      </c>
      <c r="U241" s="46">
        <v>7.8</v>
      </c>
      <c r="V241" s="45">
        <v>4300</v>
      </c>
      <c r="W241" s="45">
        <v>42400</v>
      </c>
      <c r="X241" s="46">
        <v>10.1</v>
      </c>
      <c r="Y241" s="45" t="s">
        <v>15</v>
      </c>
    </row>
    <row r="242" spans="1:25" s="19" customFormat="1" x14ac:dyDescent="0.3">
      <c r="A242" s="41" t="s">
        <v>252</v>
      </c>
      <c r="B242" s="45">
        <v>4000</v>
      </c>
      <c r="C242" s="45">
        <v>31100</v>
      </c>
      <c r="D242" s="46">
        <v>12.8</v>
      </c>
      <c r="E242" s="46">
        <v>7.5</v>
      </c>
      <c r="F242" s="45">
        <v>3200</v>
      </c>
      <c r="G242" s="45">
        <v>35600</v>
      </c>
      <c r="H242" s="46">
        <v>9</v>
      </c>
      <c r="I242" s="45" t="s">
        <v>15</v>
      </c>
      <c r="J242" s="45">
        <v>3100</v>
      </c>
      <c r="K242" s="45">
        <v>34200</v>
      </c>
      <c r="L242" s="46">
        <v>9.1999999999999993</v>
      </c>
      <c r="M242" s="45" t="s">
        <v>15</v>
      </c>
      <c r="N242" s="45">
        <v>5400</v>
      </c>
      <c r="O242" s="45">
        <v>32200</v>
      </c>
      <c r="P242" s="46">
        <v>16.899999999999999</v>
      </c>
      <c r="Q242" s="46">
        <v>8</v>
      </c>
      <c r="R242" s="45">
        <v>4800</v>
      </c>
      <c r="S242" s="45">
        <v>33800</v>
      </c>
      <c r="T242" s="46">
        <v>14.1</v>
      </c>
      <c r="U242" s="46">
        <v>6.8</v>
      </c>
      <c r="V242" s="45">
        <v>2400</v>
      </c>
      <c r="W242" s="45">
        <v>30500</v>
      </c>
      <c r="X242" s="46">
        <v>7.9</v>
      </c>
      <c r="Y242" s="45" t="s">
        <v>15</v>
      </c>
    </row>
    <row r="243" spans="1:25" s="19" customFormat="1" x14ac:dyDescent="0.3">
      <c r="A243" s="41" t="s">
        <v>253</v>
      </c>
      <c r="B243" s="45">
        <v>4300</v>
      </c>
      <c r="C243" s="45">
        <v>52100</v>
      </c>
      <c r="D243" s="46">
        <v>8.3000000000000007</v>
      </c>
      <c r="E243" s="45" t="s">
        <v>15</v>
      </c>
      <c r="F243" s="45">
        <v>6100</v>
      </c>
      <c r="G243" s="45">
        <v>59400</v>
      </c>
      <c r="H243" s="46">
        <v>10.3</v>
      </c>
      <c r="I243" s="46">
        <v>5.9</v>
      </c>
      <c r="J243" s="45">
        <v>10700</v>
      </c>
      <c r="K243" s="45">
        <v>62900</v>
      </c>
      <c r="L243" s="46">
        <v>16.899999999999999</v>
      </c>
      <c r="M243" s="46">
        <v>6.6</v>
      </c>
      <c r="N243" s="45">
        <v>8000</v>
      </c>
      <c r="O243" s="45">
        <v>58700</v>
      </c>
      <c r="P243" s="46">
        <v>13.6</v>
      </c>
      <c r="Q243" s="46">
        <v>6.2</v>
      </c>
      <c r="R243" s="45">
        <v>8700</v>
      </c>
      <c r="S243" s="45">
        <v>55300</v>
      </c>
      <c r="T243" s="46">
        <v>15.8</v>
      </c>
      <c r="U243" s="46">
        <v>5.8</v>
      </c>
      <c r="V243" s="45">
        <v>11300</v>
      </c>
      <c r="W243" s="45">
        <v>58900</v>
      </c>
      <c r="X243" s="46">
        <v>19.2</v>
      </c>
      <c r="Y243" s="46">
        <v>6.8</v>
      </c>
    </row>
    <row r="244" spans="1:25" s="19" customFormat="1" x14ac:dyDescent="0.3">
      <c r="A244" s="41" t="s">
        <v>254</v>
      </c>
      <c r="B244" s="45">
        <v>7700</v>
      </c>
      <c r="C244" s="45">
        <v>43400</v>
      </c>
      <c r="D244" s="46">
        <v>17.8</v>
      </c>
      <c r="E244" s="46">
        <v>7.4</v>
      </c>
      <c r="F244" s="45">
        <v>4900</v>
      </c>
      <c r="G244" s="45">
        <v>45200</v>
      </c>
      <c r="H244" s="46">
        <v>10.8</v>
      </c>
      <c r="I244" s="46">
        <v>5.7</v>
      </c>
      <c r="J244" s="45">
        <v>5400</v>
      </c>
      <c r="K244" s="45">
        <v>42800</v>
      </c>
      <c r="L244" s="46">
        <v>12.7</v>
      </c>
      <c r="M244" s="46">
        <v>6.5</v>
      </c>
      <c r="N244" s="45">
        <v>3200</v>
      </c>
      <c r="O244" s="45">
        <v>48800</v>
      </c>
      <c r="P244" s="46">
        <v>6.6</v>
      </c>
      <c r="Q244" s="45" t="s">
        <v>15</v>
      </c>
      <c r="R244" s="45">
        <v>4000</v>
      </c>
      <c r="S244" s="45">
        <v>41300</v>
      </c>
      <c r="T244" s="46">
        <v>9.6999999999999993</v>
      </c>
      <c r="U244" s="45" t="s">
        <v>15</v>
      </c>
      <c r="V244" s="45">
        <v>3400</v>
      </c>
      <c r="W244" s="45">
        <v>40300</v>
      </c>
      <c r="X244" s="46">
        <v>8.4</v>
      </c>
      <c r="Y244" s="45" t="s">
        <v>15</v>
      </c>
    </row>
    <row r="245" spans="1:25" s="19" customFormat="1" x14ac:dyDescent="0.3">
      <c r="A245" s="41" t="s">
        <v>255</v>
      </c>
      <c r="B245" s="45">
        <v>2200</v>
      </c>
      <c r="C245" s="45">
        <v>46500</v>
      </c>
      <c r="D245" s="46">
        <v>4.8</v>
      </c>
      <c r="E245" s="45" t="s">
        <v>15</v>
      </c>
      <c r="F245" s="45">
        <v>6600</v>
      </c>
      <c r="G245" s="45">
        <v>46500</v>
      </c>
      <c r="H245" s="46">
        <v>14.2</v>
      </c>
      <c r="I245" s="46">
        <v>7.2</v>
      </c>
      <c r="J245" s="45">
        <v>5400</v>
      </c>
      <c r="K245" s="45">
        <v>46900</v>
      </c>
      <c r="L245" s="46">
        <v>11.4</v>
      </c>
      <c r="M245" s="46">
        <v>6.4</v>
      </c>
      <c r="N245" s="45">
        <v>4700</v>
      </c>
      <c r="O245" s="45">
        <v>44900</v>
      </c>
      <c r="P245" s="46">
        <v>10.5</v>
      </c>
      <c r="Q245" s="46">
        <v>5.9</v>
      </c>
      <c r="R245" s="45">
        <v>7400</v>
      </c>
      <c r="S245" s="45">
        <v>46400</v>
      </c>
      <c r="T245" s="46">
        <v>16</v>
      </c>
      <c r="U245" s="46">
        <v>6.9</v>
      </c>
      <c r="V245" s="45">
        <v>6700</v>
      </c>
      <c r="W245" s="45">
        <v>45300</v>
      </c>
      <c r="X245" s="46">
        <v>14.8</v>
      </c>
      <c r="Y245" s="46">
        <v>7.5</v>
      </c>
    </row>
    <row r="246" spans="1:25" s="19" customFormat="1" x14ac:dyDescent="0.3">
      <c r="A246" s="41" t="s">
        <v>256</v>
      </c>
      <c r="B246" s="45">
        <v>6100</v>
      </c>
      <c r="C246" s="45">
        <v>49600</v>
      </c>
      <c r="D246" s="46">
        <v>12.4</v>
      </c>
      <c r="E246" s="46">
        <v>5.7</v>
      </c>
      <c r="F246" s="45">
        <v>4200</v>
      </c>
      <c r="G246" s="45">
        <v>45600</v>
      </c>
      <c r="H246" s="46">
        <v>9.3000000000000007</v>
      </c>
      <c r="I246" s="46">
        <v>5.4</v>
      </c>
      <c r="J246" s="45">
        <v>6700</v>
      </c>
      <c r="K246" s="45">
        <v>50500</v>
      </c>
      <c r="L246" s="46">
        <v>13.3</v>
      </c>
      <c r="M246" s="46">
        <v>6</v>
      </c>
      <c r="N246" s="45">
        <v>8400</v>
      </c>
      <c r="O246" s="45">
        <v>50900</v>
      </c>
      <c r="P246" s="46">
        <v>16.399999999999999</v>
      </c>
      <c r="Q246" s="46">
        <v>6.7</v>
      </c>
      <c r="R246" s="45">
        <v>6600</v>
      </c>
      <c r="S246" s="45">
        <v>52400</v>
      </c>
      <c r="T246" s="46">
        <v>12.5</v>
      </c>
      <c r="U246" s="46">
        <v>5.8</v>
      </c>
      <c r="V246" s="45">
        <v>13700</v>
      </c>
      <c r="W246" s="45">
        <v>56700</v>
      </c>
      <c r="X246" s="46">
        <v>24.2</v>
      </c>
      <c r="Y246" s="46">
        <v>7.7</v>
      </c>
    </row>
    <row r="247" spans="1:25" s="19" customFormat="1" x14ac:dyDescent="0.3">
      <c r="A247" s="41" t="s">
        <v>257</v>
      </c>
      <c r="B247" s="45">
        <v>6100</v>
      </c>
      <c r="C247" s="45">
        <v>46200</v>
      </c>
      <c r="D247" s="46">
        <v>13.3</v>
      </c>
      <c r="E247" s="46">
        <v>6</v>
      </c>
      <c r="F247" s="45">
        <v>8000</v>
      </c>
      <c r="G247" s="45">
        <v>48700</v>
      </c>
      <c r="H247" s="46">
        <v>16.3</v>
      </c>
      <c r="I247" s="46">
        <v>6.5</v>
      </c>
      <c r="J247" s="45">
        <v>7700</v>
      </c>
      <c r="K247" s="45">
        <v>51100</v>
      </c>
      <c r="L247" s="46">
        <v>15</v>
      </c>
      <c r="M247" s="46">
        <v>6.6</v>
      </c>
      <c r="N247" s="45">
        <v>6900</v>
      </c>
      <c r="O247" s="45">
        <v>46300</v>
      </c>
      <c r="P247" s="46">
        <v>14.9</v>
      </c>
      <c r="Q247" s="46">
        <v>7</v>
      </c>
      <c r="R247" s="45">
        <v>9500</v>
      </c>
      <c r="S247" s="45">
        <v>46100</v>
      </c>
      <c r="T247" s="46">
        <v>20.6</v>
      </c>
      <c r="U247" s="46">
        <v>8.1</v>
      </c>
      <c r="V247" s="45">
        <v>9200</v>
      </c>
      <c r="W247" s="45">
        <v>46200</v>
      </c>
      <c r="X247" s="46">
        <v>19.899999999999999</v>
      </c>
      <c r="Y247" s="46">
        <v>7.2</v>
      </c>
    </row>
    <row r="248" spans="1:25" s="19" customFormat="1" x14ac:dyDescent="0.3">
      <c r="A248" s="41" t="s">
        <v>258</v>
      </c>
      <c r="B248" s="45">
        <v>14400</v>
      </c>
      <c r="C248" s="45">
        <v>81700</v>
      </c>
      <c r="D248" s="46">
        <v>17.600000000000001</v>
      </c>
      <c r="E248" s="46">
        <v>5.3</v>
      </c>
      <c r="F248" s="45">
        <v>19200</v>
      </c>
      <c r="G248" s="45">
        <v>83200</v>
      </c>
      <c r="H248" s="46">
        <v>23.1</v>
      </c>
      <c r="I248" s="46">
        <v>5.9</v>
      </c>
      <c r="J248" s="45">
        <v>13000</v>
      </c>
      <c r="K248" s="45">
        <v>83700</v>
      </c>
      <c r="L248" s="46">
        <v>15.6</v>
      </c>
      <c r="M248" s="46">
        <v>4.9000000000000004</v>
      </c>
      <c r="N248" s="45">
        <v>9100</v>
      </c>
      <c r="O248" s="45">
        <v>81500</v>
      </c>
      <c r="P248" s="46">
        <v>11.1</v>
      </c>
      <c r="Q248" s="46">
        <v>4.8</v>
      </c>
      <c r="R248" s="45">
        <v>17600</v>
      </c>
      <c r="S248" s="45">
        <v>89600</v>
      </c>
      <c r="T248" s="46">
        <v>19.7</v>
      </c>
      <c r="U248" s="46">
        <v>5.8</v>
      </c>
      <c r="V248" s="45">
        <v>15100</v>
      </c>
      <c r="W248" s="45">
        <v>94800</v>
      </c>
      <c r="X248" s="46">
        <v>16</v>
      </c>
      <c r="Y248" s="46">
        <v>5.5</v>
      </c>
    </row>
    <row r="249" spans="1:25" s="19" customFormat="1" x14ac:dyDescent="0.3">
      <c r="A249" s="41" t="s">
        <v>259</v>
      </c>
      <c r="B249" s="45">
        <v>5300</v>
      </c>
      <c r="C249" s="45">
        <v>40900</v>
      </c>
      <c r="D249" s="46">
        <v>13.1</v>
      </c>
      <c r="E249" s="46">
        <v>6.1</v>
      </c>
      <c r="F249" s="45">
        <v>7200</v>
      </c>
      <c r="G249" s="45">
        <v>42200</v>
      </c>
      <c r="H249" s="46">
        <v>17.100000000000001</v>
      </c>
      <c r="I249" s="46">
        <v>6.9</v>
      </c>
      <c r="J249" s="45">
        <v>8200</v>
      </c>
      <c r="K249" s="45">
        <v>41800</v>
      </c>
      <c r="L249" s="46">
        <v>19.7</v>
      </c>
      <c r="M249" s="46">
        <v>7.7</v>
      </c>
      <c r="N249" s="45">
        <v>6000</v>
      </c>
      <c r="O249" s="45">
        <v>45600</v>
      </c>
      <c r="P249" s="46">
        <v>13.2</v>
      </c>
      <c r="Q249" s="46">
        <v>7.3</v>
      </c>
      <c r="R249" s="45">
        <v>8600</v>
      </c>
      <c r="S249" s="45">
        <v>45600</v>
      </c>
      <c r="T249" s="46">
        <v>18.899999999999999</v>
      </c>
      <c r="U249" s="46">
        <v>8.1</v>
      </c>
      <c r="V249" s="45">
        <v>7500</v>
      </c>
      <c r="W249" s="45">
        <v>46300</v>
      </c>
      <c r="X249" s="46">
        <v>16.2</v>
      </c>
      <c r="Y249" s="46">
        <v>7</v>
      </c>
    </row>
    <row r="250" spans="1:25" s="19" customFormat="1" x14ac:dyDescent="0.3">
      <c r="A250" s="41" t="s">
        <v>260</v>
      </c>
      <c r="B250" s="45">
        <v>7300</v>
      </c>
      <c r="C250" s="45">
        <v>51900</v>
      </c>
      <c r="D250" s="46">
        <v>14</v>
      </c>
      <c r="E250" s="46">
        <v>6.6</v>
      </c>
      <c r="F250" s="45">
        <v>9100</v>
      </c>
      <c r="G250" s="45">
        <v>53700</v>
      </c>
      <c r="H250" s="46">
        <v>17</v>
      </c>
      <c r="I250" s="46">
        <v>6.9</v>
      </c>
      <c r="J250" s="45">
        <v>6800</v>
      </c>
      <c r="K250" s="45">
        <v>53900</v>
      </c>
      <c r="L250" s="46">
        <v>12.5</v>
      </c>
      <c r="M250" s="46">
        <v>5.8</v>
      </c>
      <c r="N250" s="45">
        <v>7700</v>
      </c>
      <c r="O250" s="45">
        <v>50000</v>
      </c>
      <c r="P250" s="46">
        <v>15.4</v>
      </c>
      <c r="Q250" s="46">
        <v>7</v>
      </c>
      <c r="R250" s="45">
        <v>3500</v>
      </c>
      <c r="S250" s="45">
        <v>55200</v>
      </c>
      <c r="T250" s="46">
        <v>6.4</v>
      </c>
      <c r="U250" s="45" t="s">
        <v>15</v>
      </c>
      <c r="V250" s="45">
        <v>9600</v>
      </c>
      <c r="W250" s="45">
        <v>57100</v>
      </c>
      <c r="X250" s="46">
        <v>16.899999999999999</v>
      </c>
      <c r="Y250" s="46">
        <v>6.8</v>
      </c>
    </row>
    <row r="251" spans="1:25" s="19" customFormat="1" x14ac:dyDescent="0.3">
      <c r="A251" s="41" t="s">
        <v>261</v>
      </c>
      <c r="B251" s="45">
        <v>4500</v>
      </c>
      <c r="C251" s="45">
        <v>24900</v>
      </c>
      <c r="D251" s="46">
        <v>18</v>
      </c>
      <c r="E251" s="46">
        <v>8.6</v>
      </c>
      <c r="F251" s="45">
        <v>3700</v>
      </c>
      <c r="G251" s="45">
        <v>24300</v>
      </c>
      <c r="H251" s="46">
        <v>15.3</v>
      </c>
      <c r="I251" s="46">
        <v>8.1999999999999993</v>
      </c>
      <c r="J251" s="45">
        <v>3000</v>
      </c>
      <c r="K251" s="45">
        <v>24800</v>
      </c>
      <c r="L251" s="46">
        <v>12.1</v>
      </c>
      <c r="M251" s="45" t="s">
        <v>15</v>
      </c>
      <c r="N251" s="45">
        <v>3400</v>
      </c>
      <c r="O251" s="45">
        <v>22500</v>
      </c>
      <c r="P251" s="46">
        <v>15.3</v>
      </c>
      <c r="Q251" s="46">
        <v>8.5</v>
      </c>
      <c r="R251" s="45">
        <v>5000</v>
      </c>
      <c r="S251" s="45">
        <v>25000</v>
      </c>
      <c r="T251" s="46">
        <v>20</v>
      </c>
      <c r="U251" s="46">
        <v>9.1999999999999993</v>
      </c>
      <c r="V251" s="45">
        <v>3500</v>
      </c>
      <c r="W251" s="45">
        <v>24500</v>
      </c>
      <c r="X251" s="46">
        <v>14.1</v>
      </c>
      <c r="Y251" s="45" t="s">
        <v>15</v>
      </c>
    </row>
    <row r="252" spans="1:25" s="19" customFormat="1" x14ac:dyDescent="0.3">
      <c r="A252" s="41" t="s">
        <v>262</v>
      </c>
      <c r="B252" s="45">
        <v>6100</v>
      </c>
      <c r="C252" s="45">
        <v>44900</v>
      </c>
      <c r="D252" s="46">
        <v>13.6</v>
      </c>
      <c r="E252" s="46">
        <v>5.9</v>
      </c>
      <c r="F252" s="45">
        <v>7100</v>
      </c>
      <c r="G252" s="45">
        <v>49300</v>
      </c>
      <c r="H252" s="46">
        <v>14.5</v>
      </c>
      <c r="I252" s="46">
        <v>6</v>
      </c>
      <c r="J252" s="45">
        <v>11300</v>
      </c>
      <c r="K252" s="45">
        <v>45700</v>
      </c>
      <c r="L252" s="46">
        <v>24.8</v>
      </c>
      <c r="M252" s="46">
        <v>9.1</v>
      </c>
      <c r="N252" s="45">
        <v>11200</v>
      </c>
      <c r="O252" s="45">
        <v>51000</v>
      </c>
      <c r="P252" s="46">
        <v>22</v>
      </c>
      <c r="Q252" s="46">
        <v>7.6</v>
      </c>
      <c r="R252" s="45">
        <v>7000</v>
      </c>
      <c r="S252" s="45">
        <v>47600</v>
      </c>
      <c r="T252" s="46">
        <v>14.6</v>
      </c>
      <c r="U252" s="46">
        <v>7.5</v>
      </c>
      <c r="V252" s="45">
        <v>8500</v>
      </c>
      <c r="W252" s="45">
        <v>46600</v>
      </c>
      <c r="X252" s="46">
        <v>18.3</v>
      </c>
      <c r="Y252" s="46">
        <v>7.8</v>
      </c>
    </row>
    <row r="253" spans="1:25" s="19" customFormat="1" x14ac:dyDescent="0.3">
      <c r="A253" s="41" t="s">
        <v>263</v>
      </c>
      <c r="B253" s="45">
        <v>3800</v>
      </c>
      <c r="C253" s="45">
        <v>26600</v>
      </c>
      <c r="D253" s="46">
        <v>14.1</v>
      </c>
      <c r="E253" s="45" t="s">
        <v>15</v>
      </c>
      <c r="F253" s="45">
        <v>3800</v>
      </c>
      <c r="G253" s="45">
        <v>24900</v>
      </c>
      <c r="H253" s="46">
        <v>15.2</v>
      </c>
      <c r="I253" s="46">
        <v>8.8000000000000007</v>
      </c>
      <c r="J253" s="45">
        <v>3900</v>
      </c>
      <c r="K253" s="45">
        <v>25300</v>
      </c>
      <c r="L253" s="46">
        <v>15.5</v>
      </c>
      <c r="M253" s="46">
        <v>8.6999999999999993</v>
      </c>
      <c r="N253" s="45">
        <v>4500</v>
      </c>
      <c r="O253" s="45">
        <v>26300</v>
      </c>
      <c r="P253" s="46">
        <v>17.2</v>
      </c>
      <c r="Q253" s="45" t="s">
        <v>15</v>
      </c>
      <c r="R253" s="45">
        <v>3700</v>
      </c>
      <c r="S253" s="45">
        <v>25200</v>
      </c>
      <c r="T253" s="46">
        <v>14.6</v>
      </c>
      <c r="U253" s="45" t="s">
        <v>15</v>
      </c>
      <c r="V253" s="45">
        <v>1400</v>
      </c>
      <c r="W253" s="45">
        <v>25100</v>
      </c>
      <c r="X253" s="46">
        <v>5.4</v>
      </c>
      <c r="Y253" s="45" t="s">
        <v>15</v>
      </c>
    </row>
    <row r="254" spans="1:25" s="19" customFormat="1" x14ac:dyDescent="0.3">
      <c r="A254" s="41" t="s">
        <v>264</v>
      </c>
      <c r="B254" s="45">
        <v>2200</v>
      </c>
      <c r="C254" s="45">
        <v>26100</v>
      </c>
      <c r="D254" s="46">
        <v>8.1999999999999993</v>
      </c>
      <c r="E254" s="45" t="s">
        <v>15</v>
      </c>
      <c r="F254" s="45">
        <v>1200</v>
      </c>
      <c r="G254" s="45">
        <v>27800</v>
      </c>
      <c r="H254" s="46">
        <v>4.4000000000000004</v>
      </c>
      <c r="I254" s="45" t="s">
        <v>15</v>
      </c>
      <c r="J254" s="45">
        <v>900</v>
      </c>
      <c r="K254" s="45">
        <v>30000</v>
      </c>
      <c r="L254" s="46">
        <v>2.9</v>
      </c>
      <c r="M254" s="45" t="s">
        <v>15</v>
      </c>
      <c r="N254" s="45">
        <v>2300</v>
      </c>
      <c r="O254" s="45">
        <v>32900</v>
      </c>
      <c r="P254" s="46">
        <v>6.9</v>
      </c>
      <c r="Q254" s="45" t="s">
        <v>15</v>
      </c>
      <c r="R254" s="45">
        <v>5800</v>
      </c>
      <c r="S254" s="45">
        <v>31800</v>
      </c>
      <c r="T254" s="46">
        <v>18.3</v>
      </c>
      <c r="U254" s="45" t="s">
        <v>15</v>
      </c>
      <c r="V254" s="45">
        <v>4200</v>
      </c>
      <c r="W254" s="45">
        <v>33400</v>
      </c>
      <c r="X254" s="46">
        <v>12.7</v>
      </c>
      <c r="Y254" s="45" t="s">
        <v>15</v>
      </c>
    </row>
    <row r="255" spans="1:25" s="19" customFormat="1" x14ac:dyDescent="0.3">
      <c r="A255" s="41" t="s">
        <v>265</v>
      </c>
      <c r="B255" s="45">
        <v>5500</v>
      </c>
      <c r="C255" s="45">
        <v>51200</v>
      </c>
      <c r="D255" s="46">
        <v>10.7</v>
      </c>
      <c r="E255" s="46">
        <v>4.5999999999999996</v>
      </c>
      <c r="F255" s="45">
        <v>4200</v>
      </c>
      <c r="G255" s="45">
        <v>49000</v>
      </c>
      <c r="H255" s="46">
        <v>8.6</v>
      </c>
      <c r="I255" s="46">
        <v>5</v>
      </c>
      <c r="J255" s="45">
        <v>5000</v>
      </c>
      <c r="K255" s="45">
        <v>53900</v>
      </c>
      <c r="L255" s="46">
        <v>9.1999999999999993</v>
      </c>
      <c r="M255" s="46">
        <v>4.8</v>
      </c>
      <c r="N255" s="45">
        <v>7600</v>
      </c>
      <c r="O255" s="45">
        <v>52900</v>
      </c>
      <c r="P255" s="46">
        <v>14.4</v>
      </c>
      <c r="Q255" s="46">
        <v>6.4</v>
      </c>
      <c r="R255" s="45">
        <v>4200</v>
      </c>
      <c r="S255" s="45">
        <v>51000</v>
      </c>
      <c r="T255" s="46">
        <v>8.3000000000000007</v>
      </c>
      <c r="U255" s="45" t="s">
        <v>15</v>
      </c>
      <c r="V255" s="45">
        <v>5800</v>
      </c>
      <c r="W255" s="45">
        <v>49400</v>
      </c>
      <c r="X255" s="46">
        <v>11.8</v>
      </c>
      <c r="Y255" s="46">
        <v>6.7</v>
      </c>
    </row>
    <row r="256" spans="1:25" s="19" customFormat="1" x14ac:dyDescent="0.3">
      <c r="A256" s="41" t="s">
        <v>266</v>
      </c>
      <c r="B256" s="45">
        <v>4600</v>
      </c>
      <c r="C256" s="45">
        <v>50000</v>
      </c>
      <c r="D256" s="46">
        <v>9.1</v>
      </c>
      <c r="E256" s="46">
        <v>5.3</v>
      </c>
      <c r="F256" s="45">
        <v>8500</v>
      </c>
      <c r="G256" s="45">
        <v>47300</v>
      </c>
      <c r="H256" s="46">
        <v>17.899999999999999</v>
      </c>
      <c r="I256" s="46">
        <v>8.3000000000000007</v>
      </c>
      <c r="J256" s="45">
        <v>5200</v>
      </c>
      <c r="K256" s="45">
        <v>44200</v>
      </c>
      <c r="L256" s="46">
        <v>11.8</v>
      </c>
      <c r="M256" s="46">
        <v>6.8</v>
      </c>
      <c r="N256" s="45">
        <v>6400</v>
      </c>
      <c r="O256" s="45">
        <v>45000</v>
      </c>
      <c r="P256" s="46">
        <v>14.2</v>
      </c>
      <c r="Q256" s="46">
        <v>7</v>
      </c>
      <c r="R256" s="45">
        <v>7300</v>
      </c>
      <c r="S256" s="45">
        <v>43900</v>
      </c>
      <c r="T256" s="46">
        <v>16.600000000000001</v>
      </c>
      <c r="U256" s="46">
        <v>7</v>
      </c>
      <c r="V256" s="45">
        <v>7700</v>
      </c>
      <c r="W256" s="45">
        <v>44600</v>
      </c>
      <c r="X256" s="46">
        <v>17.2</v>
      </c>
      <c r="Y256" s="46">
        <v>7.4</v>
      </c>
    </row>
    <row r="257" spans="1:25" s="19" customFormat="1" x14ac:dyDescent="0.3">
      <c r="A257" s="41" t="s">
        <v>267</v>
      </c>
      <c r="B257" s="45">
        <v>9100</v>
      </c>
      <c r="C257" s="45">
        <v>51600</v>
      </c>
      <c r="D257" s="46">
        <v>17.600000000000001</v>
      </c>
      <c r="E257" s="46">
        <v>6.4</v>
      </c>
      <c r="F257" s="45">
        <v>7000</v>
      </c>
      <c r="G257" s="45">
        <v>51000</v>
      </c>
      <c r="H257" s="46">
        <v>13.8</v>
      </c>
      <c r="I257" s="46">
        <v>6.5</v>
      </c>
      <c r="J257" s="45">
        <v>11600</v>
      </c>
      <c r="K257" s="45">
        <v>50600</v>
      </c>
      <c r="L257" s="46">
        <v>22.9</v>
      </c>
      <c r="M257" s="46">
        <v>7.5</v>
      </c>
      <c r="N257" s="45">
        <v>5700</v>
      </c>
      <c r="O257" s="45">
        <v>53000</v>
      </c>
      <c r="P257" s="46">
        <v>10.7</v>
      </c>
      <c r="Q257" s="46">
        <v>5.8</v>
      </c>
      <c r="R257" s="45">
        <v>7400</v>
      </c>
      <c r="S257" s="45">
        <v>55300</v>
      </c>
      <c r="T257" s="46">
        <v>13.4</v>
      </c>
      <c r="U257" s="46">
        <v>6</v>
      </c>
      <c r="V257" s="45">
        <v>8600</v>
      </c>
      <c r="W257" s="45">
        <v>54700</v>
      </c>
      <c r="X257" s="46">
        <v>15.7</v>
      </c>
      <c r="Y257" s="46">
        <v>6.3</v>
      </c>
    </row>
    <row r="258" spans="1:25" s="19" customFormat="1" x14ac:dyDescent="0.3">
      <c r="A258" s="41" t="s">
        <v>268</v>
      </c>
      <c r="B258" s="45">
        <v>7900</v>
      </c>
      <c r="C258" s="45">
        <v>39200</v>
      </c>
      <c r="D258" s="46">
        <v>20.100000000000001</v>
      </c>
      <c r="E258" s="46">
        <v>7.7</v>
      </c>
      <c r="F258" s="45">
        <v>5000</v>
      </c>
      <c r="G258" s="45">
        <v>39300</v>
      </c>
      <c r="H258" s="46">
        <v>12.7</v>
      </c>
      <c r="I258" s="46">
        <v>6.8</v>
      </c>
      <c r="J258" s="45">
        <v>8500</v>
      </c>
      <c r="K258" s="45">
        <v>41500</v>
      </c>
      <c r="L258" s="46">
        <v>20.5</v>
      </c>
      <c r="M258" s="46">
        <v>8</v>
      </c>
      <c r="N258" s="45">
        <v>6300</v>
      </c>
      <c r="O258" s="45">
        <v>40600</v>
      </c>
      <c r="P258" s="46">
        <v>15.4</v>
      </c>
      <c r="Q258" s="46">
        <v>7</v>
      </c>
      <c r="R258" s="45">
        <v>6200</v>
      </c>
      <c r="S258" s="45">
        <v>43200</v>
      </c>
      <c r="T258" s="46">
        <v>14.3</v>
      </c>
      <c r="U258" s="46">
        <v>6.9</v>
      </c>
      <c r="V258" s="45">
        <v>9200</v>
      </c>
      <c r="W258" s="45">
        <v>42800</v>
      </c>
      <c r="X258" s="46">
        <v>21.5</v>
      </c>
      <c r="Y258" s="46">
        <v>8.6999999999999993</v>
      </c>
    </row>
    <row r="259" spans="1:25" s="19" customFormat="1" x14ac:dyDescent="0.3">
      <c r="A259" s="41" t="s">
        <v>269</v>
      </c>
      <c r="B259" s="45">
        <v>8100</v>
      </c>
      <c r="C259" s="45">
        <v>63100</v>
      </c>
      <c r="D259" s="46">
        <v>12.9</v>
      </c>
      <c r="E259" s="46">
        <v>4.9000000000000004</v>
      </c>
      <c r="F259" s="45">
        <v>12200</v>
      </c>
      <c r="G259" s="45">
        <v>63900</v>
      </c>
      <c r="H259" s="46">
        <v>19</v>
      </c>
      <c r="I259" s="46">
        <v>6.1</v>
      </c>
      <c r="J259" s="45">
        <v>9600</v>
      </c>
      <c r="K259" s="45">
        <v>66600</v>
      </c>
      <c r="L259" s="46">
        <v>14.4</v>
      </c>
      <c r="M259" s="46">
        <v>5.4</v>
      </c>
      <c r="N259" s="45">
        <v>10400</v>
      </c>
      <c r="O259" s="45">
        <v>70200</v>
      </c>
      <c r="P259" s="46">
        <v>14.9</v>
      </c>
      <c r="Q259" s="46">
        <v>5</v>
      </c>
      <c r="R259" s="45">
        <v>12000</v>
      </c>
      <c r="S259" s="45">
        <v>66500</v>
      </c>
      <c r="T259" s="46">
        <v>18.100000000000001</v>
      </c>
      <c r="U259" s="46">
        <v>6.4</v>
      </c>
      <c r="V259" s="45">
        <v>6800</v>
      </c>
      <c r="W259" s="45">
        <v>64700</v>
      </c>
      <c r="X259" s="46">
        <v>10.5</v>
      </c>
      <c r="Y259" s="46">
        <v>5.5</v>
      </c>
    </row>
    <row r="260" spans="1:25" s="19" customFormat="1" x14ac:dyDescent="0.3">
      <c r="A260" s="41" t="s">
        <v>270</v>
      </c>
      <c r="B260" s="45">
        <v>3000</v>
      </c>
      <c r="C260" s="45">
        <v>42400</v>
      </c>
      <c r="D260" s="46">
        <v>7.2</v>
      </c>
      <c r="E260" s="45" t="s">
        <v>15</v>
      </c>
      <c r="F260" s="45">
        <v>4100</v>
      </c>
      <c r="G260" s="45">
        <v>40600</v>
      </c>
      <c r="H260" s="46">
        <v>10.199999999999999</v>
      </c>
      <c r="I260" s="46">
        <v>5.3</v>
      </c>
      <c r="J260" s="45">
        <v>6700</v>
      </c>
      <c r="K260" s="45">
        <v>39200</v>
      </c>
      <c r="L260" s="46">
        <v>17</v>
      </c>
      <c r="M260" s="46">
        <v>8.1999999999999993</v>
      </c>
      <c r="N260" s="45">
        <v>3600</v>
      </c>
      <c r="O260" s="45">
        <v>40100</v>
      </c>
      <c r="P260" s="46">
        <v>9.1</v>
      </c>
      <c r="Q260" s="45" t="s">
        <v>15</v>
      </c>
      <c r="R260" s="45">
        <v>6600</v>
      </c>
      <c r="S260" s="45">
        <v>43200</v>
      </c>
      <c r="T260" s="46">
        <v>15.3</v>
      </c>
      <c r="U260" s="46">
        <v>7</v>
      </c>
      <c r="V260" s="45">
        <v>3400</v>
      </c>
      <c r="W260" s="45">
        <v>39900</v>
      </c>
      <c r="X260" s="46">
        <v>8.6</v>
      </c>
      <c r="Y260" s="45" t="s">
        <v>15</v>
      </c>
    </row>
    <row r="261" spans="1:25" s="19" customFormat="1" x14ac:dyDescent="0.3">
      <c r="A261" s="41" t="s">
        <v>271</v>
      </c>
      <c r="B261" s="45">
        <v>4200</v>
      </c>
      <c r="C261" s="45">
        <v>31900</v>
      </c>
      <c r="D261" s="46">
        <v>13.2</v>
      </c>
      <c r="E261" s="46">
        <v>7.1</v>
      </c>
      <c r="F261" s="45">
        <v>5800</v>
      </c>
      <c r="G261" s="45">
        <v>29700</v>
      </c>
      <c r="H261" s="46">
        <v>19.5</v>
      </c>
      <c r="I261" s="46">
        <v>9.3000000000000007</v>
      </c>
      <c r="J261" s="45">
        <v>4500</v>
      </c>
      <c r="K261" s="45">
        <v>34800</v>
      </c>
      <c r="L261" s="46">
        <v>13</v>
      </c>
      <c r="M261" s="45" t="s">
        <v>15</v>
      </c>
      <c r="N261" s="45">
        <v>5300</v>
      </c>
      <c r="O261" s="45">
        <v>33600</v>
      </c>
      <c r="P261" s="46">
        <v>15.8</v>
      </c>
      <c r="Q261" s="46">
        <v>9.1999999999999993</v>
      </c>
      <c r="R261" s="45">
        <v>7100</v>
      </c>
      <c r="S261" s="45">
        <v>34800</v>
      </c>
      <c r="T261" s="46">
        <v>20.3</v>
      </c>
      <c r="U261" s="46">
        <v>9.6</v>
      </c>
      <c r="V261" s="45">
        <v>8300</v>
      </c>
      <c r="W261" s="45">
        <v>39000</v>
      </c>
      <c r="X261" s="46">
        <v>21.2</v>
      </c>
      <c r="Y261" s="46">
        <v>9.4</v>
      </c>
    </row>
    <row r="262" spans="1:25" s="19" customFormat="1" x14ac:dyDescent="0.3">
      <c r="A262" s="41" t="s">
        <v>272</v>
      </c>
      <c r="B262" s="45">
        <v>6600</v>
      </c>
      <c r="C262" s="45">
        <v>37400</v>
      </c>
      <c r="D262" s="46">
        <v>17.600000000000001</v>
      </c>
      <c r="E262" s="46">
        <v>9.6999999999999993</v>
      </c>
      <c r="F262" s="45">
        <v>4400</v>
      </c>
      <c r="G262" s="45">
        <v>38700</v>
      </c>
      <c r="H262" s="46">
        <v>11.4</v>
      </c>
      <c r="I262" s="46">
        <v>6.7</v>
      </c>
      <c r="J262" s="45">
        <v>4300</v>
      </c>
      <c r="K262" s="45">
        <v>40000</v>
      </c>
      <c r="L262" s="46">
        <v>10.8</v>
      </c>
      <c r="M262" s="46">
        <v>5.7</v>
      </c>
      <c r="N262" s="45">
        <v>5000</v>
      </c>
      <c r="O262" s="45">
        <v>34800</v>
      </c>
      <c r="P262" s="46">
        <v>14.2</v>
      </c>
      <c r="Q262" s="46">
        <v>7.7</v>
      </c>
      <c r="R262" s="45">
        <v>1500</v>
      </c>
      <c r="S262" s="45">
        <v>44200</v>
      </c>
      <c r="T262" s="46">
        <v>3.3</v>
      </c>
      <c r="U262" s="45" t="s">
        <v>15</v>
      </c>
      <c r="V262" s="45">
        <v>7700</v>
      </c>
      <c r="W262" s="45">
        <v>40200</v>
      </c>
      <c r="X262" s="46">
        <v>19.2</v>
      </c>
      <c r="Y262" s="46">
        <v>8</v>
      </c>
    </row>
    <row r="263" spans="1:25" s="19" customFormat="1" x14ac:dyDescent="0.3">
      <c r="A263" s="41" t="s">
        <v>273</v>
      </c>
      <c r="B263" s="45">
        <v>5500</v>
      </c>
      <c r="C263" s="45">
        <v>44700</v>
      </c>
      <c r="D263" s="46">
        <v>12.3</v>
      </c>
      <c r="E263" s="46">
        <v>5.8</v>
      </c>
      <c r="F263" s="45">
        <v>7500</v>
      </c>
      <c r="G263" s="45">
        <v>42900</v>
      </c>
      <c r="H263" s="46">
        <v>17.600000000000001</v>
      </c>
      <c r="I263" s="46">
        <v>7</v>
      </c>
      <c r="J263" s="45">
        <v>6000</v>
      </c>
      <c r="K263" s="45">
        <v>42600</v>
      </c>
      <c r="L263" s="46">
        <v>14.1</v>
      </c>
      <c r="M263" s="46">
        <v>7.2</v>
      </c>
      <c r="N263" s="45">
        <v>4800</v>
      </c>
      <c r="O263" s="45">
        <v>45900</v>
      </c>
      <c r="P263" s="46">
        <v>10.5</v>
      </c>
      <c r="Q263" s="46">
        <v>5.9</v>
      </c>
      <c r="R263" s="45">
        <v>4600</v>
      </c>
      <c r="S263" s="45">
        <v>46500</v>
      </c>
      <c r="T263" s="46">
        <v>9.9</v>
      </c>
      <c r="U263" s="45" t="s">
        <v>15</v>
      </c>
      <c r="V263" s="45">
        <v>6600</v>
      </c>
      <c r="W263" s="45">
        <v>48400</v>
      </c>
      <c r="X263" s="46">
        <v>13.6</v>
      </c>
      <c r="Y263" s="46">
        <v>7.2</v>
      </c>
    </row>
    <row r="264" spans="1:25" s="19" customFormat="1" x14ac:dyDescent="0.3">
      <c r="A264" s="41" t="s">
        <v>274</v>
      </c>
      <c r="B264" s="45">
        <v>7100</v>
      </c>
      <c r="C264" s="45">
        <v>44700</v>
      </c>
      <c r="D264" s="46">
        <v>16</v>
      </c>
      <c r="E264" s="46">
        <v>6.8</v>
      </c>
      <c r="F264" s="45">
        <v>5300</v>
      </c>
      <c r="G264" s="45">
        <v>48200</v>
      </c>
      <c r="H264" s="46">
        <v>11.1</v>
      </c>
      <c r="I264" s="46">
        <v>5.5</v>
      </c>
      <c r="J264" s="45">
        <v>6800</v>
      </c>
      <c r="K264" s="45">
        <v>47000</v>
      </c>
      <c r="L264" s="46">
        <v>14.4</v>
      </c>
      <c r="M264" s="46">
        <v>6.9</v>
      </c>
      <c r="N264" s="45">
        <v>8700</v>
      </c>
      <c r="O264" s="45">
        <v>45100</v>
      </c>
      <c r="P264" s="46">
        <v>19.2</v>
      </c>
      <c r="Q264" s="46">
        <v>8.4</v>
      </c>
      <c r="R264" s="45">
        <v>7100</v>
      </c>
      <c r="S264" s="45">
        <v>44700</v>
      </c>
      <c r="T264" s="46">
        <v>16</v>
      </c>
      <c r="U264" s="46">
        <v>7.6</v>
      </c>
      <c r="V264" s="45">
        <v>8600</v>
      </c>
      <c r="W264" s="45">
        <v>50400</v>
      </c>
      <c r="X264" s="46">
        <v>17.2</v>
      </c>
      <c r="Y264" s="46">
        <v>8.1999999999999993</v>
      </c>
    </row>
    <row r="265" spans="1:25" s="19" customFormat="1" x14ac:dyDescent="0.3">
      <c r="A265" s="41" t="s">
        <v>275</v>
      </c>
      <c r="B265" s="45">
        <v>15400</v>
      </c>
      <c r="C265" s="45">
        <v>108400</v>
      </c>
      <c r="D265" s="46">
        <v>14.2</v>
      </c>
      <c r="E265" s="46">
        <v>4.0999999999999996</v>
      </c>
      <c r="F265" s="45">
        <v>9800</v>
      </c>
      <c r="G265" s="45">
        <v>112200</v>
      </c>
      <c r="H265" s="46">
        <v>8.6999999999999993</v>
      </c>
      <c r="I265" s="46">
        <v>3.4</v>
      </c>
      <c r="J265" s="45">
        <v>8400</v>
      </c>
      <c r="K265" s="45">
        <v>108500</v>
      </c>
      <c r="L265" s="46">
        <v>7.8</v>
      </c>
      <c r="M265" s="46">
        <v>3.5</v>
      </c>
      <c r="N265" s="45">
        <v>10400</v>
      </c>
      <c r="O265" s="45">
        <v>106300</v>
      </c>
      <c r="P265" s="46">
        <v>9.8000000000000007</v>
      </c>
      <c r="Q265" s="46">
        <v>3.8</v>
      </c>
      <c r="R265" s="45">
        <v>15300</v>
      </c>
      <c r="S265" s="45">
        <v>113600</v>
      </c>
      <c r="T265" s="46">
        <v>13.5</v>
      </c>
      <c r="U265" s="46">
        <v>4.4000000000000004</v>
      </c>
      <c r="V265" s="45">
        <v>16500</v>
      </c>
      <c r="W265" s="45">
        <v>108700</v>
      </c>
      <c r="X265" s="46">
        <v>15.2</v>
      </c>
      <c r="Y265" s="46">
        <v>5.0999999999999996</v>
      </c>
    </row>
    <row r="266" spans="1:25" s="19" customFormat="1" x14ac:dyDescent="0.3">
      <c r="A266" s="41" t="s">
        <v>276</v>
      </c>
      <c r="B266" s="45">
        <v>4000</v>
      </c>
      <c r="C266" s="45">
        <v>44000</v>
      </c>
      <c r="D266" s="46">
        <v>9</v>
      </c>
      <c r="E266" s="46">
        <v>4.9000000000000004</v>
      </c>
      <c r="F266" s="45">
        <v>4700</v>
      </c>
      <c r="G266" s="45">
        <v>44300</v>
      </c>
      <c r="H266" s="46">
        <v>10.7</v>
      </c>
      <c r="I266" s="46">
        <v>5.2</v>
      </c>
      <c r="J266" s="45">
        <v>5300</v>
      </c>
      <c r="K266" s="45">
        <v>46100</v>
      </c>
      <c r="L266" s="46">
        <v>11.5</v>
      </c>
      <c r="M266" s="46">
        <v>6</v>
      </c>
      <c r="N266" s="45">
        <v>3900</v>
      </c>
      <c r="O266" s="45">
        <v>45500</v>
      </c>
      <c r="P266" s="46">
        <v>8.5</v>
      </c>
      <c r="Q266" s="45" t="s">
        <v>15</v>
      </c>
      <c r="R266" s="45">
        <v>3500</v>
      </c>
      <c r="S266" s="45">
        <v>41500</v>
      </c>
      <c r="T266" s="46">
        <v>8.5</v>
      </c>
      <c r="U266" s="45" t="s">
        <v>15</v>
      </c>
      <c r="V266" s="45">
        <v>4900</v>
      </c>
      <c r="W266" s="45">
        <v>43300</v>
      </c>
      <c r="X266" s="46">
        <v>11.4</v>
      </c>
      <c r="Y266" s="45" t="s">
        <v>15</v>
      </c>
    </row>
    <row r="267" spans="1:25" s="19" customFormat="1" x14ac:dyDescent="0.3">
      <c r="A267" s="41" t="s">
        <v>277</v>
      </c>
      <c r="B267" s="45">
        <v>4800</v>
      </c>
      <c r="C267" s="45">
        <v>36300</v>
      </c>
      <c r="D267" s="46">
        <v>13.3</v>
      </c>
      <c r="E267" s="46">
        <v>6.3</v>
      </c>
      <c r="F267" s="45">
        <v>3400</v>
      </c>
      <c r="G267" s="45">
        <v>36300</v>
      </c>
      <c r="H267" s="46">
        <v>9.4</v>
      </c>
      <c r="I267" s="46">
        <v>5.3</v>
      </c>
      <c r="J267" s="45">
        <v>4400</v>
      </c>
      <c r="K267" s="45">
        <v>35100</v>
      </c>
      <c r="L267" s="46">
        <v>12.5</v>
      </c>
      <c r="M267" s="46">
        <v>6.6</v>
      </c>
      <c r="N267" s="45">
        <v>6600</v>
      </c>
      <c r="O267" s="45">
        <v>37100</v>
      </c>
      <c r="P267" s="46">
        <v>17.899999999999999</v>
      </c>
      <c r="Q267" s="46">
        <v>8</v>
      </c>
      <c r="R267" s="45">
        <v>4800</v>
      </c>
      <c r="S267" s="45">
        <v>34500</v>
      </c>
      <c r="T267" s="46">
        <v>13.8</v>
      </c>
      <c r="U267" s="46">
        <v>7.5</v>
      </c>
      <c r="V267" s="45">
        <v>2900</v>
      </c>
      <c r="W267" s="45">
        <v>40300</v>
      </c>
      <c r="X267" s="46">
        <v>7.2</v>
      </c>
      <c r="Y267" s="45" t="s">
        <v>15</v>
      </c>
    </row>
    <row r="268" spans="1:25" s="19" customFormat="1" x14ac:dyDescent="0.3">
      <c r="A268" s="41" t="s">
        <v>278</v>
      </c>
      <c r="B268" s="45">
        <v>3600</v>
      </c>
      <c r="C268" s="45">
        <v>55700</v>
      </c>
      <c r="D268" s="46">
        <v>6.5</v>
      </c>
      <c r="E268" s="45" t="s">
        <v>15</v>
      </c>
      <c r="F268" s="45">
        <v>5200</v>
      </c>
      <c r="G268" s="45">
        <v>55800</v>
      </c>
      <c r="H268" s="46">
        <v>9.3000000000000007</v>
      </c>
      <c r="I268" s="46">
        <v>5.2</v>
      </c>
      <c r="J268" s="45">
        <v>5600</v>
      </c>
      <c r="K268" s="45">
        <v>55000</v>
      </c>
      <c r="L268" s="46">
        <v>10.1</v>
      </c>
      <c r="M268" s="46">
        <v>5.3</v>
      </c>
      <c r="N268" s="45">
        <v>2300</v>
      </c>
      <c r="O268" s="45">
        <v>55900</v>
      </c>
      <c r="P268" s="46">
        <v>4.2</v>
      </c>
      <c r="Q268" s="45" t="s">
        <v>15</v>
      </c>
      <c r="R268" s="45">
        <v>5600</v>
      </c>
      <c r="S268" s="45">
        <v>56700</v>
      </c>
      <c r="T268" s="46">
        <v>9.8000000000000007</v>
      </c>
      <c r="U268" s="46">
        <v>5.0999999999999996</v>
      </c>
      <c r="V268" s="45">
        <v>8200</v>
      </c>
      <c r="W268" s="45">
        <v>66100</v>
      </c>
      <c r="X268" s="46">
        <v>12.4</v>
      </c>
      <c r="Y268" s="46">
        <v>5.7</v>
      </c>
    </row>
    <row r="269" spans="1:25" s="19" customFormat="1" x14ac:dyDescent="0.3">
      <c r="A269" s="41" t="s">
        <v>279</v>
      </c>
      <c r="B269" s="45">
        <v>4800</v>
      </c>
      <c r="C269" s="45">
        <v>49800</v>
      </c>
      <c r="D269" s="46">
        <v>9.6999999999999993</v>
      </c>
      <c r="E269" s="45" t="s">
        <v>15</v>
      </c>
      <c r="F269" s="45">
        <v>4600</v>
      </c>
      <c r="G269" s="45">
        <v>44900</v>
      </c>
      <c r="H269" s="46">
        <v>10.199999999999999</v>
      </c>
      <c r="I269" s="45" t="s">
        <v>15</v>
      </c>
      <c r="J269" s="45">
        <v>3100</v>
      </c>
      <c r="K269" s="45">
        <v>47200</v>
      </c>
      <c r="L269" s="46">
        <v>6.6</v>
      </c>
      <c r="M269" s="45" t="s">
        <v>15</v>
      </c>
      <c r="N269" s="45">
        <v>9300</v>
      </c>
      <c r="O269" s="45">
        <v>53500</v>
      </c>
      <c r="P269" s="46">
        <v>17.5</v>
      </c>
      <c r="Q269" s="46">
        <v>6.8</v>
      </c>
      <c r="R269" s="45">
        <v>4300</v>
      </c>
      <c r="S269" s="45">
        <v>50300</v>
      </c>
      <c r="T269" s="46">
        <v>8.6</v>
      </c>
      <c r="U269" s="46">
        <v>5.2</v>
      </c>
      <c r="V269" s="45">
        <v>7200</v>
      </c>
      <c r="W269" s="45">
        <v>55100</v>
      </c>
      <c r="X269" s="46">
        <v>13</v>
      </c>
      <c r="Y269" s="46">
        <v>6.7</v>
      </c>
    </row>
    <row r="270" spans="1:25" s="19" customFormat="1" x14ac:dyDescent="0.3">
      <c r="A270" s="41" t="s">
        <v>280</v>
      </c>
      <c r="B270" s="45">
        <v>10900</v>
      </c>
      <c r="C270" s="45">
        <v>48300</v>
      </c>
      <c r="D270" s="46">
        <v>22.6</v>
      </c>
      <c r="E270" s="46">
        <v>8.3000000000000007</v>
      </c>
      <c r="F270" s="45">
        <v>9100</v>
      </c>
      <c r="G270" s="45">
        <v>51300</v>
      </c>
      <c r="H270" s="46">
        <v>17.8</v>
      </c>
      <c r="I270" s="46">
        <v>7.5</v>
      </c>
      <c r="J270" s="45">
        <v>5400</v>
      </c>
      <c r="K270" s="45">
        <v>57000</v>
      </c>
      <c r="L270" s="46">
        <v>9.4</v>
      </c>
      <c r="M270" s="45" t="s">
        <v>15</v>
      </c>
      <c r="N270" s="45">
        <v>5400</v>
      </c>
      <c r="O270" s="45">
        <v>54900</v>
      </c>
      <c r="P270" s="46">
        <v>9.8000000000000007</v>
      </c>
      <c r="Q270" s="46">
        <v>5.2</v>
      </c>
      <c r="R270" s="45">
        <v>8000</v>
      </c>
      <c r="S270" s="45">
        <v>50700</v>
      </c>
      <c r="T270" s="46">
        <v>15.7</v>
      </c>
      <c r="U270" s="46">
        <v>6</v>
      </c>
      <c r="V270" s="45">
        <v>9500</v>
      </c>
      <c r="W270" s="45">
        <v>55100</v>
      </c>
      <c r="X270" s="46">
        <v>17.2</v>
      </c>
      <c r="Y270" s="46">
        <v>6.4</v>
      </c>
    </row>
    <row r="271" spans="1:25" s="19" customFormat="1" x14ac:dyDescent="0.3">
      <c r="A271" s="41" t="s">
        <v>281</v>
      </c>
      <c r="B271" s="45">
        <v>6000</v>
      </c>
      <c r="C271" s="45">
        <v>50800</v>
      </c>
      <c r="D271" s="46">
        <v>11.9</v>
      </c>
      <c r="E271" s="46">
        <v>5.8</v>
      </c>
      <c r="F271" s="45">
        <v>7300</v>
      </c>
      <c r="G271" s="45">
        <v>56100</v>
      </c>
      <c r="H271" s="46">
        <v>13</v>
      </c>
      <c r="I271" s="46">
        <v>6</v>
      </c>
      <c r="J271" s="45">
        <v>4200</v>
      </c>
      <c r="K271" s="45">
        <v>53500</v>
      </c>
      <c r="L271" s="46">
        <v>7.9</v>
      </c>
      <c r="M271" s="46">
        <v>4.8</v>
      </c>
      <c r="N271" s="45">
        <v>6000</v>
      </c>
      <c r="O271" s="45">
        <v>53600</v>
      </c>
      <c r="P271" s="46">
        <v>11.1</v>
      </c>
      <c r="Q271" s="46">
        <v>5.9</v>
      </c>
      <c r="R271" s="45">
        <v>4400</v>
      </c>
      <c r="S271" s="45">
        <v>55100</v>
      </c>
      <c r="T271" s="46">
        <v>8</v>
      </c>
      <c r="U271" s="45" t="s">
        <v>15</v>
      </c>
      <c r="V271" s="45">
        <v>10600</v>
      </c>
      <c r="W271" s="45">
        <v>57500</v>
      </c>
      <c r="X271" s="46">
        <v>18.399999999999999</v>
      </c>
      <c r="Y271" s="46">
        <v>6.4</v>
      </c>
    </row>
    <row r="272" spans="1:25" s="19" customFormat="1" x14ac:dyDescent="0.3">
      <c r="A272" s="41" t="s">
        <v>282</v>
      </c>
      <c r="B272" s="45">
        <v>5900</v>
      </c>
      <c r="C272" s="45">
        <v>51300</v>
      </c>
      <c r="D272" s="46">
        <v>11.5</v>
      </c>
      <c r="E272" s="46">
        <v>6.3</v>
      </c>
      <c r="F272" s="45">
        <v>6300</v>
      </c>
      <c r="G272" s="45">
        <v>51400</v>
      </c>
      <c r="H272" s="46">
        <v>12.2</v>
      </c>
      <c r="I272" s="46">
        <v>6.1</v>
      </c>
      <c r="J272" s="45">
        <v>6300</v>
      </c>
      <c r="K272" s="45">
        <v>50300</v>
      </c>
      <c r="L272" s="46">
        <v>12.6</v>
      </c>
      <c r="M272" s="46">
        <v>6</v>
      </c>
      <c r="N272" s="45">
        <v>5100</v>
      </c>
      <c r="O272" s="45">
        <v>48700</v>
      </c>
      <c r="P272" s="46">
        <v>10.5</v>
      </c>
      <c r="Q272" s="45" t="s">
        <v>15</v>
      </c>
      <c r="R272" s="45">
        <v>5800</v>
      </c>
      <c r="S272" s="45">
        <v>47600</v>
      </c>
      <c r="T272" s="46">
        <v>12.3</v>
      </c>
      <c r="U272" s="46">
        <v>6.6</v>
      </c>
      <c r="V272" s="45">
        <v>10700</v>
      </c>
      <c r="W272" s="45">
        <v>50800</v>
      </c>
      <c r="X272" s="46">
        <v>21</v>
      </c>
      <c r="Y272" s="46">
        <v>8.1999999999999993</v>
      </c>
    </row>
    <row r="273" spans="1:25" s="19" customFormat="1" x14ac:dyDescent="0.3">
      <c r="A273" s="41" t="s">
        <v>283</v>
      </c>
      <c r="B273" s="45">
        <v>6000</v>
      </c>
      <c r="C273" s="45">
        <v>48700</v>
      </c>
      <c r="D273" s="46">
        <v>12.4</v>
      </c>
      <c r="E273" s="46">
        <v>6.1</v>
      </c>
      <c r="F273" s="45">
        <v>6700</v>
      </c>
      <c r="G273" s="45">
        <v>48300</v>
      </c>
      <c r="H273" s="46">
        <v>14</v>
      </c>
      <c r="I273" s="46">
        <v>6.7</v>
      </c>
      <c r="J273" s="45">
        <v>6400</v>
      </c>
      <c r="K273" s="45">
        <v>57100</v>
      </c>
      <c r="L273" s="46">
        <v>11.1</v>
      </c>
      <c r="M273" s="46">
        <v>5.2</v>
      </c>
      <c r="N273" s="45">
        <v>8300</v>
      </c>
      <c r="O273" s="45">
        <v>59400</v>
      </c>
      <c r="P273" s="46">
        <v>14</v>
      </c>
      <c r="Q273" s="46">
        <v>5.9</v>
      </c>
      <c r="R273" s="45">
        <v>6600</v>
      </c>
      <c r="S273" s="45">
        <v>50700</v>
      </c>
      <c r="T273" s="46">
        <v>13</v>
      </c>
      <c r="U273" s="46">
        <v>6.1</v>
      </c>
      <c r="V273" s="45">
        <v>8200</v>
      </c>
      <c r="W273" s="45">
        <v>55400</v>
      </c>
      <c r="X273" s="46">
        <v>14.9</v>
      </c>
      <c r="Y273" s="46">
        <v>6.1</v>
      </c>
    </row>
    <row r="274" spans="1:25" s="19" customFormat="1" x14ac:dyDescent="0.3">
      <c r="A274" s="41" t="s">
        <v>284</v>
      </c>
      <c r="B274" s="45">
        <v>10900</v>
      </c>
      <c r="C274" s="45">
        <v>53000</v>
      </c>
      <c r="D274" s="46">
        <v>20.6</v>
      </c>
      <c r="E274" s="46">
        <v>6.9</v>
      </c>
      <c r="F274" s="45">
        <v>8600</v>
      </c>
      <c r="G274" s="45">
        <v>55500</v>
      </c>
      <c r="H274" s="46">
        <v>15.4</v>
      </c>
      <c r="I274" s="46">
        <v>6.6</v>
      </c>
      <c r="J274" s="45">
        <v>7300</v>
      </c>
      <c r="K274" s="45">
        <v>54100</v>
      </c>
      <c r="L274" s="46">
        <v>13.4</v>
      </c>
      <c r="M274" s="46">
        <v>6.2</v>
      </c>
      <c r="N274" s="45">
        <v>10500</v>
      </c>
      <c r="O274" s="45">
        <v>56600</v>
      </c>
      <c r="P274" s="46">
        <v>18.600000000000001</v>
      </c>
      <c r="Q274" s="46">
        <v>7.1</v>
      </c>
      <c r="R274" s="45">
        <v>7500</v>
      </c>
      <c r="S274" s="45">
        <v>55800</v>
      </c>
      <c r="T274" s="46">
        <v>13.5</v>
      </c>
      <c r="U274" s="46">
        <v>5.9</v>
      </c>
      <c r="V274" s="45">
        <v>6000</v>
      </c>
      <c r="W274" s="45">
        <v>56000</v>
      </c>
      <c r="X274" s="46">
        <v>10.8</v>
      </c>
      <c r="Y274" s="46">
        <v>5.2</v>
      </c>
    </row>
    <row r="275" spans="1:25" s="19" customFormat="1" x14ac:dyDescent="0.3">
      <c r="A275" s="41" t="s">
        <v>285</v>
      </c>
      <c r="B275" s="45">
        <v>4300</v>
      </c>
      <c r="C275" s="45">
        <v>45400</v>
      </c>
      <c r="D275" s="46">
        <v>9.5</v>
      </c>
      <c r="E275" s="46">
        <v>5.7</v>
      </c>
      <c r="F275" s="45">
        <v>4400</v>
      </c>
      <c r="G275" s="45">
        <v>46700</v>
      </c>
      <c r="H275" s="46">
        <v>9.3000000000000007</v>
      </c>
      <c r="I275" s="45" t="s">
        <v>15</v>
      </c>
      <c r="J275" s="45">
        <v>9900</v>
      </c>
      <c r="K275" s="45">
        <v>48000</v>
      </c>
      <c r="L275" s="46">
        <v>20.6</v>
      </c>
      <c r="M275" s="46">
        <v>8.1</v>
      </c>
      <c r="N275" s="45">
        <v>5900</v>
      </c>
      <c r="O275" s="45">
        <v>48200</v>
      </c>
      <c r="P275" s="46">
        <v>12.3</v>
      </c>
      <c r="Q275" s="46">
        <v>6.4</v>
      </c>
      <c r="R275" s="45">
        <v>10100</v>
      </c>
      <c r="S275" s="45">
        <v>47300</v>
      </c>
      <c r="T275" s="46">
        <v>21.4</v>
      </c>
      <c r="U275" s="46">
        <v>9</v>
      </c>
      <c r="V275" s="45">
        <v>7700</v>
      </c>
      <c r="W275" s="45">
        <v>54700</v>
      </c>
      <c r="X275" s="46">
        <v>14.1</v>
      </c>
      <c r="Y275" s="46">
        <v>8</v>
      </c>
    </row>
    <row r="276" spans="1:25" s="19" customFormat="1" x14ac:dyDescent="0.3">
      <c r="A276" s="41" t="s">
        <v>286</v>
      </c>
      <c r="B276" s="45">
        <v>3500</v>
      </c>
      <c r="C276" s="45">
        <v>54300</v>
      </c>
      <c r="D276" s="46">
        <v>6.4</v>
      </c>
      <c r="E276" s="45" t="s">
        <v>15</v>
      </c>
      <c r="F276" s="45">
        <v>6400</v>
      </c>
      <c r="G276" s="45">
        <v>57700</v>
      </c>
      <c r="H276" s="46">
        <v>11.1</v>
      </c>
      <c r="I276" s="46">
        <v>5.4</v>
      </c>
      <c r="J276" s="45">
        <v>10800</v>
      </c>
      <c r="K276" s="45">
        <v>55600</v>
      </c>
      <c r="L276" s="46">
        <v>19.399999999999999</v>
      </c>
      <c r="M276" s="46">
        <v>6.7</v>
      </c>
      <c r="N276" s="45">
        <v>9200</v>
      </c>
      <c r="O276" s="45">
        <v>59600</v>
      </c>
      <c r="P276" s="46">
        <v>15.5</v>
      </c>
      <c r="Q276" s="46">
        <v>5.8</v>
      </c>
      <c r="R276" s="45">
        <v>11200</v>
      </c>
      <c r="S276" s="45">
        <v>62500</v>
      </c>
      <c r="T276" s="46">
        <v>18</v>
      </c>
      <c r="U276" s="46">
        <v>5.9</v>
      </c>
      <c r="V276" s="45">
        <v>13900</v>
      </c>
      <c r="W276" s="45">
        <v>60100</v>
      </c>
      <c r="X276" s="46">
        <v>23.2</v>
      </c>
      <c r="Y276" s="46">
        <v>6.9</v>
      </c>
    </row>
    <row r="277" spans="1:25" s="19" customFormat="1" x14ac:dyDescent="0.3">
      <c r="A277" s="41" t="s">
        <v>287</v>
      </c>
      <c r="B277" s="45">
        <v>6700</v>
      </c>
      <c r="C277" s="45">
        <v>46400</v>
      </c>
      <c r="D277" s="46">
        <v>14.4</v>
      </c>
      <c r="E277" s="46">
        <v>6.7</v>
      </c>
      <c r="F277" s="45">
        <v>5200</v>
      </c>
      <c r="G277" s="45">
        <v>48400</v>
      </c>
      <c r="H277" s="46">
        <v>10.8</v>
      </c>
      <c r="I277" s="46">
        <v>6.3</v>
      </c>
      <c r="J277" s="45">
        <v>3600</v>
      </c>
      <c r="K277" s="45">
        <v>46600</v>
      </c>
      <c r="L277" s="46">
        <v>7.6</v>
      </c>
      <c r="M277" s="45" t="s">
        <v>15</v>
      </c>
      <c r="N277" s="45">
        <v>5800</v>
      </c>
      <c r="O277" s="45">
        <v>46900</v>
      </c>
      <c r="P277" s="46">
        <v>12.3</v>
      </c>
      <c r="Q277" s="46">
        <v>6.6</v>
      </c>
      <c r="R277" s="45">
        <v>8600</v>
      </c>
      <c r="S277" s="45">
        <v>47800</v>
      </c>
      <c r="T277" s="46">
        <v>17.899999999999999</v>
      </c>
      <c r="U277" s="46">
        <v>7.9</v>
      </c>
      <c r="V277" s="45">
        <v>8800</v>
      </c>
      <c r="W277" s="45">
        <v>44800</v>
      </c>
      <c r="X277" s="46">
        <v>19.7</v>
      </c>
      <c r="Y277" s="46">
        <v>7.9</v>
      </c>
    </row>
    <row r="278" spans="1:25" s="19" customFormat="1" x14ac:dyDescent="0.3">
      <c r="A278" s="41" t="s">
        <v>288</v>
      </c>
      <c r="B278" s="45">
        <v>4500</v>
      </c>
      <c r="C278" s="45">
        <v>56100</v>
      </c>
      <c r="D278" s="46">
        <v>8</v>
      </c>
      <c r="E278" s="45" t="s">
        <v>15</v>
      </c>
      <c r="F278" s="45">
        <v>6700</v>
      </c>
      <c r="G278" s="45">
        <v>61500</v>
      </c>
      <c r="H278" s="46">
        <v>10.9</v>
      </c>
      <c r="I278" s="46">
        <v>5.6</v>
      </c>
      <c r="J278" s="45">
        <v>9600</v>
      </c>
      <c r="K278" s="45">
        <v>63000</v>
      </c>
      <c r="L278" s="46">
        <v>15.3</v>
      </c>
      <c r="M278" s="46">
        <v>6.9</v>
      </c>
      <c r="N278" s="45">
        <v>4800</v>
      </c>
      <c r="O278" s="45">
        <v>64800</v>
      </c>
      <c r="P278" s="46">
        <v>7.4</v>
      </c>
      <c r="Q278" s="46">
        <v>4.5</v>
      </c>
      <c r="R278" s="45">
        <v>9100</v>
      </c>
      <c r="S278" s="45">
        <v>61800</v>
      </c>
      <c r="T278" s="46">
        <v>14.8</v>
      </c>
      <c r="U278" s="46">
        <v>6.5</v>
      </c>
      <c r="V278" s="45">
        <v>8600</v>
      </c>
      <c r="W278" s="45">
        <v>59200</v>
      </c>
      <c r="X278" s="46">
        <v>14.5</v>
      </c>
      <c r="Y278" s="46">
        <v>6.9</v>
      </c>
    </row>
    <row r="279" spans="1:25" s="19" customFormat="1" x14ac:dyDescent="0.3">
      <c r="A279" s="41" t="s">
        <v>289</v>
      </c>
      <c r="B279" s="45">
        <v>4300</v>
      </c>
      <c r="C279" s="45">
        <v>46100</v>
      </c>
      <c r="D279" s="46">
        <v>9.4</v>
      </c>
      <c r="E279" s="46">
        <v>5.2</v>
      </c>
      <c r="F279" s="45">
        <v>5000</v>
      </c>
      <c r="G279" s="45">
        <v>49900</v>
      </c>
      <c r="H279" s="46">
        <v>10</v>
      </c>
      <c r="I279" s="46">
        <v>5.5</v>
      </c>
      <c r="J279" s="45">
        <v>6200</v>
      </c>
      <c r="K279" s="45">
        <v>52900</v>
      </c>
      <c r="L279" s="46">
        <v>11.7</v>
      </c>
      <c r="M279" s="46">
        <v>6.1</v>
      </c>
      <c r="N279" s="45">
        <v>5000</v>
      </c>
      <c r="O279" s="45">
        <v>51900</v>
      </c>
      <c r="P279" s="46">
        <v>9.6999999999999993</v>
      </c>
      <c r="Q279" s="45" t="s">
        <v>15</v>
      </c>
      <c r="R279" s="45">
        <v>8000</v>
      </c>
      <c r="S279" s="45">
        <v>53900</v>
      </c>
      <c r="T279" s="46">
        <v>14.8</v>
      </c>
      <c r="U279" s="46">
        <v>7.2</v>
      </c>
      <c r="V279" s="45">
        <v>6600</v>
      </c>
      <c r="W279" s="45">
        <v>52200</v>
      </c>
      <c r="X279" s="46">
        <v>12.6</v>
      </c>
      <c r="Y279" s="46">
        <v>6.5</v>
      </c>
    </row>
    <row r="280" spans="1:25" s="19" customFormat="1" x14ac:dyDescent="0.3">
      <c r="A280" s="41" t="s">
        <v>290</v>
      </c>
      <c r="B280" s="45">
        <v>6300</v>
      </c>
      <c r="C280" s="45">
        <v>56100</v>
      </c>
      <c r="D280" s="46">
        <v>11.2</v>
      </c>
      <c r="E280" s="46">
        <v>5.3</v>
      </c>
      <c r="F280" s="45">
        <v>9700</v>
      </c>
      <c r="G280" s="45">
        <v>60800</v>
      </c>
      <c r="H280" s="46">
        <v>15.9</v>
      </c>
      <c r="I280" s="46">
        <v>5.8</v>
      </c>
      <c r="J280" s="45">
        <v>9700</v>
      </c>
      <c r="K280" s="45">
        <v>62700</v>
      </c>
      <c r="L280" s="46">
        <v>15.5</v>
      </c>
      <c r="M280" s="46">
        <v>5.7</v>
      </c>
      <c r="N280" s="45">
        <v>8600</v>
      </c>
      <c r="O280" s="45">
        <v>66300</v>
      </c>
      <c r="P280" s="46">
        <v>13</v>
      </c>
      <c r="Q280" s="46">
        <v>5.7</v>
      </c>
      <c r="R280" s="45">
        <v>7600</v>
      </c>
      <c r="S280" s="45">
        <v>61800</v>
      </c>
      <c r="T280" s="46">
        <v>12.2</v>
      </c>
      <c r="U280" s="46">
        <v>5.8</v>
      </c>
      <c r="V280" s="45">
        <v>10200</v>
      </c>
      <c r="W280" s="45">
        <v>62100</v>
      </c>
      <c r="X280" s="46">
        <v>16.5</v>
      </c>
      <c r="Y280" s="46">
        <v>6.7</v>
      </c>
    </row>
    <row r="281" spans="1:25" s="19" customFormat="1" x14ac:dyDescent="0.3">
      <c r="A281" s="41" t="s">
        <v>291</v>
      </c>
      <c r="B281" s="45">
        <v>5900</v>
      </c>
      <c r="C281" s="45">
        <v>46600</v>
      </c>
      <c r="D281" s="46">
        <v>12.7</v>
      </c>
      <c r="E281" s="46">
        <v>6.9</v>
      </c>
      <c r="F281" s="45">
        <v>5800</v>
      </c>
      <c r="G281" s="45">
        <v>46400</v>
      </c>
      <c r="H281" s="46">
        <v>12.4</v>
      </c>
      <c r="I281" s="46">
        <v>6.6</v>
      </c>
      <c r="J281" s="45">
        <v>6300</v>
      </c>
      <c r="K281" s="45">
        <v>45600</v>
      </c>
      <c r="L281" s="46">
        <v>13.8</v>
      </c>
      <c r="M281" s="46">
        <v>6.8</v>
      </c>
      <c r="N281" s="45">
        <v>11600</v>
      </c>
      <c r="O281" s="45">
        <v>47000</v>
      </c>
      <c r="P281" s="46">
        <v>24.6</v>
      </c>
      <c r="Q281" s="46">
        <v>8.5</v>
      </c>
      <c r="R281" s="45">
        <v>3700</v>
      </c>
      <c r="S281" s="45">
        <v>45300</v>
      </c>
      <c r="T281" s="46">
        <v>8.1999999999999993</v>
      </c>
      <c r="U281" s="46">
        <v>5</v>
      </c>
      <c r="V281" s="45">
        <v>3700</v>
      </c>
      <c r="W281" s="45">
        <v>45000</v>
      </c>
      <c r="X281" s="46">
        <v>8.1999999999999993</v>
      </c>
      <c r="Y281" s="45" t="s">
        <v>15</v>
      </c>
    </row>
    <row r="282" spans="1:25" s="19" customFormat="1" x14ac:dyDescent="0.3">
      <c r="A282" s="41" t="s">
        <v>292</v>
      </c>
      <c r="B282" s="45">
        <v>2500</v>
      </c>
      <c r="C282" s="45">
        <v>36000</v>
      </c>
      <c r="D282" s="46">
        <v>7</v>
      </c>
      <c r="E282" s="45" t="s">
        <v>15</v>
      </c>
      <c r="F282" s="45">
        <v>3500</v>
      </c>
      <c r="G282" s="45">
        <v>37500</v>
      </c>
      <c r="H282" s="46">
        <v>9.1999999999999993</v>
      </c>
      <c r="I282" s="45" t="s">
        <v>15</v>
      </c>
      <c r="J282" s="45">
        <v>2600</v>
      </c>
      <c r="K282" s="45">
        <v>35500</v>
      </c>
      <c r="L282" s="46">
        <v>7.3</v>
      </c>
      <c r="M282" s="45" t="s">
        <v>15</v>
      </c>
      <c r="N282" s="45">
        <v>7100</v>
      </c>
      <c r="O282" s="45">
        <v>36500</v>
      </c>
      <c r="P282" s="46">
        <v>19.3</v>
      </c>
      <c r="Q282" s="46">
        <v>7.3</v>
      </c>
      <c r="R282" s="45">
        <v>1800</v>
      </c>
      <c r="S282" s="45">
        <v>38200</v>
      </c>
      <c r="T282" s="46">
        <v>4.8</v>
      </c>
      <c r="U282" s="45" t="s">
        <v>15</v>
      </c>
      <c r="V282" s="45">
        <v>7700</v>
      </c>
      <c r="W282" s="45">
        <v>37900</v>
      </c>
      <c r="X282" s="46">
        <v>20.2</v>
      </c>
      <c r="Y282" s="46">
        <v>8.4</v>
      </c>
    </row>
    <row r="283" spans="1:25" s="19" customFormat="1" x14ac:dyDescent="0.3">
      <c r="A283" s="41" t="s">
        <v>293</v>
      </c>
      <c r="B283" s="45">
        <v>2000</v>
      </c>
      <c r="C283" s="45">
        <v>31000</v>
      </c>
      <c r="D283" s="46">
        <v>6.4</v>
      </c>
      <c r="E283" s="45" t="s">
        <v>15</v>
      </c>
      <c r="F283" s="45">
        <v>6000</v>
      </c>
      <c r="G283" s="45">
        <v>30000</v>
      </c>
      <c r="H283" s="46">
        <v>20</v>
      </c>
      <c r="I283" s="46">
        <v>10.8</v>
      </c>
      <c r="J283" s="45">
        <v>2300</v>
      </c>
      <c r="K283" s="45">
        <v>32700</v>
      </c>
      <c r="L283" s="46">
        <v>7</v>
      </c>
      <c r="M283" s="45" t="s">
        <v>15</v>
      </c>
      <c r="N283" s="45">
        <v>2400</v>
      </c>
      <c r="O283" s="45">
        <v>32200</v>
      </c>
      <c r="P283" s="46">
        <v>7.3</v>
      </c>
      <c r="Q283" s="45" t="s">
        <v>15</v>
      </c>
      <c r="R283" s="45">
        <v>1500</v>
      </c>
      <c r="S283" s="45">
        <v>31100</v>
      </c>
      <c r="T283" s="46">
        <v>4.7</v>
      </c>
      <c r="U283" s="45" t="s">
        <v>15</v>
      </c>
      <c r="V283" s="45">
        <v>3000</v>
      </c>
      <c r="W283" s="45">
        <v>30300</v>
      </c>
      <c r="X283" s="46">
        <v>10</v>
      </c>
      <c r="Y283" s="45" t="s">
        <v>15</v>
      </c>
    </row>
    <row r="284" spans="1:25" s="19" customFormat="1" x14ac:dyDescent="0.3">
      <c r="A284" s="41" t="s">
        <v>294</v>
      </c>
      <c r="B284" s="45">
        <v>2100</v>
      </c>
      <c r="C284" s="45">
        <v>56000</v>
      </c>
      <c r="D284" s="46">
        <v>3.8</v>
      </c>
      <c r="E284" s="45" t="s">
        <v>15</v>
      </c>
      <c r="F284" s="45">
        <v>5600</v>
      </c>
      <c r="G284" s="45">
        <v>51900</v>
      </c>
      <c r="H284" s="46">
        <v>10.9</v>
      </c>
      <c r="I284" s="46">
        <v>5.2</v>
      </c>
      <c r="J284" s="45">
        <v>7500</v>
      </c>
      <c r="K284" s="45">
        <v>52100</v>
      </c>
      <c r="L284" s="46">
        <v>14.4</v>
      </c>
      <c r="M284" s="46">
        <v>6.4</v>
      </c>
      <c r="N284" s="45">
        <v>4500</v>
      </c>
      <c r="O284" s="45">
        <v>61500</v>
      </c>
      <c r="P284" s="46">
        <v>7.3</v>
      </c>
      <c r="Q284" s="45" t="s">
        <v>15</v>
      </c>
      <c r="R284" s="45">
        <v>7200</v>
      </c>
      <c r="S284" s="45">
        <v>57300</v>
      </c>
      <c r="T284" s="46">
        <v>12.6</v>
      </c>
      <c r="U284" s="46">
        <v>5.9</v>
      </c>
      <c r="V284" s="45">
        <v>8500</v>
      </c>
      <c r="W284" s="45">
        <v>61000</v>
      </c>
      <c r="X284" s="46">
        <v>13.9</v>
      </c>
      <c r="Y284" s="46">
        <v>5.6</v>
      </c>
    </row>
    <row r="285" spans="1:25" s="19" customFormat="1" x14ac:dyDescent="0.3">
      <c r="A285" s="41" t="s">
        <v>295</v>
      </c>
      <c r="B285" s="45">
        <v>6000</v>
      </c>
      <c r="C285" s="45">
        <v>49700</v>
      </c>
      <c r="D285" s="46">
        <v>12.1</v>
      </c>
      <c r="E285" s="46">
        <v>5.3</v>
      </c>
      <c r="F285" s="45">
        <v>5100</v>
      </c>
      <c r="G285" s="45">
        <v>51400</v>
      </c>
      <c r="H285" s="46">
        <v>10</v>
      </c>
      <c r="I285" s="46">
        <v>4.9000000000000004</v>
      </c>
      <c r="J285" s="45">
        <v>8100</v>
      </c>
      <c r="K285" s="45">
        <v>50900</v>
      </c>
      <c r="L285" s="46">
        <v>15.9</v>
      </c>
      <c r="M285" s="46">
        <v>6.1</v>
      </c>
      <c r="N285" s="45">
        <v>7600</v>
      </c>
      <c r="O285" s="45">
        <v>53100</v>
      </c>
      <c r="P285" s="46">
        <v>14.3</v>
      </c>
      <c r="Q285" s="46">
        <v>6.2</v>
      </c>
      <c r="R285" s="45">
        <v>9200</v>
      </c>
      <c r="S285" s="45">
        <v>54300</v>
      </c>
      <c r="T285" s="46">
        <v>16.899999999999999</v>
      </c>
      <c r="U285" s="46">
        <v>6.1</v>
      </c>
      <c r="V285" s="45">
        <v>8500</v>
      </c>
      <c r="W285" s="45">
        <v>53200</v>
      </c>
      <c r="X285" s="46">
        <v>16</v>
      </c>
      <c r="Y285" s="46">
        <v>6.3</v>
      </c>
    </row>
    <row r="286" spans="1:25" s="19" customFormat="1" x14ac:dyDescent="0.3">
      <c r="A286" s="41" t="s">
        <v>296</v>
      </c>
      <c r="B286" s="45">
        <v>7400</v>
      </c>
      <c r="C286" s="45">
        <v>54900</v>
      </c>
      <c r="D286" s="46">
        <v>13.4</v>
      </c>
      <c r="E286" s="46">
        <v>5.0999999999999996</v>
      </c>
      <c r="F286" s="45">
        <v>6000</v>
      </c>
      <c r="G286" s="45">
        <v>58000</v>
      </c>
      <c r="H286" s="46">
        <v>10.3</v>
      </c>
      <c r="I286" s="46">
        <v>4.5</v>
      </c>
      <c r="J286" s="45">
        <v>11100</v>
      </c>
      <c r="K286" s="45">
        <v>56600</v>
      </c>
      <c r="L286" s="46">
        <v>19.5</v>
      </c>
      <c r="M286" s="46">
        <v>5.8</v>
      </c>
      <c r="N286" s="45">
        <v>6000</v>
      </c>
      <c r="O286" s="45">
        <v>56700</v>
      </c>
      <c r="P286" s="46">
        <v>10.5</v>
      </c>
      <c r="Q286" s="46">
        <v>4.9000000000000004</v>
      </c>
      <c r="R286" s="45">
        <v>3800</v>
      </c>
      <c r="S286" s="45">
        <v>52600</v>
      </c>
      <c r="T286" s="46">
        <v>7.3</v>
      </c>
      <c r="U286" s="46">
        <v>4.4000000000000004</v>
      </c>
      <c r="V286" s="45">
        <v>5100</v>
      </c>
      <c r="W286" s="45">
        <v>61200</v>
      </c>
      <c r="X286" s="46">
        <v>8.3000000000000007</v>
      </c>
      <c r="Y286" s="46">
        <v>4.3</v>
      </c>
    </row>
    <row r="287" spans="1:25" s="19" customFormat="1" x14ac:dyDescent="0.3">
      <c r="A287" s="41" t="s">
        <v>297</v>
      </c>
      <c r="B287" s="45">
        <v>7000</v>
      </c>
      <c r="C287" s="45">
        <v>71500</v>
      </c>
      <c r="D287" s="46">
        <v>9.8000000000000007</v>
      </c>
      <c r="E287" s="46">
        <v>3.8</v>
      </c>
      <c r="F287" s="45">
        <v>5500</v>
      </c>
      <c r="G287" s="45">
        <v>71100</v>
      </c>
      <c r="H287" s="46">
        <v>7.8</v>
      </c>
      <c r="I287" s="46">
        <v>3.9</v>
      </c>
      <c r="J287" s="45">
        <v>8300</v>
      </c>
      <c r="K287" s="45">
        <v>67900</v>
      </c>
      <c r="L287" s="46">
        <v>12.2</v>
      </c>
      <c r="M287" s="46">
        <v>4.7</v>
      </c>
      <c r="N287" s="45">
        <v>10000</v>
      </c>
      <c r="O287" s="45">
        <v>72700</v>
      </c>
      <c r="P287" s="46">
        <v>13.7</v>
      </c>
      <c r="Q287" s="46">
        <v>5.2</v>
      </c>
      <c r="R287" s="45">
        <v>13200</v>
      </c>
      <c r="S287" s="45">
        <v>76300</v>
      </c>
      <c r="T287" s="46">
        <v>17.3</v>
      </c>
      <c r="U287" s="46">
        <v>5.3</v>
      </c>
      <c r="V287" s="45">
        <v>15600</v>
      </c>
      <c r="W287" s="45">
        <v>70600</v>
      </c>
      <c r="X287" s="46">
        <v>22</v>
      </c>
      <c r="Y287" s="46">
        <v>5.8</v>
      </c>
    </row>
    <row r="288" spans="1:25" s="19" customFormat="1" x14ac:dyDescent="0.3">
      <c r="A288" s="41" t="s">
        <v>298</v>
      </c>
      <c r="B288" s="45">
        <v>7800</v>
      </c>
      <c r="C288" s="45">
        <v>42300</v>
      </c>
      <c r="D288" s="46">
        <v>18.5</v>
      </c>
      <c r="E288" s="46">
        <v>7.3</v>
      </c>
      <c r="F288" s="45">
        <v>3900</v>
      </c>
      <c r="G288" s="45">
        <v>42400</v>
      </c>
      <c r="H288" s="46">
        <v>9.1</v>
      </c>
      <c r="I288" s="46">
        <v>5.0999999999999996</v>
      </c>
      <c r="J288" s="45">
        <v>5100</v>
      </c>
      <c r="K288" s="45">
        <v>45500</v>
      </c>
      <c r="L288" s="46">
        <v>11.3</v>
      </c>
      <c r="M288" s="46">
        <v>5.7</v>
      </c>
      <c r="N288" s="45">
        <v>3200</v>
      </c>
      <c r="O288" s="45">
        <v>44600</v>
      </c>
      <c r="P288" s="46">
        <v>7.2</v>
      </c>
      <c r="Q288" s="46">
        <v>4.0999999999999996</v>
      </c>
      <c r="R288" s="45">
        <v>3300</v>
      </c>
      <c r="S288" s="45">
        <v>41600</v>
      </c>
      <c r="T288" s="46">
        <v>8</v>
      </c>
      <c r="U288" s="46">
        <v>4.7</v>
      </c>
      <c r="V288" s="45">
        <v>9100</v>
      </c>
      <c r="W288" s="45">
        <v>47200</v>
      </c>
      <c r="X288" s="46">
        <v>19.3</v>
      </c>
      <c r="Y288" s="46">
        <v>7.3</v>
      </c>
    </row>
    <row r="289" spans="1:25" s="19" customFormat="1" x14ac:dyDescent="0.3">
      <c r="A289" s="41" t="s">
        <v>299</v>
      </c>
      <c r="B289" s="45">
        <v>5900</v>
      </c>
      <c r="C289" s="45">
        <v>33100</v>
      </c>
      <c r="D289" s="46">
        <v>18</v>
      </c>
      <c r="E289" s="46">
        <v>7.7</v>
      </c>
      <c r="F289" s="45">
        <v>4900</v>
      </c>
      <c r="G289" s="45">
        <v>29400</v>
      </c>
      <c r="H289" s="46">
        <v>16.5</v>
      </c>
      <c r="I289" s="46">
        <v>7.7</v>
      </c>
      <c r="J289" s="45">
        <v>1800</v>
      </c>
      <c r="K289" s="45">
        <v>31200</v>
      </c>
      <c r="L289" s="46">
        <v>5.7</v>
      </c>
      <c r="M289" s="45" t="s">
        <v>15</v>
      </c>
      <c r="N289" s="45">
        <v>3200</v>
      </c>
      <c r="O289" s="45">
        <v>31300</v>
      </c>
      <c r="P289" s="46">
        <v>10.1</v>
      </c>
      <c r="Q289" s="45" t="s">
        <v>15</v>
      </c>
      <c r="R289" s="45">
        <v>3200</v>
      </c>
      <c r="S289" s="45">
        <v>30900</v>
      </c>
      <c r="T289" s="46">
        <v>10.4</v>
      </c>
      <c r="U289" s="45" t="s">
        <v>15</v>
      </c>
      <c r="V289" s="45">
        <v>3900</v>
      </c>
      <c r="W289" s="45">
        <v>32200</v>
      </c>
      <c r="X289" s="46">
        <v>12</v>
      </c>
      <c r="Y289" s="45" t="s">
        <v>15</v>
      </c>
    </row>
    <row r="290" spans="1:25" s="19" customFormat="1" x14ac:dyDescent="0.3">
      <c r="A290" s="41" t="s">
        <v>300</v>
      </c>
      <c r="B290" s="45">
        <v>2500</v>
      </c>
      <c r="C290" s="45">
        <v>42000</v>
      </c>
      <c r="D290" s="46">
        <v>6</v>
      </c>
      <c r="E290" s="45" t="s">
        <v>15</v>
      </c>
      <c r="F290" s="45">
        <v>4600</v>
      </c>
      <c r="G290" s="45">
        <v>37600</v>
      </c>
      <c r="H290" s="46">
        <v>12.1</v>
      </c>
      <c r="I290" s="46">
        <v>6.4</v>
      </c>
      <c r="J290" s="45">
        <v>2000</v>
      </c>
      <c r="K290" s="45">
        <v>38100</v>
      </c>
      <c r="L290" s="46">
        <v>5.3</v>
      </c>
      <c r="M290" s="45" t="s">
        <v>15</v>
      </c>
      <c r="N290" s="45">
        <v>5200</v>
      </c>
      <c r="O290" s="45">
        <v>42900</v>
      </c>
      <c r="P290" s="46">
        <v>12.2</v>
      </c>
      <c r="Q290" s="46">
        <v>5.6</v>
      </c>
      <c r="R290" s="45">
        <v>5200</v>
      </c>
      <c r="S290" s="45">
        <v>43400</v>
      </c>
      <c r="T290" s="46">
        <v>11.9</v>
      </c>
      <c r="U290" s="46">
        <v>5.7</v>
      </c>
      <c r="V290" s="45">
        <v>4300</v>
      </c>
      <c r="W290" s="45">
        <v>41700</v>
      </c>
      <c r="X290" s="46">
        <v>10.3</v>
      </c>
      <c r="Y290" s="46">
        <v>5.5</v>
      </c>
    </row>
    <row r="291" spans="1:25" s="19" customFormat="1" x14ac:dyDescent="0.3">
      <c r="A291" s="41" t="s">
        <v>301</v>
      </c>
      <c r="B291" s="45">
        <v>4600</v>
      </c>
      <c r="C291" s="45">
        <v>53000</v>
      </c>
      <c r="D291" s="46">
        <v>8.6</v>
      </c>
      <c r="E291" s="46">
        <v>5</v>
      </c>
      <c r="F291" s="45">
        <v>6100</v>
      </c>
      <c r="G291" s="45">
        <v>52600</v>
      </c>
      <c r="H291" s="46">
        <v>11.5</v>
      </c>
      <c r="I291" s="46">
        <v>5.6</v>
      </c>
      <c r="J291" s="45">
        <v>3900</v>
      </c>
      <c r="K291" s="45">
        <v>51900</v>
      </c>
      <c r="L291" s="46">
        <v>7.6</v>
      </c>
      <c r="M291" s="46">
        <v>4.4000000000000004</v>
      </c>
      <c r="N291" s="45">
        <v>4900</v>
      </c>
      <c r="O291" s="45">
        <v>51300</v>
      </c>
      <c r="P291" s="46">
        <v>9.6</v>
      </c>
      <c r="Q291" s="46">
        <v>4.8</v>
      </c>
      <c r="R291" s="45">
        <v>5100</v>
      </c>
      <c r="S291" s="45">
        <v>54700</v>
      </c>
      <c r="T291" s="46">
        <v>9.4</v>
      </c>
      <c r="U291" s="46">
        <v>4.5</v>
      </c>
      <c r="V291" s="45">
        <v>5600</v>
      </c>
      <c r="W291" s="45">
        <v>54400</v>
      </c>
      <c r="X291" s="46">
        <v>10.199999999999999</v>
      </c>
      <c r="Y291" s="46">
        <v>4.8</v>
      </c>
    </row>
    <row r="292" spans="1:25" s="19" customFormat="1" x14ac:dyDescent="0.3">
      <c r="A292" s="41" t="s">
        <v>302</v>
      </c>
      <c r="B292" s="45">
        <v>6200</v>
      </c>
      <c r="C292" s="45">
        <v>58900</v>
      </c>
      <c r="D292" s="46">
        <v>10.5</v>
      </c>
      <c r="E292" s="46">
        <v>4.8</v>
      </c>
      <c r="F292" s="45">
        <v>6300</v>
      </c>
      <c r="G292" s="45">
        <v>58600</v>
      </c>
      <c r="H292" s="46">
        <v>10.7</v>
      </c>
      <c r="I292" s="46">
        <v>5.0999999999999996</v>
      </c>
      <c r="J292" s="45">
        <v>5600</v>
      </c>
      <c r="K292" s="45">
        <v>59200</v>
      </c>
      <c r="L292" s="46">
        <v>9.5</v>
      </c>
      <c r="M292" s="46">
        <v>4.8</v>
      </c>
      <c r="N292" s="45">
        <v>3100</v>
      </c>
      <c r="O292" s="45">
        <v>56700</v>
      </c>
      <c r="P292" s="46">
        <v>5.5</v>
      </c>
      <c r="Q292" s="45" t="s">
        <v>15</v>
      </c>
      <c r="R292" s="45">
        <v>7900</v>
      </c>
      <c r="S292" s="45">
        <v>58500</v>
      </c>
      <c r="T292" s="46">
        <v>13.5</v>
      </c>
      <c r="U292" s="46">
        <v>6.5</v>
      </c>
      <c r="V292" s="45">
        <v>7800</v>
      </c>
      <c r="W292" s="45">
        <v>57100</v>
      </c>
      <c r="X292" s="46">
        <v>13.7</v>
      </c>
      <c r="Y292" s="46">
        <v>5.6</v>
      </c>
    </row>
    <row r="293" spans="1:25" s="19" customFormat="1" x14ac:dyDescent="0.3">
      <c r="A293" s="41" t="s">
        <v>303</v>
      </c>
      <c r="B293" s="45">
        <v>4100</v>
      </c>
      <c r="C293" s="45">
        <v>42200</v>
      </c>
      <c r="D293" s="46">
        <v>9.6999999999999993</v>
      </c>
      <c r="E293" s="46">
        <v>5.3</v>
      </c>
      <c r="F293" s="45">
        <v>4600</v>
      </c>
      <c r="G293" s="45">
        <v>42700</v>
      </c>
      <c r="H293" s="46">
        <v>10.8</v>
      </c>
      <c r="I293" s="46">
        <v>5.6</v>
      </c>
      <c r="J293" s="45">
        <v>3400</v>
      </c>
      <c r="K293" s="45">
        <v>43300</v>
      </c>
      <c r="L293" s="46">
        <v>7.8</v>
      </c>
      <c r="M293" s="45" t="s">
        <v>15</v>
      </c>
      <c r="N293" s="45">
        <v>4900</v>
      </c>
      <c r="O293" s="45">
        <v>45500</v>
      </c>
      <c r="P293" s="46">
        <v>10.7</v>
      </c>
      <c r="Q293" s="46">
        <v>5.4</v>
      </c>
      <c r="R293" s="45">
        <v>4900</v>
      </c>
      <c r="S293" s="45">
        <v>44800</v>
      </c>
      <c r="T293" s="46">
        <v>10.8</v>
      </c>
      <c r="U293" s="46">
        <v>5.5</v>
      </c>
      <c r="V293" s="45">
        <v>5400</v>
      </c>
      <c r="W293" s="45">
        <v>43900</v>
      </c>
      <c r="X293" s="46">
        <v>12.3</v>
      </c>
      <c r="Y293" s="46">
        <v>6</v>
      </c>
    </row>
    <row r="294" spans="1:25" s="19" customFormat="1" x14ac:dyDescent="0.3">
      <c r="A294" s="41" t="s">
        <v>304</v>
      </c>
      <c r="B294" s="45">
        <v>11200</v>
      </c>
      <c r="C294" s="45">
        <v>67900</v>
      </c>
      <c r="D294" s="46">
        <v>16.399999999999999</v>
      </c>
      <c r="E294" s="46">
        <v>6</v>
      </c>
      <c r="F294" s="45">
        <v>10200</v>
      </c>
      <c r="G294" s="45">
        <v>67700</v>
      </c>
      <c r="H294" s="46">
        <v>15</v>
      </c>
      <c r="I294" s="46">
        <v>5.5</v>
      </c>
      <c r="J294" s="45">
        <v>8000</v>
      </c>
      <c r="K294" s="45">
        <v>63500</v>
      </c>
      <c r="L294" s="46">
        <v>12.7</v>
      </c>
      <c r="M294" s="46">
        <v>5.7</v>
      </c>
      <c r="N294" s="45">
        <v>8000</v>
      </c>
      <c r="O294" s="45">
        <v>67100</v>
      </c>
      <c r="P294" s="46">
        <v>12</v>
      </c>
      <c r="Q294" s="46">
        <v>5.4</v>
      </c>
      <c r="R294" s="45">
        <v>7400</v>
      </c>
      <c r="S294" s="45">
        <v>66000</v>
      </c>
      <c r="T294" s="46">
        <v>11.2</v>
      </c>
      <c r="U294" s="46">
        <v>5.0999999999999996</v>
      </c>
      <c r="V294" s="45">
        <v>6100</v>
      </c>
      <c r="W294" s="45">
        <v>69100</v>
      </c>
      <c r="X294" s="46">
        <v>8.8000000000000007</v>
      </c>
      <c r="Y294" s="46">
        <v>5</v>
      </c>
    </row>
    <row r="295" spans="1:25" s="19" customFormat="1" x14ac:dyDescent="0.3">
      <c r="A295" s="41" t="s">
        <v>305</v>
      </c>
      <c r="B295" s="45">
        <v>7000</v>
      </c>
      <c r="C295" s="45">
        <v>39200</v>
      </c>
      <c r="D295" s="46">
        <v>17.899999999999999</v>
      </c>
      <c r="E295" s="46">
        <v>7.2</v>
      </c>
      <c r="F295" s="45">
        <v>4600</v>
      </c>
      <c r="G295" s="45">
        <v>41800</v>
      </c>
      <c r="H295" s="46">
        <v>11</v>
      </c>
      <c r="I295" s="46">
        <v>5.5</v>
      </c>
      <c r="J295" s="45">
        <v>4700</v>
      </c>
      <c r="K295" s="45">
        <v>44500</v>
      </c>
      <c r="L295" s="46">
        <v>10.6</v>
      </c>
      <c r="M295" s="46">
        <v>5.9</v>
      </c>
      <c r="N295" s="45">
        <v>2600</v>
      </c>
      <c r="O295" s="45">
        <v>43500</v>
      </c>
      <c r="P295" s="46">
        <v>5.9</v>
      </c>
      <c r="Q295" s="45" t="s">
        <v>15</v>
      </c>
      <c r="R295" s="45">
        <v>3100</v>
      </c>
      <c r="S295" s="45">
        <v>42500</v>
      </c>
      <c r="T295" s="46">
        <v>7.3</v>
      </c>
      <c r="U295" s="45" t="s">
        <v>15</v>
      </c>
      <c r="V295" s="45">
        <v>6400</v>
      </c>
      <c r="W295" s="45">
        <v>41900</v>
      </c>
      <c r="X295" s="46">
        <v>15.3</v>
      </c>
      <c r="Y295" s="46">
        <v>6.8</v>
      </c>
    </row>
    <row r="296" spans="1:25" s="19" customFormat="1" x14ac:dyDescent="0.3">
      <c r="A296" s="41" t="s">
        <v>306</v>
      </c>
      <c r="B296" s="45">
        <v>9000</v>
      </c>
      <c r="C296" s="45">
        <v>46700</v>
      </c>
      <c r="D296" s="46">
        <v>19.3</v>
      </c>
      <c r="E296" s="46">
        <v>7.7</v>
      </c>
      <c r="F296" s="45">
        <v>7300</v>
      </c>
      <c r="G296" s="45">
        <v>43200</v>
      </c>
      <c r="H296" s="46">
        <v>17</v>
      </c>
      <c r="I296" s="46">
        <v>7.3</v>
      </c>
      <c r="J296" s="45">
        <v>7200</v>
      </c>
      <c r="K296" s="45">
        <v>46000</v>
      </c>
      <c r="L296" s="46">
        <v>15.5</v>
      </c>
      <c r="M296" s="46">
        <v>6.7</v>
      </c>
      <c r="N296" s="45">
        <v>8700</v>
      </c>
      <c r="O296" s="45">
        <v>46700</v>
      </c>
      <c r="P296" s="46">
        <v>18.7</v>
      </c>
      <c r="Q296" s="46">
        <v>8.1</v>
      </c>
      <c r="R296" s="45">
        <v>7700</v>
      </c>
      <c r="S296" s="45">
        <v>47200</v>
      </c>
      <c r="T296" s="46">
        <v>16.2</v>
      </c>
      <c r="U296" s="46">
        <v>7.5</v>
      </c>
      <c r="V296" s="45">
        <v>9400</v>
      </c>
      <c r="W296" s="45">
        <v>40700</v>
      </c>
      <c r="X296" s="46">
        <v>23.1</v>
      </c>
      <c r="Y296" s="46">
        <v>10.8</v>
      </c>
    </row>
    <row r="297" spans="1:25" s="19" customFormat="1" x14ac:dyDescent="0.3">
      <c r="A297" s="41" t="s">
        <v>307</v>
      </c>
      <c r="B297" s="45">
        <v>14100</v>
      </c>
      <c r="C297" s="45">
        <v>90400</v>
      </c>
      <c r="D297" s="46">
        <v>15.5</v>
      </c>
      <c r="E297" s="46">
        <v>4.4000000000000004</v>
      </c>
      <c r="F297" s="45">
        <v>14600</v>
      </c>
      <c r="G297" s="45">
        <v>87600</v>
      </c>
      <c r="H297" s="46">
        <v>16.600000000000001</v>
      </c>
      <c r="I297" s="46">
        <v>5.0999999999999996</v>
      </c>
      <c r="J297" s="45">
        <v>5600</v>
      </c>
      <c r="K297" s="45">
        <v>84600</v>
      </c>
      <c r="L297" s="46">
        <v>6.6</v>
      </c>
      <c r="M297" s="46">
        <v>3.3</v>
      </c>
      <c r="N297" s="45">
        <v>10100</v>
      </c>
      <c r="O297" s="45">
        <v>85700</v>
      </c>
      <c r="P297" s="46">
        <v>11.8</v>
      </c>
      <c r="Q297" s="46">
        <v>4.3</v>
      </c>
      <c r="R297" s="45">
        <v>14500</v>
      </c>
      <c r="S297" s="45">
        <v>88600</v>
      </c>
      <c r="T297" s="46">
        <v>16.399999999999999</v>
      </c>
      <c r="U297" s="46">
        <v>5.8</v>
      </c>
      <c r="V297" s="45">
        <v>6500</v>
      </c>
      <c r="W297" s="45">
        <v>85700</v>
      </c>
      <c r="X297" s="46">
        <v>7.5</v>
      </c>
      <c r="Y297" s="46">
        <v>3.7</v>
      </c>
    </row>
    <row r="298" spans="1:25" s="19" customFormat="1" x14ac:dyDescent="0.3">
      <c r="A298" s="41" t="s">
        <v>308</v>
      </c>
      <c r="B298" s="45">
        <v>10200</v>
      </c>
      <c r="C298" s="45">
        <v>75900</v>
      </c>
      <c r="D298" s="46">
        <v>13.4</v>
      </c>
      <c r="E298" s="46">
        <v>4.3</v>
      </c>
      <c r="F298" s="45">
        <v>10800</v>
      </c>
      <c r="G298" s="45">
        <v>75000</v>
      </c>
      <c r="H298" s="46">
        <v>14.4</v>
      </c>
      <c r="I298" s="46">
        <v>4.5</v>
      </c>
      <c r="J298" s="45">
        <v>7900</v>
      </c>
      <c r="K298" s="45">
        <v>77300</v>
      </c>
      <c r="L298" s="46">
        <v>10.3</v>
      </c>
      <c r="M298" s="46">
        <v>4.0999999999999996</v>
      </c>
      <c r="N298" s="45">
        <v>8800</v>
      </c>
      <c r="O298" s="45">
        <v>78300</v>
      </c>
      <c r="P298" s="46">
        <v>11.3</v>
      </c>
      <c r="Q298" s="46">
        <v>4.4000000000000004</v>
      </c>
      <c r="R298" s="45">
        <v>7000</v>
      </c>
      <c r="S298" s="45">
        <v>81000</v>
      </c>
      <c r="T298" s="46">
        <v>8.6</v>
      </c>
      <c r="U298" s="46">
        <v>4</v>
      </c>
      <c r="V298" s="45">
        <v>6100</v>
      </c>
      <c r="W298" s="45">
        <v>79700</v>
      </c>
      <c r="X298" s="46">
        <v>7.6</v>
      </c>
      <c r="Y298" s="46">
        <v>3.9</v>
      </c>
    </row>
    <row r="299" spans="1:25" s="19" customFormat="1" x14ac:dyDescent="0.3">
      <c r="A299" s="41" t="s">
        <v>309</v>
      </c>
      <c r="B299" s="45">
        <v>14800</v>
      </c>
      <c r="C299" s="45">
        <v>82400</v>
      </c>
      <c r="D299" s="46">
        <v>17.899999999999999</v>
      </c>
      <c r="E299" s="46">
        <v>5.7</v>
      </c>
      <c r="F299" s="45">
        <v>16900</v>
      </c>
      <c r="G299" s="45">
        <v>83300</v>
      </c>
      <c r="H299" s="46">
        <v>20.2</v>
      </c>
      <c r="I299" s="46">
        <v>6.6</v>
      </c>
      <c r="J299" s="45">
        <v>13000</v>
      </c>
      <c r="K299" s="45">
        <v>83800</v>
      </c>
      <c r="L299" s="46">
        <v>15.5</v>
      </c>
      <c r="M299" s="46">
        <v>5.0999999999999996</v>
      </c>
      <c r="N299" s="45">
        <v>7500</v>
      </c>
      <c r="O299" s="45">
        <v>85400</v>
      </c>
      <c r="P299" s="46">
        <v>8.8000000000000007</v>
      </c>
      <c r="Q299" s="46">
        <v>4.7</v>
      </c>
      <c r="R299" s="45">
        <v>6800</v>
      </c>
      <c r="S299" s="45">
        <v>86700</v>
      </c>
      <c r="T299" s="46">
        <v>7.8</v>
      </c>
      <c r="U299" s="46">
        <v>4.0999999999999996</v>
      </c>
      <c r="V299" s="45">
        <v>10300</v>
      </c>
      <c r="W299" s="45">
        <v>89300</v>
      </c>
      <c r="X299" s="46">
        <v>11.5</v>
      </c>
      <c r="Y299" s="46">
        <v>4.8</v>
      </c>
    </row>
    <row r="300" spans="1:25" s="19" customFormat="1" x14ac:dyDescent="0.3">
      <c r="A300" s="41" t="s">
        <v>310</v>
      </c>
      <c r="B300" s="45">
        <v>5400</v>
      </c>
      <c r="C300" s="45">
        <v>68800</v>
      </c>
      <c r="D300" s="46">
        <v>7.8</v>
      </c>
      <c r="E300" s="46">
        <v>4.0999999999999996</v>
      </c>
      <c r="F300" s="45">
        <v>7400</v>
      </c>
      <c r="G300" s="45">
        <v>75500</v>
      </c>
      <c r="H300" s="46">
        <v>9.8000000000000007</v>
      </c>
      <c r="I300" s="46">
        <v>4.4000000000000004</v>
      </c>
      <c r="J300" s="45">
        <v>9100</v>
      </c>
      <c r="K300" s="45">
        <v>70100</v>
      </c>
      <c r="L300" s="46">
        <v>12.9</v>
      </c>
      <c r="M300" s="46">
        <v>5.0999999999999996</v>
      </c>
      <c r="N300" s="45">
        <v>5500</v>
      </c>
      <c r="O300" s="45">
        <v>76000</v>
      </c>
      <c r="P300" s="46">
        <v>7.3</v>
      </c>
      <c r="Q300" s="46">
        <v>3.8</v>
      </c>
      <c r="R300" s="45">
        <v>7600</v>
      </c>
      <c r="S300" s="45">
        <v>75700</v>
      </c>
      <c r="T300" s="46">
        <v>10</v>
      </c>
      <c r="U300" s="46">
        <v>4.7</v>
      </c>
      <c r="V300" s="45">
        <v>11900</v>
      </c>
      <c r="W300" s="45">
        <v>71900</v>
      </c>
      <c r="X300" s="46">
        <v>16.600000000000001</v>
      </c>
      <c r="Y300" s="46">
        <v>6.5</v>
      </c>
    </row>
    <row r="301" spans="1:25" s="19" customFormat="1" x14ac:dyDescent="0.3">
      <c r="A301" s="41" t="s">
        <v>311</v>
      </c>
      <c r="B301" s="45">
        <v>3300</v>
      </c>
      <c r="C301" s="45">
        <v>36800</v>
      </c>
      <c r="D301" s="46">
        <v>8.9</v>
      </c>
      <c r="E301" s="45" t="s">
        <v>15</v>
      </c>
      <c r="F301" s="45">
        <v>8200</v>
      </c>
      <c r="G301" s="45">
        <v>35600</v>
      </c>
      <c r="H301" s="46">
        <v>22.9</v>
      </c>
      <c r="I301" s="46">
        <v>10.1</v>
      </c>
      <c r="J301" s="45">
        <v>5300</v>
      </c>
      <c r="K301" s="45">
        <v>34600</v>
      </c>
      <c r="L301" s="46">
        <v>15.4</v>
      </c>
      <c r="M301" s="46">
        <v>8.8000000000000007</v>
      </c>
      <c r="N301" s="45">
        <v>7500</v>
      </c>
      <c r="O301" s="45">
        <v>34900</v>
      </c>
      <c r="P301" s="46">
        <v>21.6</v>
      </c>
      <c r="Q301" s="46">
        <v>11</v>
      </c>
      <c r="R301" s="45">
        <v>1600</v>
      </c>
      <c r="S301" s="45">
        <v>33200</v>
      </c>
      <c r="T301" s="46">
        <v>4.7</v>
      </c>
      <c r="U301" s="45" t="s">
        <v>15</v>
      </c>
      <c r="V301" s="45">
        <v>4900</v>
      </c>
      <c r="W301" s="45">
        <v>36600</v>
      </c>
      <c r="X301" s="46">
        <v>13.3</v>
      </c>
      <c r="Y301" s="45" t="s">
        <v>15</v>
      </c>
    </row>
    <row r="302" spans="1:25" s="19" customFormat="1" x14ac:dyDescent="0.3">
      <c r="A302" s="41" t="s">
        <v>312</v>
      </c>
      <c r="B302" s="45">
        <v>7100</v>
      </c>
      <c r="C302" s="45">
        <v>40900</v>
      </c>
      <c r="D302" s="46">
        <v>17.3</v>
      </c>
      <c r="E302" s="46">
        <v>8.3000000000000007</v>
      </c>
      <c r="F302" s="45">
        <v>5500</v>
      </c>
      <c r="G302" s="45">
        <v>41800</v>
      </c>
      <c r="H302" s="46">
        <v>13.2</v>
      </c>
      <c r="I302" s="45" t="s">
        <v>15</v>
      </c>
      <c r="J302" s="45">
        <v>9400</v>
      </c>
      <c r="K302" s="45">
        <v>39900</v>
      </c>
      <c r="L302" s="46">
        <v>23.6</v>
      </c>
      <c r="M302" s="46">
        <v>10.6</v>
      </c>
      <c r="N302" s="45">
        <v>2900</v>
      </c>
      <c r="O302" s="45">
        <v>43200</v>
      </c>
      <c r="P302" s="46">
        <v>6.7</v>
      </c>
      <c r="Q302" s="45" t="s">
        <v>15</v>
      </c>
      <c r="R302" s="45">
        <v>5800</v>
      </c>
      <c r="S302" s="45">
        <v>46300</v>
      </c>
      <c r="T302" s="46">
        <v>12.5</v>
      </c>
      <c r="U302" s="46">
        <v>6.6</v>
      </c>
      <c r="V302" s="45">
        <v>1800</v>
      </c>
      <c r="W302" s="45">
        <v>42200</v>
      </c>
      <c r="X302" s="46">
        <v>4.3</v>
      </c>
      <c r="Y302" s="45" t="s">
        <v>15</v>
      </c>
    </row>
    <row r="303" spans="1:25" s="19" customFormat="1" x14ac:dyDescent="0.3">
      <c r="A303" s="41" t="s">
        <v>313</v>
      </c>
      <c r="B303" s="45">
        <v>7200</v>
      </c>
      <c r="C303" s="45">
        <v>83500</v>
      </c>
      <c r="D303" s="46">
        <v>8.6</v>
      </c>
      <c r="E303" s="46">
        <v>3.7</v>
      </c>
      <c r="F303" s="45">
        <v>9200</v>
      </c>
      <c r="G303" s="45">
        <v>83300</v>
      </c>
      <c r="H303" s="46">
        <v>11.1</v>
      </c>
      <c r="I303" s="46">
        <v>4.4000000000000004</v>
      </c>
      <c r="J303" s="45">
        <v>9600</v>
      </c>
      <c r="K303" s="45">
        <v>90900</v>
      </c>
      <c r="L303" s="46">
        <v>10.6</v>
      </c>
      <c r="M303" s="46">
        <v>4.4000000000000004</v>
      </c>
      <c r="N303" s="45">
        <v>10900</v>
      </c>
      <c r="O303" s="45">
        <v>89200</v>
      </c>
      <c r="P303" s="46">
        <v>12.2</v>
      </c>
      <c r="Q303" s="46">
        <v>4.5999999999999996</v>
      </c>
      <c r="R303" s="45">
        <v>13500</v>
      </c>
      <c r="S303" s="45">
        <v>84900</v>
      </c>
      <c r="T303" s="46">
        <v>15.9</v>
      </c>
      <c r="U303" s="46">
        <v>5.7</v>
      </c>
      <c r="V303" s="45">
        <v>12700</v>
      </c>
      <c r="W303" s="45">
        <v>86500</v>
      </c>
      <c r="X303" s="46">
        <v>14.7</v>
      </c>
      <c r="Y303" s="46">
        <v>5.8</v>
      </c>
    </row>
    <row r="304" spans="1:25" s="19" customFormat="1" x14ac:dyDescent="0.3">
      <c r="A304" s="41" t="s">
        <v>314</v>
      </c>
      <c r="B304" s="45">
        <v>10200</v>
      </c>
      <c r="C304" s="45">
        <v>90900</v>
      </c>
      <c r="D304" s="46">
        <v>11.2</v>
      </c>
      <c r="E304" s="46">
        <v>4.5999999999999996</v>
      </c>
      <c r="F304" s="45">
        <v>9300</v>
      </c>
      <c r="G304" s="45">
        <v>89500</v>
      </c>
      <c r="H304" s="46">
        <v>10.4</v>
      </c>
      <c r="I304" s="46">
        <v>4.0999999999999996</v>
      </c>
      <c r="J304" s="45">
        <v>15600</v>
      </c>
      <c r="K304" s="45">
        <v>89100</v>
      </c>
      <c r="L304" s="46">
        <v>17.5</v>
      </c>
      <c r="M304" s="46">
        <v>5.4</v>
      </c>
      <c r="N304" s="45">
        <v>12500</v>
      </c>
      <c r="O304" s="45">
        <v>94300</v>
      </c>
      <c r="P304" s="46">
        <v>13.2</v>
      </c>
      <c r="Q304" s="46">
        <v>4.8</v>
      </c>
      <c r="R304" s="45">
        <v>11400</v>
      </c>
      <c r="S304" s="45">
        <v>93300</v>
      </c>
      <c r="T304" s="46">
        <v>12.3</v>
      </c>
      <c r="U304" s="46">
        <v>4.3</v>
      </c>
      <c r="V304" s="45">
        <v>11900</v>
      </c>
      <c r="W304" s="45">
        <v>87700</v>
      </c>
      <c r="X304" s="46">
        <v>13.6</v>
      </c>
      <c r="Y304" s="46">
        <v>4.8</v>
      </c>
    </row>
    <row r="305" spans="1:25" s="19" customFormat="1" x14ac:dyDescent="0.3">
      <c r="A305" s="41" t="s">
        <v>315</v>
      </c>
      <c r="B305" s="45">
        <v>5200</v>
      </c>
      <c r="C305" s="45">
        <v>52200</v>
      </c>
      <c r="D305" s="46">
        <v>10</v>
      </c>
      <c r="E305" s="46">
        <v>5.4</v>
      </c>
      <c r="F305" s="45">
        <v>5000</v>
      </c>
      <c r="G305" s="45">
        <v>60100</v>
      </c>
      <c r="H305" s="46">
        <v>8.3000000000000007</v>
      </c>
      <c r="I305" s="46">
        <v>4.5999999999999996</v>
      </c>
      <c r="J305" s="45">
        <v>5300</v>
      </c>
      <c r="K305" s="45">
        <v>58700</v>
      </c>
      <c r="L305" s="46">
        <v>9.1</v>
      </c>
      <c r="M305" s="46">
        <v>5.4</v>
      </c>
      <c r="N305" s="45">
        <v>6800</v>
      </c>
      <c r="O305" s="45">
        <v>64900</v>
      </c>
      <c r="P305" s="46">
        <v>10.5</v>
      </c>
      <c r="Q305" s="46">
        <v>5.5</v>
      </c>
      <c r="R305" s="45">
        <v>1800</v>
      </c>
      <c r="S305" s="45">
        <v>64200</v>
      </c>
      <c r="T305" s="46">
        <v>2.8</v>
      </c>
      <c r="U305" s="45" t="s">
        <v>15</v>
      </c>
      <c r="V305" s="45">
        <v>4600</v>
      </c>
      <c r="W305" s="45">
        <v>65000</v>
      </c>
      <c r="X305" s="46">
        <v>7</v>
      </c>
      <c r="Y305" s="45" t="s">
        <v>15</v>
      </c>
    </row>
    <row r="306" spans="1:25" s="19" customFormat="1" x14ac:dyDescent="0.3">
      <c r="A306" s="41" t="s">
        <v>316</v>
      </c>
      <c r="B306" s="45">
        <v>4000</v>
      </c>
      <c r="C306" s="45">
        <v>39500</v>
      </c>
      <c r="D306" s="46">
        <v>10.199999999999999</v>
      </c>
      <c r="E306" s="45" t="s">
        <v>15</v>
      </c>
      <c r="F306" s="45">
        <v>3800</v>
      </c>
      <c r="G306" s="45">
        <v>40200</v>
      </c>
      <c r="H306" s="46">
        <v>9.5</v>
      </c>
      <c r="I306" s="45" t="s">
        <v>15</v>
      </c>
      <c r="J306" s="45">
        <v>7000</v>
      </c>
      <c r="K306" s="45">
        <v>46300</v>
      </c>
      <c r="L306" s="46">
        <v>15.1</v>
      </c>
      <c r="M306" s="46">
        <v>7</v>
      </c>
      <c r="N306" s="45">
        <v>3400</v>
      </c>
      <c r="O306" s="45">
        <v>40200</v>
      </c>
      <c r="P306" s="46">
        <v>8.5</v>
      </c>
      <c r="Q306" s="45" t="s">
        <v>15</v>
      </c>
      <c r="R306" s="45">
        <v>5700</v>
      </c>
      <c r="S306" s="45">
        <v>40500</v>
      </c>
      <c r="T306" s="46">
        <v>14.1</v>
      </c>
      <c r="U306" s="46">
        <v>7.5</v>
      </c>
      <c r="V306" s="45">
        <v>5400</v>
      </c>
      <c r="W306" s="45">
        <v>38100</v>
      </c>
      <c r="X306" s="46">
        <v>14.2</v>
      </c>
      <c r="Y306" s="45" t="s">
        <v>15</v>
      </c>
    </row>
    <row r="307" spans="1:25" s="19" customFormat="1" x14ac:dyDescent="0.3">
      <c r="A307" s="41" t="s">
        <v>317</v>
      </c>
      <c r="B307" s="45">
        <v>1200</v>
      </c>
      <c r="C307" s="45">
        <v>28200</v>
      </c>
      <c r="D307" s="46">
        <v>4.3</v>
      </c>
      <c r="E307" s="45" t="s">
        <v>15</v>
      </c>
      <c r="F307" s="45">
        <v>2500</v>
      </c>
      <c r="G307" s="45">
        <v>28300</v>
      </c>
      <c r="H307" s="46">
        <v>8.8000000000000007</v>
      </c>
      <c r="I307" s="45" t="s">
        <v>15</v>
      </c>
      <c r="J307" s="45">
        <v>3500</v>
      </c>
      <c r="K307" s="45">
        <v>25400</v>
      </c>
      <c r="L307" s="46">
        <v>13.6</v>
      </c>
      <c r="M307" s="45" t="s">
        <v>15</v>
      </c>
      <c r="N307" s="45">
        <v>4300</v>
      </c>
      <c r="O307" s="45">
        <v>26500</v>
      </c>
      <c r="P307" s="46">
        <v>16.3</v>
      </c>
      <c r="Q307" s="45" t="s">
        <v>15</v>
      </c>
      <c r="R307" s="45">
        <v>3400</v>
      </c>
      <c r="S307" s="45">
        <v>30800</v>
      </c>
      <c r="T307" s="46">
        <v>11.2</v>
      </c>
      <c r="U307" s="45" t="s">
        <v>15</v>
      </c>
      <c r="V307" s="45">
        <v>1400</v>
      </c>
      <c r="W307" s="45">
        <v>30500</v>
      </c>
      <c r="X307" s="46">
        <v>4.5999999999999996</v>
      </c>
      <c r="Y307" s="45" t="s">
        <v>15</v>
      </c>
    </row>
    <row r="308" spans="1:25" s="19" customFormat="1" x14ac:dyDescent="0.3">
      <c r="A308" s="41" t="s">
        <v>318</v>
      </c>
      <c r="B308" s="45">
        <v>6900</v>
      </c>
      <c r="C308" s="45">
        <v>38100</v>
      </c>
      <c r="D308" s="46">
        <v>18.100000000000001</v>
      </c>
      <c r="E308" s="46">
        <v>8.9</v>
      </c>
      <c r="F308" s="45">
        <v>8800</v>
      </c>
      <c r="G308" s="45">
        <v>41100</v>
      </c>
      <c r="H308" s="46">
        <v>21.4</v>
      </c>
      <c r="I308" s="46">
        <v>9</v>
      </c>
      <c r="J308" s="45">
        <v>8900</v>
      </c>
      <c r="K308" s="45">
        <v>41900</v>
      </c>
      <c r="L308" s="46">
        <v>21.1</v>
      </c>
      <c r="M308" s="46">
        <v>9.6</v>
      </c>
      <c r="N308" s="45">
        <v>8200</v>
      </c>
      <c r="O308" s="45">
        <v>42400</v>
      </c>
      <c r="P308" s="46">
        <v>19.3</v>
      </c>
      <c r="Q308" s="46">
        <v>9.5</v>
      </c>
      <c r="R308" s="45">
        <v>3200</v>
      </c>
      <c r="S308" s="45">
        <v>43500</v>
      </c>
      <c r="T308" s="46">
        <v>7.3</v>
      </c>
      <c r="U308" s="45" t="s">
        <v>15</v>
      </c>
      <c r="V308" s="45" t="s">
        <v>13</v>
      </c>
      <c r="W308" s="45">
        <v>44700</v>
      </c>
      <c r="X308" s="45" t="s">
        <v>13</v>
      </c>
      <c r="Y308" s="45" t="s">
        <v>13</v>
      </c>
    </row>
    <row r="309" spans="1:25" s="19" customFormat="1" x14ac:dyDescent="0.3">
      <c r="A309" s="41" t="s">
        <v>319</v>
      </c>
      <c r="B309" s="45">
        <v>5900</v>
      </c>
      <c r="C309" s="45">
        <v>56200</v>
      </c>
      <c r="D309" s="46">
        <v>10.4</v>
      </c>
      <c r="E309" s="46">
        <v>5.5</v>
      </c>
      <c r="F309" s="45">
        <v>4400</v>
      </c>
      <c r="G309" s="45">
        <v>50600</v>
      </c>
      <c r="H309" s="46">
        <v>8.6999999999999993</v>
      </c>
      <c r="I309" s="46">
        <v>5.2</v>
      </c>
      <c r="J309" s="45">
        <v>4500</v>
      </c>
      <c r="K309" s="45">
        <v>52300</v>
      </c>
      <c r="L309" s="46">
        <v>8.6</v>
      </c>
      <c r="M309" s="46">
        <v>4.9000000000000004</v>
      </c>
      <c r="N309" s="45">
        <v>4300</v>
      </c>
      <c r="O309" s="45">
        <v>53600</v>
      </c>
      <c r="P309" s="46">
        <v>8.1</v>
      </c>
      <c r="Q309" s="46">
        <v>4.5</v>
      </c>
      <c r="R309" s="45">
        <v>8700</v>
      </c>
      <c r="S309" s="45">
        <v>62500</v>
      </c>
      <c r="T309" s="46">
        <v>13.9</v>
      </c>
      <c r="U309" s="46">
        <v>5.9</v>
      </c>
      <c r="V309" s="45">
        <v>7000</v>
      </c>
      <c r="W309" s="45">
        <v>51500</v>
      </c>
      <c r="X309" s="46">
        <v>13.7</v>
      </c>
      <c r="Y309" s="46">
        <v>7.1</v>
      </c>
    </row>
    <row r="310" spans="1:25" s="19" customFormat="1" x14ac:dyDescent="0.3">
      <c r="A310" s="41" t="s">
        <v>320</v>
      </c>
      <c r="B310" s="45">
        <v>4100</v>
      </c>
      <c r="C310" s="45">
        <v>39800</v>
      </c>
      <c r="D310" s="46">
        <v>10.3</v>
      </c>
      <c r="E310" s="46">
        <v>5.8</v>
      </c>
      <c r="F310" s="45">
        <v>6100</v>
      </c>
      <c r="G310" s="45">
        <v>39900</v>
      </c>
      <c r="H310" s="46">
        <v>15.4</v>
      </c>
      <c r="I310" s="46">
        <v>7.8</v>
      </c>
      <c r="J310" s="45">
        <v>8500</v>
      </c>
      <c r="K310" s="45">
        <v>42900</v>
      </c>
      <c r="L310" s="46">
        <v>19.8</v>
      </c>
      <c r="M310" s="46">
        <v>8.6999999999999993</v>
      </c>
      <c r="N310" s="45">
        <v>3100</v>
      </c>
      <c r="O310" s="45">
        <v>41400</v>
      </c>
      <c r="P310" s="46">
        <v>7.5</v>
      </c>
      <c r="Q310" s="45" t="s">
        <v>15</v>
      </c>
      <c r="R310" s="45">
        <v>2600</v>
      </c>
      <c r="S310" s="45">
        <v>38100</v>
      </c>
      <c r="T310" s="46">
        <v>6.8</v>
      </c>
      <c r="U310" s="45" t="s">
        <v>15</v>
      </c>
      <c r="V310" s="45">
        <v>5700</v>
      </c>
      <c r="W310" s="45">
        <v>43200</v>
      </c>
      <c r="X310" s="46">
        <v>13.1</v>
      </c>
      <c r="Y310" s="46">
        <v>6.9</v>
      </c>
    </row>
    <row r="311" spans="1:25" s="19" customFormat="1" x14ac:dyDescent="0.3">
      <c r="A311" s="41" t="s">
        <v>321</v>
      </c>
      <c r="B311" s="45">
        <v>6700</v>
      </c>
      <c r="C311" s="45">
        <v>48100</v>
      </c>
      <c r="D311" s="46">
        <v>13.9</v>
      </c>
      <c r="E311" s="46">
        <v>6.3</v>
      </c>
      <c r="F311" s="45">
        <v>8600</v>
      </c>
      <c r="G311" s="45">
        <v>46700</v>
      </c>
      <c r="H311" s="46">
        <v>18.399999999999999</v>
      </c>
      <c r="I311" s="46">
        <v>7.4</v>
      </c>
      <c r="J311" s="45">
        <v>4600</v>
      </c>
      <c r="K311" s="45">
        <v>44500</v>
      </c>
      <c r="L311" s="46">
        <v>10.3</v>
      </c>
      <c r="M311" s="46">
        <v>6.6</v>
      </c>
      <c r="N311" s="45" t="s">
        <v>13</v>
      </c>
      <c r="O311" s="45">
        <v>46200</v>
      </c>
      <c r="P311" s="45" t="s">
        <v>13</v>
      </c>
      <c r="Q311" s="45" t="s">
        <v>13</v>
      </c>
      <c r="R311" s="45">
        <v>3500</v>
      </c>
      <c r="S311" s="45">
        <v>47500</v>
      </c>
      <c r="T311" s="46">
        <v>7.4</v>
      </c>
      <c r="U311" s="45" t="s">
        <v>15</v>
      </c>
      <c r="V311" s="45">
        <v>4900</v>
      </c>
      <c r="W311" s="45">
        <v>48200</v>
      </c>
      <c r="X311" s="46">
        <v>10.199999999999999</v>
      </c>
      <c r="Y311" s="45" t="s">
        <v>15</v>
      </c>
    </row>
    <row r="312" spans="1:25" s="19" customFormat="1" x14ac:dyDescent="0.3">
      <c r="A312" s="41" t="s">
        <v>322</v>
      </c>
      <c r="B312" s="45">
        <v>6200</v>
      </c>
      <c r="C312" s="45">
        <v>76400</v>
      </c>
      <c r="D312" s="46">
        <v>8.1999999999999993</v>
      </c>
      <c r="E312" s="46">
        <v>4</v>
      </c>
      <c r="F312" s="45">
        <v>7200</v>
      </c>
      <c r="G312" s="45">
        <v>78400</v>
      </c>
      <c r="H312" s="46">
        <v>9.1999999999999993</v>
      </c>
      <c r="I312" s="46">
        <v>4.4000000000000004</v>
      </c>
      <c r="J312" s="45">
        <v>5900</v>
      </c>
      <c r="K312" s="45">
        <v>80100</v>
      </c>
      <c r="L312" s="46">
        <v>7.3</v>
      </c>
      <c r="M312" s="46">
        <v>4.3</v>
      </c>
      <c r="N312" s="45">
        <v>7500</v>
      </c>
      <c r="O312" s="45">
        <v>79600</v>
      </c>
      <c r="P312" s="46">
        <v>9.4</v>
      </c>
      <c r="Q312" s="46">
        <v>4.3</v>
      </c>
      <c r="R312" s="45">
        <v>11200</v>
      </c>
      <c r="S312" s="45">
        <v>75500</v>
      </c>
      <c r="T312" s="46">
        <v>14.8</v>
      </c>
      <c r="U312" s="46">
        <v>5.5</v>
      </c>
      <c r="V312" s="45">
        <v>6400</v>
      </c>
      <c r="W312" s="45">
        <v>75700</v>
      </c>
      <c r="X312" s="46">
        <v>8.4</v>
      </c>
      <c r="Y312" s="46">
        <v>4.4000000000000004</v>
      </c>
    </row>
    <row r="313" spans="1:25" s="19" customFormat="1" x14ac:dyDescent="0.3">
      <c r="A313" s="41" t="s">
        <v>323</v>
      </c>
      <c r="B313" s="45">
        <v>14500</v>
      </c>
      <c r="C313" s="45">
        <v>73800</v>
      </c>
      <c r="D313" s="46">
        <v>19.7</v>
      </c>
      <c r="E313" s="46">
        <v>5.7</v>
      </c>
      <c r="F313" s="45">
        <v>12600</v>
      </c>
      <c r="G313" s="45">
        <v>75700</v>
      </c>
      <c r="H313" s="46">
        <v>16.600000000000001</v>
      </c>
      <c r="I313" s="46">
        <v>5.4</v>
      </c>
      <c r="J313" s="45">
        <v>10100</v>
      </c>
      <c r="K313" s="45">
        <v>71800</v>
      </c>
      <c r="L313" s="46">
        <v>14</v>
      </c>
      <c r="M313" s="46">
        <v>5</v>
      </c>
      <c r="N313" s="45">
        <v>9600</v>
      </c>
      <c r="O313" s="45">
        <v>70600</v>
      </c>
      <c r="P313" s="46">
        <v>13.5</v>
      </c>
      <c r="Q313" s="46">
        <v>5.3</v>
      </c>
      <c r="R313" s="45">
        <v>10800</v>
      </c>
      <c r="S313" s="45">
        <v>71300</v>
      </c>
      <c r="T313" s="46">
        <v>15.2</v>
      </c>
      <c r="U313" s="46">
        <v>5.6</v>
      </c>
      <c r="V313" s="45">
        <v>12500</v>
      </c>
      <c r="W313" s="45">
        <v>71900</v>
      </c>
      <c r="X313" s="46">
        <v>17.399999999999999</v>
      </c>
      <c r="Y313" s="46">
        <v>5.9</v>
      </c>
    </row>
    <row r="314" spans="1:25" s="19" customFormat="1" x14ac:dyDescent="0.3">
      <c r="A314" s="41" t="s">
        <v>324</v>
      </c>
      <c r="B314" s="45">
        <v>7900</v>
      </c>
      <c r="C314" s="45">
        <v>45300</v>
      </c>
      <c r="D314" s="46">
        <v>17.5</v>
      </c>
      <c r="E314" s="46">
        <v>7.6</v>
      </c>
      <c r="F314" s="45">
        <v>4400</v>
      </c>
      <c r="G314" s="45">
        <v>47100</v>
      </c>
      <c r="H314" s="46">
        <v>9.3000000000000007</v>
      </c>
      <c r="I314" s="45" t="s">
        <v>15</v>
      </c>
      <c r="J314" s="45">
        <v>3900</v>
      </c>
      <c r="K314" s="45">
        <v>51700</v>
      </c>
      <c r="L314" s="46">
        <v>7.6</v>
      </c>
      <c r="M314" s="45" t="s">
        <v>15</v>
      </c>
      <c r="N314" s="45">
        <v>4900</v>
      </c>
      <c r="O314" s="45">
        <v>49000</v>
      </c>
      <c r="P314" s="46">
        <v>10</v>
      </c>
      <c r="Q314" s="45" t="s">
        <v>15</v>
      </c>
      <c r="R314" s="45">
        <v>3300</v>
      </c>
      <c r="S314" s="45">
        <v>47200</v>
      </c>
      <c r="T314" s="46">
        <v>7</v>
      </c>
      <c r="U314" s="45" t="s">
        <v>15</v>
      </c>
      <c r="V314" s="45">
        <v>7600</v>
      </c>
      <c r="W314" s="45">
        <v>53200</v>
      </c>
      <c r="X314" s="46">
        <v>14.2</v>
      </c>
      <c r="Y314" s="45" t="s">
        <v>15</v>
      </c>
    </row>
    <row r="315" spans="1:25" s="19" customFormat="1" x14ac:dyDescent="0.3">
      <c r="A315" s="41" t="s">
        <v>325</v>
      </c>
      <c r="B315" s="45">
        <v>8900</v>
      </c>
      <c r="C315" s="45">
        <v>58200</v>
      </c>
      <c r="D315" s="46">
        <v>15.3</v>
      </c>
      <c r="E315" s="46">
        <v>5.9</v>
      </c>
      <c r="F315" s="45">
        <v>10400</v>
      </c>
      <c r="G315" s="45">
        <v>66900</v>
      </c>
      <c r="H315" s="46">
        <v>15.5</v>
      </c>
      <c r="I315" s="46">
        <v>5.6</v>
      </c>
      <c r="J315" s="45">
        <v>10300</v>
      </c>
      <c r="K315" s="45">
        <v>66000</v>
      </c>
      <c r="L315" s="46">
        <v>15.7</v>
      </c>
      <c r="M315" s="46">
        <v>6.1</v>
      </c>
      <c r="N315" s="45">
        <v>4900</v>
      </c>
      <c r="O315" s="45">
        <v>62900</v>
      </c>
      <c r="P315" s="46">
        <v>7.8</v>
      </c>
      <c r="Q315" s="46">
        <v>4.2</v>
      </c>
      <c r="R315" s="45">
        <v>7200</v>
      </c>
      <c r="S315" s="45">
        <v>63500</v>
      </c>
      <c r="T315" s="46">
        <v>11.3</v>
      </c>
      <c r="U315" s="46">
        <v>5.2</v>
      </c>
      <c r="V315" s="45">
        <v>5300</v>
      </c>
      <c r="W315" s="45">
        <v>67700</v>
      </c>
      <c r="X315" s="46">
        <v>7.8</v>
      </c>
      <c r="Y315" s="46">
        <v>4.2</v>
      </c>
    </row>
    <row r="316" spans="1:25" s="19" customFormat="1" x14ac:dyDescent="0.3">
      <c r="A316" s="41" t="s">
        <v>326</v>
      </c>
      <c r="B316" s="45">
        <v>12400</v>
      </c>
      <c r="C316" s="45">
        <v>69900</v>
      </c>
      <c r="D316" s="46">
        <v>17.7</v>
      </c>
      <c r="E316" s="46">
        <v>5.8</v>
      </c>
      <c r="F316" s="45">
        <v>6600</v>
      </c>
      <c r="G316" s="45">
        <v>69700</v>
      </c>
      <c r="H316" s="46">
        <v>9.5</v>
      </c>
      <c r="I316" s="46">
        <v>4.7</v>
      </c>
      <c r="J316" s="45">
        <v>7400</v>
      </c>
      <c r="K316" s="45">
        <v>64000</v>
      </c>
      <c r="L316" s="46">
        <v>11.5</v>
      </c>
      <c r="M316" s="46">
        <v>5.7</v>
      </c>
      <c r="N316" s="45">
        <v>4900</v>
      </c>
      <c r="O316" s="45">
        <v>68000</v>
      </c>
      <c r="P316" s="46">
        <v>7.2</v>
      </c>
      <c r="Q316" s="45" t="s">
        <v>15</v>
      </c>
      <c r="R316" s="45">
        <v>2600</v>
      </c>
      <c r="S316" s="45">
        <v>68100</v>
      </c>
      <c r="T316" s="46">
        <v>3.8</v>
      </c>
      <c r="U316" s="45" t="s">
        <v>15</v>
      </c>
      <c r="V316" s="45">
        <v>7700</v>
      </c>
      <c r="W316" s="45">
        <v>68900</v>
      </c>
      <c r="X316" s="46">
        <v>11.2</v>
      </c>
      <c r="Y316" s="46">
        <v>5.9</v>
      </c>
    </row>
    <row r="317" spans="1:25" s="19" customFormat="1" x14ac:dyDescent="0.3">
      <c r="A317" s="41" t="s">
        <v>327</v>
      </c>
      <c r="B317" s="45">
        <v>8500</v>
      </c>
      <c r="C317" s="45">
        <v>44000</v>
      </c>
      <c r="D317" s="46">
        <v>19.3</v>
      </c>
      <c r="E317" s="46">
        <v>6.6</v>
      </c>
      <c r="F317" s="45">
        <v>7600</v>
      </c>
      <c r="G317" s="45">
        <v>43100</v>
      </c>
      <c r="H317" s="46">
        <v>17.7</v>
      </c>
      <c r="I317" s="46">
        <v>7.4</v>
      </c>
      <c r="J317" s="45">
        <v>5300</v>
      </c>
      <c r="K317" s="45">
        <v>44000</v>
      </c>
      <c r="L317" s="46">
        <v>12</v>
      </c>
      <c r="M317" s="46">
        <v>6.9</v>
      </c>
      <c r="N317" s="45">
        <v>2700</v>
      </c>
      <c r="O317" s="45">
        <v>45300</v>
      </c>
      <c r="P317" s="46">
        <v>6</v>
      </c>
      <c r="Q317" s="45" t="s">
        <v>15</v>
      </c>
      <c r="R317" s="45">
        <v>8300</v>
      </c>
      <c r="S317" s="45">
        <v>44300</v>
      </c>
      <c r="T317" s="46">
        <v>18.8</v>
      </c>
      <c r="U317" s="46">
        <v>7.8</v>
      </c>
      <c r="V317" s="45">
        <v>5400</v>
      </c>
      <c r="W317" s="45">
        <v>45200</v>
      </c>
      <c r="X317" s="46">
        <v>12</v>
      </c>
      <c r="Y317" s="46">
        <v>7</v>
      </c>
    </row>
    <row r="318" spans="1:25" s="19" customFormat="1" x14ac:dyDescent="0.3">
      <c r="A318" s="41" t="s">
        <v>328</v>
      </c>
      <c r="B318" s="45">
        <v>7500</v>
      </c>
      <c r="C318" s="45">
        <v>44800</v>
      </c>
      <c r="D318" s="46">
        <v>16.8</v>
      </c>
      <c r="E318" s="46">
        <v>7.2</v>
      </c>
      <c r="F318" s="45">
        <v>5800</v>
      </c>
      <c r="G318" s="45">
        <v>45200</v>
      </c>
      <c r="H318" s="46">
        <v>12.8</v>
      </c>
      <c r="I318" s="46">
        <v>7.1</v>
      </c>
      <c r="J318" s="45" t="s">
        <v>13</v>
      </c>
      <c r="K318" s="45">
        <v>41600</v>
      </c>
      <c r="L318" s="45" t="s">
        <v>13</v>
      </c>
      <c r="M318" s="45" t="s">
        <v>13</v>
      </c>
      <c r="N318" s="45">
        <v>5200</v>
      </c>
      <c r="O318" s="45">
        <v>42700</v>
      </c>
      <c r="P318" s="46">
        <v>12.2</v>
      </c>
      <c r="Q318" s="45" t="s">
        <v>15</v>
      </c>
      <c r="R318" s="45">
        <v>6100</v>
      </c>
      <c r="S318" s="45">
        <v>44000</v>
      </c>
      <c r="T318" s="46">
        <v>13.9</v>
      </c>
      <c r="U318" s="45" t="s">
        <v>15</v>
      </c>
      <c r="V318" s="45">
        <v>4900</v>
      </c>
      <c r="W318" s="45">
        <v>44500</v>
      </c>
      <c r="X318" s="46">
        <v>11.1</v>
      </c>
      <c r="Y318" s="45" t="s">
        <v>15</v>
      </c>
    </row>
    <row r="319" spans="1:25" s="19" customFormat="1" x14ac:dyDescent="0.3">
      <c r="A319" s="41" t="s">
        <v>329</v>
      </c>
      <c r="B319" s="45">
        <v>9200</v>
      </c>
      <c r="C319" s="45">
        <v>50500</v>
      </c>
      <c r="D319" s="46">
        <v>18.2</v>
      </c>
      <c r="E319" s="46">
        <v>7.4</v>
      </c>
      <c r="F319" s="45">
        <v>5700</v>
      </c>
      <c r="G319" s="45">
        <v>53700</v>
      </c>
      <c r="H319" s="46">
        <v>10.5</v>
      </c>
      <c r="I319" s="46">
        <v>6.2</v>
      </c>
      <c r="J319" s="45">
        <v>2600</v>
      </c>
      <c r="K319" s="45">
        <v>47800</v>
      </c>
      <c r="L319" s="46">
        <v>5.5</v>
      </c>
      <c r="M319" s="45" t="s">
        <v>15</v>
      </c>
      <c r="N319" s="45">
        <v>5800</v>
      </c>
      <c r="O319" s="45">
        <v>48900</v>
      </c>
      <c r="P319" s="46">
        <v>11.8</v>
      </c>
      <c r="Q319" s="46">
        <v>6.9</v>
      </c>
      <c r="R319" s="45" t="s">
        <v>13</v>
      </c>
      <c r="S319" s="45">
        <v>52200</v>
      </c>
      <c r="T319" s="45" t="s">
        <v>13</v>
      </c>
      <c r="U319" s="45" t="s">
        <v>13</v>
      </c>
      <c r="V319" s="45">
        <v>3100</v>
      </c>
      <c r="W319" s="45">
        <v>48700</v>
      </c>
      <c r="X319" s="46">
        <v>6.4</v>
      </c>
      <c r="Y319" s="45" t="s">
        <v>15</v>
      </c>
    </row>
    <row r="320" spans="1:25" s="19" customFormat="1" x14ac:dyDescent="0.3">
      <c r="A320" s="41" t="s">
        <v>330</v>
      </c>
      <c r="B320" s="45">
        <v>10300</v>
      </c>
      <c r="C320" s="45">
        <v>52600</v>
      </c>
      <c r="D320" s="46">
        <v>19.600000000000001</v>
      </c>
      <c r="E320" s="46">
        <v>6.8</v>
      </c>
      <c r="F320" s="45">
        <v>5700</v>
      </c>
      <c r="G320" s="45">
        <v>56900</v>
      </c>
      <c r="H320" s="46">
        <v>10.1</v>
      </c>
      <c r="I320" s="46">
        <v>5.0999999999999996</v>
      </c>
      <c r="J320" s="45">
        <v>9400</v>
      </c>
      <c r="K320" s="45">
        <v>64800</v>
      </c>
      <c r="L320" s="46">
        <v>14.6</v>
      </c>
      <c r="M320" s="46">
        <v>5.5</v>
      </c>
      <c r="N320" s="45">
        <v>8500</v>
      </c>
      <c r="O320" s="45">
        <v>66500</v>
      </c>
      <c r="P320" s="46">
        <v>12.8</v>
      </c>
      <c r="Q320" s="46">
        <v>5.6</v>
      </c>
      <c r="R320" s="45">
        <v>6300</v>
      </c>
      <c r="S320" s="45">
        <v>66500</v>
      </c>
      <c r="T320" s="46">
        <v>9.5</v>
      </c>
      <c r="U320" s="46">
        <v>5.4</v>
      </c>
      <c r="V320" s="45">
        <v>11200</v>
      </c>
      <c r="W320" s="45">
        <v>65900</v>
      </c>
      <c r="X320" s="46">
        <v>16.899999999999999</v>
      </c>
      <c r="Y320" s="46">
        <v>7</v>
      </c>
    </row>
    <row r="321" spans="1:25" s="19" customFormat="1" x14ac:dyDescent="0.3">
      <c r="A321" s="41" t="s">
        <v>331</v>
      </c>
      <c r="B321" s="45">
        <v>8500</v>
      </c>
      <c r="C321" s="45">
        <v>60900</v>
      </c>
      <c r="D321" s="46">
        <v>13.9</v>
      </c>
      <c r="E321" s="46">
        <v>4.9000000000000004</v>
      </c>
      <c r="F321" s="45">
        <v>5600</v>
      </c>
      <c r="G321" s="45">
        <v>59400</v>
      </c>
      <c r="H321" s="46">
        <v>9.4</v>
      </c>
      <c r="I321" s="46">
        <v>4.5</v>
      </c>
      <c r="J321" s="45">
        <v>7600</v>
      </c>
      <c r="K321" s="45">
        <v>60700</v>
      </c>
      <c r="L321" s="46">
        <v>12.5</v>
      </c>
      <c r="M321" s="46">
        <v>6.2</v>
      </c>
      <c r="N321" s="45">
        <v>10900</v>
      </c>
      <c r="O321" s="45">
        <v>57700</v>
      </c>
      <c r="P321" s="46">
        <v>18.8</v>
      </c>
      <c r="Q321" s="46">
        <v>7.1</v>
      </c>
      <c r="R321" s="45">
        <v>4300</v>
      </c>
      <c r="S321" s="45">
        <v>61500</v>
      </c>
      <c r="T321" s="46">
        <v>7</v>
      </c>
      <c r="U321" s="46">
        <v>4.2</v>
      </c>
      <c r="V321" s="45">
        <v>5900</v>
      </c>
      <c r="W321" s="45">
        <v>59600</v>
      </c>
      <c r="X321" s="46">
        <v>9.8000000000000007</v>
      </c>
      <c r="Y321" s="46">
        <v>5.4</v>
      </c>
    </row>
    <row r="322" spans="1:25" s="19" customFormat="1" x14ac:dyDescent="0.3">
      <c r="A322" s="41" t="s">
        <v>332</v>
      </c>
      <c r="B322" s="45">
        <v>4000</v>
      </c>
      <c r="C322" s="45">
        <v>57800</v>
      </c>
      <c r="D322" s="46">
        <v>6.9</v>
      </c>
      <c r="E322" s="46">
        <v>4</v>
      </c>
      <c r="F322" s="45">
        <v>8500</v>
      </c>
      <c r="G322" s="45">
        <v>58200</v>
      </c>
      <c r="H322" s="46">
        <v>14.6</v>
      </c>
      <c r="I322" s="46">
        <v>5.7</v>
      </c>
      <c r="J322" s="45">
        <v>7000</v>
      </c>
      <c r="K322" s="45">
        <v>58600</v>
      </c>
      <c r="L322" s="46">
        <v>11.9</v>
      </c>
      <c r="M322" s="46">
        <v>5.6</v>
      </c>
      <c r="N322" s="45">
        <v>3900</v>
      </c>
      <c r="O322" s="45">
        <v>61700</v>
      </c>
      <c r="P322" s="46">
        <v>6.4</v>
      </c>
      <c r="Q322" s="45" t="s">
        <v>15</v>
      </c>
      <c r="R322" s="45">
        <v>7900</v>
      </c>
      <c r="S322" s="45">
        <v>59000</v>
      </c>
      <c r="T322" s="46">
        <v>13.4</v>
      </c>
      <c r="U322" s="46">
        <v>5.8</v>
      </c>
      <c r="V322" s="45">
        <v>9300</v>
      </c>
      <c r="W322" s="45">
        <v>65500</v>
      </c>
      <c r="X322" s="46">
        <v>14.2</v>
      </c>
      <c r="Y322" s="46">
        <v>6.2</v>
      </c>
    </row>
    <row r="323" spans="1:25" s="19" customFormat="1" x14ac:dyDescent="0.3">
      <c r="A323" s="41" t="s">
        <v>333</v>
      </c>
      <c r="B323" s="45">
        <v>2400</v>
      </c>
      <c r="C323" s="45">
        <v>41500</v>
      </c>
      <c r="D323" s="46">
        <v>5.8</v>
      </c>
      <c r="E323" s="45" t="s">
        <v>15</v>
      </c>
      <c r="F323" s="45">
        <v>2800</v>
      </c>
      <c r="G323" s="45">
        <v>42000</v>
      </c>
      <c r="H323" s="46">
        <v>6.7</v>
      </c>
      <c r="I323" s="45" t="s">
        <v>15</v>
      </c>
      <c r="J323" s="45">
        <v>3900</v>
      </c>
      <c r="K323" s="45">
        <v>42100</v>
      </c>
      <c r="L323" s="46">
        <v>9.4</v>
      </c>
      <c r="M323" s="45" t="s">
        <v>15</v>
      </c>
      <c r="N323" s="45">
        <v>2800</v>
      </c>
      <c r="O323" s="45">
        <v>35700</v>
      </c>
      <c r="P323" s="46">
        <v>7.9</v>
      </c>
      <c r="Q323" s="45" t="s">
        <v>15</v>
      </c>
      <c r="R323" s="45">
        <v>1200</v>
      </c>
      <c r="S323" s="45">
        <v>40100</v>
      </c>
      <c r="T323" s="46">
        <v>3</v>
      </c>
      <c r="U323" s="45" t="s">
        <v>15</v>
      </c>
      <c r="V323" s="45">
        <v>6000</v>
      </c>
      <c r="W323" s="45">
        <v>42000</v>
      </c>
      <c r="X323" s="46">
        <v>14.2</v>
      </c>
      <c r="Y323" s="45" t="s">
        <v>15</v>
      </c>
    </row>
    <row r="324" spans="1:25" s="19" customFormat="1" x14ac:dyDescent="0.3">
      <c r="A324" s="41" t="s">
        <v>441</v>
      </c>
      <c r="B324" s="45">
        <v>6900</v>
      </c>
      <c r="C324" s="45">
        <v>63400</v>
      </c>
      <c r="D324" s="46">
        <v>10.9</v>
      </c>
      <c r="E324" s="46">
        <v>5.0999999999999996</v>
      </c>
      <c r="F324" s="45">
        <v>3900</v>
      </c>
      <c r="G324" s="45">
        <v>66100</v>
      </c>
      <c r="H324" s="46">
        <v>6</v>
      </c>
      <c r="I324" s="45" t="s">
        <v>15</v>
      </c>
      <c r="J324" s="45">
        <v>5200</v>
      </c>
      <c r="K324" s="45">
        <v>63800</v>
      </c>
      <c r="L324" s="46">
        <v>8.1</v>
      </c>
      <c r="M324" s="46">
        <v>4.3</v>
      </c>
      <c r="N324" s="45">
        <v>4000</v>
      </c>
      <c r="O324" s="45">
        <v>64200</v>
      </c>
      <c r="P324" s="46">
        <v>6.3</v>
      </c>
      <c r="Q324" s="45" t="s">
        <v>15</v>
      </c>
      <c r="R324" s="45">
        <v>5200</v>
      </c>
      <c r="S324" s="45">
        <v>63600</v>
      </c>
      <c r="T324" s="46">
        <v>8.1999999999999993</v>
      </c>
      <c r="U324" s="46">
        <v>4.5999999999999996</v>
      </c>
      <c r="V324" s="45">
        <v>9900</v>
      </c>
      <c r="W324" s="45">
        <v>67600</v>
      </c>
      <c r="X324" s="46">
        <v>14.7</v>
      </c>
      <c r="Y324" s="46">
        <v>5.5</v>
      </c>
    </row>
    <row r="325" spans="1:25" s="19" customFormat="1" x14ac:dyDescent="0.3">
      <c r="A325" s="41" t="s">
        <v>334</v>
      </c>
      <c r="B325" s="45">
        <v>2600</v>
      </c>
      <c r="C325" s="45">
        <v>41000</v>
      </c>
      <c r="D325" s="46">
        <v>6.2</v>
      </c>
      <c r="E325" s="45" t="s">
        <v>15</v>
      </c>
      <c r="F325" s="45">
        <v>5000</v>
      </c>
      <c r="G325" s="45">
        <v>37800</v>
      </c>
      <c r="H325" s="46">
        <v>13.1</v>
      </c>
      <c r="I325" s="46">
        <v>6.7</v>
      </c>
      <c r="J325" s="45">
        <v>2700</v>
      </c>
      <c r="K325" s="45">
        <v>36900</v>
      </c>
      <c r="L325" s="46">
        <v>7.4</v>
      </c>
      <c r="M325" s="45" t="s">
        <v>15</v>
      </c>
      <c r="N325" s="45" t="s">
        <v>13</v>
      </c>
      <c r="O325" s="45">
        <v>43000</v>
      </c>
      <c r="P325" s="45" t="s">
        <v>13</v>
      </c>
      <c r="Q325" s="45" t="s">
        <v>13</v>
      </c>
      <c r="R325" s="45">
        <v>5500</v>
      </c>
      <c r="S325" s="45">
        <v>41700</v>
      </c>
      <c r="T325" s="46">
        <v>13.2</v>
      </c>
      <c r="U325" s="46">
        <v>7.6</v>
      </c>
      <c r="V325" s="45">
        <v>4900</v>
      </c>
      <c r="W325" s="45">
        <v>37200</v>
      </c>
      <c r="X325" s="46">
        <v>13.2</v>
      </c>
      <c r="Y325" s="45" t="s">
        <v>15</v>
      </c>
    </row>
    <row r="326" spans="1:25" s="19" customFormat="1" x14ac:dyDescent="0.3">
      <c r="A326" s="41" t="s">
        <v>335</v>
      </c>
      <c r="B326" s="45">
        <v>10000</v>
      </c>
      <c r="C326" s="45">
        <v>62900</v>
      </c>
      <c r="D326" s="46">
        <v>15.9</v>
      </c>
      <c r="E326" s="46">
        <v>5.8</v>
      </c>
      <c r="F326" s="45">
        <v>15000</v>
      </c>
      <c r="G326" s="45">
        <v>71400</v>
      </c>
      <c r="H326" s="46">
        <v>21</v>
      </c>
      <c r="I326" s="46">
        <v>5.7</v>
      </c>
      <c r="J326" s="45">
        <v>8800</v>
      </c>
      <c r="K326" s="45">
        <v>74000</v>
      </c>
      <c r="L326" s="46">
        <v>11.9</v>
      </c>
      <c r="M326" s="46">
        <v>4.8</v>
      </c>
      <c r="N326" s="45">
        <v>9100</v>
      </c>
      <c r="O326" s="45">
        <v>64300</v>
      </c>
      <c r="P326" s="46">
        <v>14.2</v>
      </c>
      <c r="Q326" s="46">
        <v>6.2</v>
      </c>
      <c r="R326" s="45">
        <v>4800</v>
      </c>
      <c r="S326" s="45">
        <v>73100</v>
      </c>
      <c r="T326" s="46">
        <v>6.5</v>
      </c>
      <c r="U326" s="45" t="s">
        <v>15</v>
      </c>
      <c r="V326" s="45">
        <v>8800</v>
      </c>
      <c r="W326" s="45">
        <v>70000</v>
      </c>
      <c r="X326" s="46">
        <v>12.6</v>
      </c>
      <c r="Y326" s="46">
        <v>6</v>
      </c>
    </row>
    <row r="327" spans="1:25" s="19" customFormat="1" x14ac:dyDescent="0.3">
      <c r="A327" s="41" t="s">
        <v>336</v>
      </c>
      <c r="B327" s="45">
        <v>6500</v>
      </c>
      <c r="C327" s="45">
        <v>54500</v>
      </c>
      <c r="D327" s="46">
        <v>12</v>
      </c>
      <c r="E327" s="46">
        <v>5.5</v>
      </c>
      <c r="F327" s="45">
        <v>11400</v>
      </c>
      <c r="G327" s="45">
        <v>61200</v>
      </c>
      <c r="H327" s="46">
        <v>18.7</v>
      </c>
      <c r="I327" s="46">
        <v>6.3</v>
      </c>
      <c r="J327" s="45">
        <v>7700</v>
      </c>
      <c r="K327" s="45">
        <v>64300</v>
      </c>
      <c r="L327" s="46">
        <v>12</v>
      </c>
      <c r="M327" s="46">
        <v>5</v>
      </c>
      <c r="N327" s="45">
        <v>5300</v>
      </c>
      <c r="O327" s="45">
        <v>60100</v>
      </c>
      <c r="P327" s="46">
        <v>8.8000000000000007</v>
      </c>
      <c r="Q327" s="46">
        <v>4.8</v>
      </c>
      <c r="R327" s="45">
        <v>7300</v>
      </c>
      <c r="S327" s="45">
        <v>63000</v>
      </c>
      <c r="T327" s="46">
        <v>11.6</v>
      </c>
      <c r="U327" s="46">
        <v>5.0999999999999996</v>
      </c>
      <c r="V327" s="45">
        <v>7500</v>
      </c>
      <c r="W327" s="45">
        <v>66400</v>
      </c>
      <c r="X327" s="46">
        <v>11.2</v>
      </c>
      <c r="Y327" s="46">
        <v>5.3</v>
      </c>
    </row>
    <row r="328" spans="1:25" s="19" customFormat="1" x14ac:dyDescent="0.3">
      <c r="A328" s="41" t="s">
        <v>337</v>
      </c>
      <c r="B328" s="45">
        <v>7500</v>
      </c>
      <c r="C328" s="45">
        <v>38300</v>
      </c>
      <c r="D328" s="46">
        <v>19.7</v>
      </c>
      <c r="E328" s="46">
        <v>7.9</v>
      </c>
      <c r="F328" s="45">
        <v>4100</v>
      </c>
      <c r="G328" s="45">
        <v>37100</v>
      </c>
      <c r="H328" s="46">
        <v>11</v>
      </c>
      <c r="I328" s="46">
        <v>6.5</v>
      </c>
      <c r="J328" s="45">
        <v>4400</v>
      </c>
      <c r="K328" s="45">
        <v>36200</v>
      </c>
      <c r="L328" s="46">
        <v>12.2</v>
      </c>
      <c r="M328" s="46">
        <v>6.7</v>
      </c>
      <c r="N328" s="45">
        <v>2700</v>
      </c>
      <c r="O328" s="45">
        <v>34800</v>
      </c>
      <c r="P328" s="46">
        <v>7.9</v>
      </c>
      <c r="Q328" s="45" t="s">
        <v>15</v>
      </c>
      <c r="R328" s="45">
        <v>5200</v>
      </c>
      <c r="S328" s="45">
        <v>40900</v>
      </c>
      <c r="T328" s="46">
        <v>12.7</v>
      </c>
      <c r="U328" s="46">
        <v>5.9</v>
      </c>
      <c r="V328" s="45">
        <v>4900</v>
      </c>
      <c r="W328" s="45">
        <v>39500</v>
      </c>
      <c r="X328" s="46">
        <v>12.4</v>
      </c>
      <c r="Y328" s="46">
        <v>6.6</v>
      </c>
    </row>
    <row r="329" spans="1:25" s="19" customFormat="1" x14ac:dyDescent="0.3">
      <c r="A329" s="41" t="s">
        <v>339</v>
      </c>
      <c r="B329" s="45">
        <v>12400</v>
      </c>
      <c r="C329" s="45">
        <v>63500</v>
      </c>
      <c r="D329" s="46">
        <v>19.600000000000001</v>
      </c>
      <c r="E329" s="46">
        <v>5.5</v>
      </c>
      <c r="F329" s="45">
        <v>12200</v>
      </c>
      <c r="G329" s="45">
        <v>65600</v>
      </c>
      <c r="H329" s="46">
        <v>18.5</v>
      </c>
      <c r="I329" s="46">
        <v>5.6</v>
      </c>
      <c r="J329" s="45">
        <v>14300</v>
      </c>
      <c r="K329" s="45">
        <v>65700</v>
      </c>
      <c r="L329" s="46">
        <v>21.8</v>
      </c>
      <c r="M329" s="46">
        <v>5.8</v>
      </c>
      <c r="N329" s="45">
        <v>13000</v>
      </c>
      <c r="O329" s="45">
        <v>66100</v>
      </c>
      <c r="P329" s="46">
        <v>19.600000000000001</v>
      </c>
      <c r="Q329" s="46">
        <v>5.5</v>
      </c>
      <c r="R329" s="45">
        <v>9500</v>
      </c>
      <c r="S329" s="45">
        <v>69400</v>
      </c>
      <c r="T329" s="46">
        <v>13.7</v>
      </c>
      <c r="U329" s="46">
        <v>5.0999999999999996</v>
      </c>
      <c r="V329" s="45">
        <v>8200</v>
      </c>
      <c r="W329" s="45">
        <v>67100</v>
      </c>
      <c r="X329" s="46">
        <v>12.2</v>
      </c>
      <c r="Y329" s="46">
        <v>5</v>
      </c>
    </row>
    <row r="330" spans="1:25" s="19" customFormat="1" x14ac:dyDescent="0.3">
      <c r="A330" s="41" t="s">
        <v>340</v>
      </c>
      <c r="B330" s="45">
        <v>4800</v>
      </c>
      <c r="C330" s="45">
        <v>42700</v>
      </c>
      <c r="D330" s="46">
        <v>11.2</v>
      </c>
      <c r="E330" s="46">
        <v>6.1</v>
      </c>
      <c r="F330" s="45">
        <v>5400</v>
      </c>
      <c r="G330" s="45">
        <v>43700</v>
      </c>
      <c r="H330" s="46">
        <v>12.4</v>
      </c>
      <c r="I330" s="46">
        <v>6.7</v>
      </c>
      <c r="J330" s="45">
        <v>5700</v>
      </c>
      <c r="K330" s="45">
        <v>44800</v>
      </c>
      <c r="L330" s="46">
        <v>12.8</v>
      </c>
      <c r="M330" s="46">
        <v>6.4</v>
      </c>
      <c r="N330" s="45">
        <v>6600</v>
      </c>
      <c r="O330" s="45">
        <v>47100</v>
      </c>
      <c r="P330" s="46">
        <v>14</v>
      </c>
      <c r="Q330" s="46">
        <v>6.1</v>
      </c>
      <c r="R330" s="45">
        <v>4800</v>
      </c>
      <c r="S330" s="45">
        <v>46900</v>
      </c>
      <c r="T330" s="46">
        <v>10.3</v>
      </c>
      <c r="U330" s="46">
        <v>6</v>
      </c>
      <c r="V330" s="45">
        <v>9500</v>
      </c>
      <c r="W330" s="45">
        <v>49100</v>
      </c>
      <c r="X330" s="46">
        <v>19.399999999999999</v>
      </c>
      <c r="Y330" s="46">
        <v>7.3</v>
      </c>
    </row>
    <row r="331" spans="1:25" s="19" customFormat="1" x14ac:dyDescent="0.3">
      <c r="A331" s="41" t="s">
        <v>457</v>
      </c>
      <c r="B331" s="45">
        <v>11100</v>
      </c>
      <c r="C331" s="45">
        <v>100700</v>
      </c>
      <c r="D331" s="46">
        <v>11</v>
      </c>
      <c r="E331" s="46">
        <v>3.4</v>
      </c>
      <c r="F331" s="45">
        <v>18300</v>
      </c>
      <c r="G331" s="45">
        <v>101000</v>
      </c>
      <c r="H331" s="46">
        <v>18.100000000000001</v>
      </c>
      <c r="I331" s="46">
        <v>4.5</v>
      </c>
      <c r="J331" s="45">
        <v>16500</v>
      </c>
      <c r="K331" s="45">
        <v>102400</v>
      </c>
      <c r="L331" s="46">
        <v>16.100000000000001</v>
      </c>
      <c r="M331" s="46">
        <v>4.5</v>
      </c>
      <c r="N331" s="45">
        <v>15300</v>
      </c>
      <c r="O331" s="45">
        <v>108100</v>
      </c>
      <c r="P331" s="46">
        <v>14.2</v>
      </c>
      <c r="Q331" s="46">
        <v>4</v>
      </c>
      <c r="R331" s="45">
        <v>15400</v>
      </c>
      <c r="S331" s="45">
        <v>103200</v>
      </c>
      <c r="T331" s="46">
        <v>14.9</v>
      </c>
      <c r="U331" s="46">
        <v>4.5</v>
      </c>
      <c r="V331" s="45">
        <v>8600</v>
      </c>
      <c r="W331" s="45">
        <v>103500</v>
      </c>
      <c r="X331" s="46">
        <v>8.3000000000000007</v>
      </c>
      <c r="Y331" s="46">
        <v>3.6</v>
      </c>
    </row>
    <row r="332" spans="1:25" s="19" customFormat="1" x14ac:dyDescent="0.3">
      <c r="A332" s="41" t="s">
        <v>459</v>
      </c>
      <c r="B332" s="45">
        <v>12900</v>
      </c>
      <c r="C332" s="45">
        <v>87100</v>
      </c>
      <c r="D332" s="46">
        <v>14.8</v>
      </c>
      <c r="E332" s="46">
        <v>4.5</v>
      </c>
      <c r="F332" s="45">
        <v>10300</v>
      </c>
      <c r="G332" s="45">
        <v>86400</v>
      </c>
      <c r="H332" s="46">
        <v>11.9</v>
      </c>
      <c r="I332" s="46">
        <v>4.3</v>
      </c>
      <c r="J332" s="45">
        <v>8800</v>
      </c>
      <c r="K332" s="45">
        <v>85000</v>
      </c>
      <c r="L332" s="46">
        <v>10.4</v>
      </c>
      <c r="M332" s="46">
        <v>4.4000000000000004</v>
      </c>
      <c r="N332" s="45">
        <v>13300</v>
      </c>
      <c r="O332" s="45">
        <v>85600</v>
      </c>
      <c r="P332" s="46">
        <v>15.5</v>
      </c>
      <c r="Q332" s="46">
        <v>4.8</v>
      </c>
      <c r="R332" s="45">
        <v>4700</v>
      </c>
      <c r="S332" s="45">
        <v>83900</v>
      </c>
      <c r="T332" s="46">
        <v>5.6</v>
      </c>
      <c r="U332" s="46">
        <v>3.4</v>
      </c>
      <c r="V332" s="45">
        <v>10300</v>
      </c>
      <c r="W332" s="45">
        <v>84000</v>
      </c>
      <c r="X332" s="46">
        <v>12.3</v>
      </c>
      <c r="Y332" s="46">
        <v>4.9000000000000004</v>
      </c>
    </row>
    <row r="333" spans="1:25" s="19" customFormat="1" x14ac:dyDescent="0.3">
      <c r="A333" s="41" t="s">
        <v>348</v>
      </c>
      <c r="B333" s="45">
        <v>7300</v>
      </c>
      <c r="C333" s="45">
        <v>43700</v>
      </c>
      <c r="D333" s="46">
        <v>16.8</v>
      </c>
      <c r="E333" s="46">
        <v>6.6</v>
      </c>
      <c r="F333" s="45">
        <v>6200</v>
      </c>
      <c r="G333" s="45">
        <v>40300</v>
      </c>
      <c r="H333" s="46">
        <v>15.5</v>
      </c>
      <c r="I333" s="46">
        <v>6.7</v>
      </c>
      <c r="J333" s="45">
        <v>7200</v>
      </c>
      <c r="K333" s="45">
        <v>44600</v>
      </c>
      <c r="L333" s="46">
        <v>16.2</v>
      </c>
      <c r="M333" s="46">
        <v>7.2</v>
      </c>
      <c r="N333" s="45">
        <v>4100</v>
      </c>
      <c r="O333" s="45">
        <v>41900</v>
      </c>
      <c r="P333" s="46">
        <v>9.9</v>
      </c>
      <c r="Q333" s="46">
        <v>5.7</v>
      </c>
      <c r="R333" s="45">
        <v>3200</v>
      </c>
      <c r="S333" s="45">
        <v>41900</v>
      </c>
      <c r="T333" s="46">
        <v>7.7</v>
      </c>
      <c r="U333" s="45" t="s">
        <v>15</v>
      </c>
      <c r="V333" s="45">
        <v>5300</v>
      </c>
      <c r="W333" s="45">
        <v>45800</v>
      </c>
      <c r="X333" s="46">
        <v>11.6</v>
      </c>
      <c r="Y333" s="45" t="s">
        <v>15</v>
      </c>
    </row>
    <row r="334" spans="1:25" s="19" customFormat="1" x14ac:dyDescent="0.3">
      <c r="A334" s="41" t="s">
        <v>349</v>
      </c>
      <c r="B334" s="45">
        <v>5900</v>
      </c>
      <c r="C334" s="45">
        <v>38100</v>
      </c>
      <c r="D334" s="46">
        <v>15.4</v>
      </c>
      <c r="E334" s="46">
        <v>7.1</v>
      </c>
      <c r="F334" s="45">
        <v>5100</v>
      </c>
      <c r="G334" s="45">
        <v>40300</v>
      </c>
      <c r="H334" s="46">
        <v>12.7</v>
      </c>
      <c r="I334" s="46">
        <v>6.8</v>
      </c>
      <c r="J334" s="45">
        <v>5100</v>
      </c>
      <c r="K334" s="45">
        <v>38100</v>
      </c>
      <c r="L334" s="46">
        <v>13.5</v>
      </c>
      <c r="M334" s="46">
        <v>7.6</v>
      </c>
      <c r="N334" s="45">
        <v>5200</v>
      </c>
      <c r="O334" s="45">
        <v>37000</v>
      </c>
      <c r="P334" s="46">
        <v>14</v>
      </c>
      <c r="Q334" s="45" t="s">
        <v>15</v>
      </c>
      <c r="R334" s="45">
        <v>5300</v>
      </c>
      <c r="S334" s="45">
        <v>42800</v>
      </c>
      <c r="T334" s="46">
        <v>12.5</v>
      </c>
      <c r="U334" s="46">
        <v>7.4</v>
      </c>
      <c r="V334" s="45">
        <v>7600</v>
      </c>
      <c r="W334" s="45">
        <v>46100</v>
      </c>
      <c r="X334" s="46">
        <v>16.600000000000001</v>
      </c>
      <c r="Y334" s="46">
        <v>8.4</v>
      </c>
    </row>
    <row r="335" spans="1:25" s="19" customFormat="1" x14ac:dyDescent="0.3">
      <c r="A335" s="41" t="s">
        <v>350</v>
      </c>
      <c r="B335" s="45">
        <v>8200</v>
      </c>
      <c r="C335" s="45">
        <v>42700</v>
      </c>
      <c r="D335" s="46">
        <v>19.3</v>
      </c>
      <c r="E335" s="46">
        <v>7</v>
      </c>
      <c r="F335" s="45">
        <v>6400</v>
      </c>
      <c r="G335" s="45">
        <v>43400</v>
      </c>
      <c r="H335" s="46">
        <v>14.7</v>
      </c>
      <c r="I335" s="46">
        <v>6.3</v>
      </c>
      <c r="J335" s="45">
        <v>4900</v>
      </c>
      <c r="K335" s="45">
        <v>47300</v>
      </c>
      <c r="L335" s="46">
        <v>10.3</v>
      </c>
      <c r="M335" s="46">
        <v>5.0999999999999996</v>
      </c>
      <c r="N335" s="45">
        <v>6000</v>
      </c>
      <c r="O335" s="45">
        <v>48400</v>
      </c>
      <c r="P335" s="46">
        <v>12.4</v>
      </c>
      <c r="Q335" s="46">
        <v>5.5</v>
      </c>
      <c r="R335" s="45">
        <v>3100</v>
      </c>
      <c r="S335" s="45">
        <v>41400</v>
      </c>
      <c r="T335" s="46">
        <v>7.4</v>
      </c>
      <c r="U335" s="45" t="s">
        <v>15</v>
      </c>
      <c r="V335" s="45">
        <v>4600</v>
      </c>
      <c r="W335" s="45">
        <v>46100</v>
      </c>
      <c r="X335" s="46">
        <v>9.9</v>
      </c>
      <c r="Y335" s="45" t="s">
        <v>15</v>
      </c>
    </row>
    <row r="336" spans="1:25" s="19" customFormat="1" x14ac:dyDescent="0.3">
      <c r="A336" s="41" t="s">
        <v>351</v>
      </c>
      <c r="B336" s="45">
        <v>2500</v>
      </c>
      <c r="C336" s="45">
        <v>34300</v>
      </c>
      <c r="D336" s="46">
        <v>7.2</v>
      </c>
      <c r="E336" s="45" t="s">
        <v>15</v>
      </c>
      <c r="F336" s="45">
        <v>4600</v>
      </c>
      <c r="G336" s="45">
        <v>37000</v>
      </c>
      <c r="H336" s="46">
        <v>12.4</v>
      </c>
      <c r="I336" s="46">
        <v>6.4</v>
      </c>
      <c r="J336" s="45">
        <v>4600</v>
      </c>
      <c r="K336" s="45">
        <v>36100</v>
      </c>
      <c r="L336" s="46">
        <v>12.8</v>
      </c>
      <c r="M336" s="46">
        <v>6.7</v>
      </c>
      <c r="N336" s="45">
        <v>4100</v>
      </c>
      <c r="O336" s="45">
        <v>35700</v>
      </c>
      <c r="P336" s="46">
        <v>11.4</v>
      </c>
      <c r="Q336" s="46">
        <v>6.7</v>
      </c>
      <c r="R336" s="45">
        <v>3200</v>
      </c>
      <c r="S336" s="45">
        <v>37000</v>
      </c>
      <c r="T336" s="46">
        <v>8.6999999999999993</v>
      </c>
      <c r="U336" s="45" t="s">
        <v>15</v>
      </c>
      <c r="V336" s="45">
        <v>2000</v>
      </c>
      <c r="W336" s="45">
        <v>40000</v>
      </c>
      <c r="X336" s="46">
        <v>4.9000000000000004</v>
      </c>
      <c r="Y336" s="45" t="s">
        <v>15</v>
      </c>
    </row>
    <row r="337" spans="1:25" s="19" customFormat="1" x14ac:dyDescent="0.3">
      <c r="A337" s="41" t="s">
        <v>352</v>
      </c>
      <c r="B337" s="45">
        <v>12700</v>
      </c>
      <c r="C337" s="45">
        <v>68700</v>
      </c>
      <c r="D337" s="46">
        <v>18.5</v>
      </c>
      <c r="E337" s="46">
        <v>4.8</v>
      </c>
      <c r="F337" s="45">
        <v>5700</v>
      </c>
      <c r="G337" s="45">
        <v>68800</v>
      </c>
      <c r="H337" s="46">
        <v>8.4</v>
      </c>
      <c r="I337" s="46">
        <v>3.6</v>
      </c>
      <c r="J337" s="45">
        <v>8000</v>
      </c>
      <c r="K337" s="45">
        <v>69900</v>
      </c>
      <c r="L337" s="46">
        <v>11.5</v>
      </c>
      <c r="M337" s="46">
        <v>4.3</v>
      </c>
      <c r="N337" s="45">
        <v>9100</v>
      </c>
      <c r="O337" s="45">
        <v>70500</v>
      </c>
      <c r="P337" s="46">
        <v>12.9</v>
      </c>
      <c r="Q337" s="46">
        <v>4.4000000000000004</v>
      </c>
      <c r="R337" s="45">
        <v>6900</v>
      </c>
      <c r="S337" s="45">
        <v>67800</v>
      </c>
      <c r="T337" s="46">
        <v>10.1</v>
      </c>
      <c r="U337" s="46">
        <v>4.3</v>
      </c>
      <c r="V337" s="45">
        <v>8700</v>
      </c>
      <c r="W337" s="45">
        <v>73800</v>
      </c>
      <c r="X337" s="46">
        <v>11.8</v>
      </c>
      <c r="Y337" s="46">
        <v>4.8</v>
      </c>
    </row>
    <row r="338" spans="1:25" s="19" customFormat="1" x14ac:dyDescent="0.3">
      <c r="A338" s="41" t="s">
        <v>353</v>
      </c>
      <c r="B338" s="45">
        <v>14000</v>
      </c>
      <c r="C338" s="45">
        <v>89900</v>
      </c>
      <c r="D338" s="46">
        <v>15.6</v>
      </c>
      <c r="E338" s="46">
        <v>4.7</v>
      </c>
      <c r="F338" s="45">
        <v>7900</v>
      </c>
      <c r="G338" s="45">
        <v>87700</v>
      </c>
      <c r="H338" s="46">
        <v>9</v>
      </c>
      <c r="I338" s="46">
        <v>3.8</v>
      </c>
      <c r="J338" s="45">
        <v>10000</v>
      </c>
      <c r="K338" s="45">
        <v>90500</v>
      </c>
      <c r="L338" s="46">
        <v>11</v>
      </c>
      <c r="M338" s="46">
        <v>4.5</v>
      </c>
      <c r="N338" s="45">
        <v>11300</v>
      </c>
      <c r="O338" s="45">
        <v>96200</v>
      </c>
      <c r="P338" s="46">
        <v>11.7</v>
      </c>
      <c r="Q338" s="46">
        <v>4.9000000000000004</v>
      </c>
      <c r="R338" s="45">
        <v>17800</v>
      </c>
      <c r="S338" s="45">
        <v>98000</v>
      </c>
      <c r="T338" s="46">
        <v>18.100000000000001</v>
      </c>
      <c r="U338" s="46">
        <v>5.8</v>
      </c>
      <c r="V338" s="45">
        <v>16000</v>
      </c>
      <c r="W338" s="45">
        <v>92600</v>
      </c>
      <c r="X338" s="46">
        <v>17.3</v>
      </c>
      <c r="Y338" s="46">
        <v>5.4</v>
      </c>
    </row>
    <row r="339" spans="1:25" s="19" customFormat="1" x14ac:dyDescent="0.3">
      <c r="A339" s="41" t="s">
        <v>354</v>
      </c>
      <c r="B339" s="45">
        <v>6300</v>
      </c>
      <c r="C339" s="45">
        <v>53800</v>
      </c>
      <c r="D339" s="46">
        <v>11.6</v>
      </c>
      <c r="E339" s="46">
        <v>5.5</v>
      </c>
      <c r="F339" s="45">
        <v>6700</v>
      </c>
      <c r="G339" s="45">
        <v>53100</v>
      </c>
      <c r="H339" s="46">
        <v>12.6</v>
      </c>
      <c r="I339" s="46">
        <v>5.9</v>
      </c>
      <c r="J339" s="45">
        <v>7600</v>
      </c>
      <c r="K339" s="45">
        <v>54700</v>
      </c>
      <c r="L339" s="46">
        <v>13.8</v>
      </c>
      <c r="M339" s="46">
        <v>6.1</v>
      </c>
      <c r="N339" s="45">
        <v>8400</v>
      </c>
      <c r="O339" s="45">
        <v>51900</v>
      </c>
      <c r="P339" s="46">
        <v>16.2</v>
      </c>
      <c r="Q339" s="46">
        <v>6.6</v>
      </c>
      <c r="R339" s="45">
        <v>5000</v>
      </c>
      <c r="S339" s="45">
        <v>55400</v>
      </c>
      <c r="T339" s="46">
        <v>9</v>
      </c>
      <c r="U339" s="46">
        <v>5.2</v>
      </c>
      <c r="V339" s="45">
        <v>13500</v>
      </c>
      <c r="W339" s="45">
        <v>58300</v>
      </c>
      <c r="X339" s="46">
        <v>23.1</v>
      </c>
      <c r="Y339" s="46">
        <v>7.5</v>
      </c>
    </row>
    <row r="340" spans="1:25" s="19" customFormat="1" x14ac:dyDescent="0.3">
      <c r="A340" s="41" t="s">
        <v>355</v>
      </c>
      <c r="B340" s="45">
        <v>13000</v>
      </c>
      <c r="C340" s="45">
        <v>65600</v>
      </c>
      <c r="D340" s="46">
        <v>19.8</v>
      </c>
      <c r="E340" s="46">
        <v>6.7</v>
      </c>
      <c r="F340" s="45">
        <v>12200</v>
      </c>
      <c r="G340" s="45">
        <v>66500</v>
      </c>
      <c r="H340" s="46">
        <v>18.399999999999999</v>
      </c>
      <c r="I340" s="46">
        <v>6.5</v>
      </c>
      <c r="J340" s="45">
        <v>6600</v>
      </c>
      <c r="K340" s="45">
        <v>65300</v>
      </c>
      <c r="L340" s="46">
        <v>10.1</v>
      </c>
      <c r="M340" s="46">
        <v>4.5</v>
      </c>
      <c r="N340" s="45">
        <v>10500</v>
      </c>
      <c r="O340" s="45">
        <v>65700</v>
      </c>
      <c r="P340" s="46">
        <v>16.100000000000001</v>
      </c>
      <c r="Q340" s="46">
        <v>6</v>
      </c>
      <c r="R340" s="45">
        <v>11100</v>
      </c>
      <c r="S340" s="45">
        <v>63300</v>
      </c>
      <c r="T340" s="46">
        <v>17.5</v>
      </c>
      <c r="U340" s="46">
        <v>7</v>
      </c>
      <c r="V340" s="45">
        <v>9100</v>
      </c>
      <c r="W340" s="45">
        <v>63700</v>
      </c>
      <c r="X340" s="46">
        <v>14.3</v>
      </c>
      <c r="Y340" s="46">
        <v>6</v>
      </c>
    </row>
    <row r="341" spans="1:25" s="19" customFormat="1" x14ac:dyDescent="0.3">
      <c r="A341" s="41" t="s">
        <v>356</v>
      </c>
      <c r="B341" s="45">
        <v>12300</v>
      </c>
      <c r="C341" s="45">
        <v>57000</v>
      </c>
      <c r="D341" s="46">
        <v>21.5</v>
      </c>
      <c r="E341" s="46">
        <v>7.8</v>
      </c>
      <c r="F341" s="45">
        <v>8400</v>
      </c>
      <c r="G341" s="45">
        <v>55100</v>
      </c>
      <c r="H341" s="46">
        <v>15.3</v>
      </c>
      <c r="I341" s="46">
        <v>6.9</v>
      </c>
      <c r="J341" s="45">
        <v>8400</v>
      </c>
      <c r="K341" s="45">
        <v>56100</v>
      </c>
      <c r="L341" s="46">
        <v>15</v>
      </c>
      <c r="M341" s="46">
        <v>6.1</v>
      </c>
      <c r="N341" s="45">
        <v>11600</v>
      </c>
      <c r="O341" s="45">
        <v>58100</v>
      </c>
      <c r="P341" s="46">
        <v>19.899999999999999</v>
      </c>
      <c r="Q341" s="46">
        <v>6.8</v>
      </c>
      <c r="R341" s="45">
        <v>6300</v>
      </c>
      <c r="S341" s="45">
        <v>54000</v>
      </c>
      <c r="T341" s="46">
        <v>11.7</v>
      </c>
      <c r="U341" s="46">
        <v>5.9</v>
      </c>
      <c r="V341" s="45">
        <v>11600</v>
      </c>
      <c r="W341" s="45">
        <v>59500</v>
      </c>
      <c r="X341" s="46">
        <v>19.399999999999999</v>
      </c>
      <c r="Y341" s="46">
        <v>6.7</v>
      </c>
    </row>
    <row r="342" spans="1:25" s="19" customFormat="1" x14ac:dyDescent="0.3">
      <c r="A342" s="41" t="s">
        <v>357</v>
      </c>
      <c r="B342" s="45">
        <v>7500</v>
      </c>
      <c r="C342" s="45">
        <v>41900</v>
      </c>
      <c r="D342" s="46">
        <v>18</v>
      </c>
      <c r="E342" s="46">
        <v>8.6</v>
      </c>
      <c r="F342" s="45">
        <v>7700</v>
      </c>
      <c r="G342" s="45">
        <v>39500</v>
      </c>
      <c r="H342" s="46">
        <v>19.600000000000001</v>
      </c>
      <c r="I342" s="46">
        <v>9.4</v>
      </c>
      <c r="J342" s="45">
        <v>5700</v>
      </c>
      <c r="K342" s="45">
        <v>39000</v>
      </c>
      <c r="L342" s="46">
        <v>14.7</v>
      </c>
      <c r="M342" s="46">
        <v>8.6</v>
      </c>
      <c r="N342" s="45">
        <v>5900</v>
      </c>
      <c r="O342" s="45">
        <v>40600</v>
      </c>
      <c r="P342" s="46">
        <v>14.6</v>
      </c>
      <c r="Q342" s="46">
        <v>8.1</v>
      </c>
      <c r="R342" s="45">
        <v>4700</v>
      </c>
      <c r="S342" s="45">
        <v>39900</v>
      </c>
      <c r="T342" s="46">
        <v>11.8</v>
      </c>
      <c r="U342" s="45" t="s">
        <v>15</v>
      </c>
      <c r="V342" s="45">
        <v>5200</v>
      </c>
      <c r="W342" s="45">
        <v>38600</v>
      </c>
      <c r="X342" s="46">
        <v>13.6</v>
      </c>
      <c r="Y342" s="46">
        <v>8</v>
      </c>
    </row>
    <row r="343" spans="1:25" s="19" customFormat="1" x14ac:dyDescent="0.3">
      <c r="A343" s="41" t="s">
        <v>358</v>
      </c>
      <c r="B343" s="45">
        <v>5400</v>
      </c>
      <c r="C343" s="45">
        <v>44700</v>
      </c>
      <c r="D343" s="46">
        <v>12</v>
      </c>
      <c r="E343" s="46">
        <v>6.1</v>
      </c>
      <c r="F343" s="45">
        <v>3600</v>
      </c>
      <c r="G343" s="45">
        <v>47100</v>
      </c>
      <c r="H343" s="46">
        <v>7.5</v>
      </c>
      <c r="I343" s="45" t="s">
        <v>15</v>
      </c>
      <c r="J343" s="45">
        <v>2300</v>
      </c>
      <c r="K343" s="45">
        <v>49200</v>
      </c>
      <c r="L343" s="46">
        <v>4.5999999999999996</v>
      </c>
      <c r="M343" s="45" t="s">
        <v>15</v>
      </c>
      <c r="N343" s="45">
        <v>7500</v>
      </c>
      <c r="O343" s="45">
        <v>48500</v>
      </c>
      <c r="P343" s="46">
        <v>15.5</v>
      </c>
      <c r="Q343" s="46">
        <v>6.5</v>
      </c>
      <c r="R343" s="45">
        <v>9300</v>
      </c>
      <c r="S343" s="45">
        <v>47100</v>
      </c>
      <c r="T343" s="46">
        <v>19.7</v>
      </c>
      <c r="U343" s="46">
        <v>7.3</v>
      </c>
      <c r="V343" s="45">
        <v>8700</v>
      </c>
      <c r="W343" s="45">
        <v>46800</v>
      </c>
      <c r="X343" s="46">
        <v>18.600000000000001</v>
      </c>
      <c r="Y343" s="46">
        <v>7.3</v>
      </c>
    </row>
    <row r="344" spans="1:25" s="19" customFormat="1" x14ac:dyDescent="0.3">
      <c r="A344" s="41" t="s">
        <v>359</v>
      </c>
      <c r="B344" s="45">
        <v>8000</v>
      </c>
      <c r="C344" s="45">
        <v>53500</v>
      </c>
      <c r="D344" s="46">
        <v>15</v>
      </c>
      <c r="E344" s="46">
        <v>6.1</v>
      </c>
      <c r="F344" s="45">
        <v>5900</v>
      </c>
      <c r="G344" s="45">
        <v>53600</v>
      </c>
      <c r="H344" s="46">
        <v>11</v>
      </c>
      <c r="I344" s="46">
        <v>6</v>
      </c>
      <c r="J344" s="45">
        <v>6300</v>
      </c>
      <c r="K344" s="45">
        <v>55100</v>
      </c>
      <c r="L344" s="46">
        <v>11.5</v>
      </c>
      <c r="M344" s="46">
        <v>6.6</v>
      </c>
      <c r="N344" s="45">
        <v>7200</v>
      </c>
      <c r="O344" s="45">
        <v>56300</v>
      </c>
      <c r="P344" s="46">
        <v>12.7</v>
      </c>
      <c r="Q344" s="46">
        <v>6.2</v>
      </c>
      <c r="R344" s="45">
        <v>4600</v>
      </c>
      <c r="S344" s="45">
        <v>57200</v>
      </c>
      <c r="T344" s="46">
        <v>8</v>
      </c>
      <c r="U344" s="45" t="s">
        <v>15</v>
      </c>
      <c r="V344" s="45">
        <v>10700</v>
      </c>
      <c r="W344" s="45">
        <v>53200</v>
      </c>
      <c r="X344" s="46">
        <v>20</v>
      </c>
      <c r="Y344" s="46">
        <v>8.9</v>
      </c>
    </row>
    <row r="345" spans="1:25" s="19" customFormat="1" x14ac:dyDescent="0.3">
      <c r="A345" s="41" t="s">
        <v>360</v>
      </c>
      <c r="B345" s="45">
        <v>11300</v>
      </c>
      <c r="C345" s="45">
        <v>75500</v>
      </c>
      <c r="D345" s="46">
        <v>15</v>
      </c>
      <c r="E345" s="46">
        <v>5</v>
      </c>
      <c r="F345" s="45">
        <v>10700</v>
      </c>
      <c r="G345" s="45">
        <v>77600</v>
      </c>
      <c r="H345" s="46">
        <v>13.7</v>
      </c>
      <c r="I345" s="46">
        <v>4.9000000000000004</v>
      </c>
      <c r="J345" s="45">
        <v>15600</v>
      </c>
      <c r="K345" s="45">
        <v>82100</v>
      </c>
      <c r="L345" s="46">
        <v>18.899999999999999</v>
      </c>
      <c r="M345" s="46">
        <v>5.9</v>
      </c>
      <c r="N345" s="45">
        <v>15400</v>
      </c>
      <c r="O345" s="45">
        <v>82600</v>
      </c>
      <c r="P345" s="46">
        <v>18.7</v>
      </c>
      <c r="Q345" s="46">
        <v>5.6</v>
      </c>
      <c r="R345" s="45">
        <v>13000</v>
      </c>
      <c r="S345" s="45">
        <v>76300</v>
      </c>
      <c r="T345" s="46">
        <v>17.100000000000001</v>
      </c>
      <c r="U345" s="46">
        <v>5.5</v>
      </c>
      <c r="V345" s="45">
        <v>12100</v>
      </c>
      <c r="W345" s="45">
        <v>78100</v>
      </c>
      <c r="X345" s="46">
        <v>15.5</v>
      </c>
      <c r="Y345" s="46">
        <v>5.6</v>
      </c>
    </row>
    <row r="346" spans="1:25" s="19" customFormat="1" x14ac:dyDescent="0.3">
      <c r="A346" s="41" t="s">
        <v>361</v>
      </c>
      <c r="B346" s="45">
        <v>7800</v>
      </c>
      <c r="C346" s="45">
        <v>50800</v>
      </c>
      <c r="D346" s="46">
        <v>15.3</v>
      </c>
      <c r="E346" s="46">
        <v>5.9</v>
      </c>
      <c r="F346" s="45">
        <v>5900</v>
      </c>
      <c r="G346" s="45">
        <v>53600</v>
      </c>
      <c r="H346" s="46">
        <v>11</v>
      </c>
      <c r="I346" s="46">
        <v>5.7</v>
      </c>
      <c r="J346" s="45">
        <v>7400</v>
      </c>
      <c r="K346" s="45">
        <v>52300</v>
      </c>
      <c r="L346" s="46">
        <v>14.1</v>
      </c>
      <c r="M346" s="46">
        <v>7.4</v>
      </c>
      <c r="N346" s="45">
        <v>3300</v>
      </c>
      <c r="O346" s="45">
        <v>53600</v>
      </c>
      <c r="P346" s="46">
        <v>6.2</v>
      </c>
      <c r="Q346" s="45" t="s">
        <v>15</v>
      </c>
      <c r="R346" s="45">
        <v>8100</v>
      </c>
      <c r="S346" s="45">
        <v>51600</v>
      </c>
      <c r="T346" s="46">
        <v>15.7</v>
      </c>
      <c r="U346" s="46">
        <v>6.6</v>
      </c>
      <c r="V346" s="45">
        <v>10700</v>
      </c>
      <c r="W346" s="45">
        <v>51300</v>
      </c>
      <c r="X346" s="46">
        <v>20.8</v>
      </c>
      <c r="Y346" s="46">
        <v>7.8</v>
      </c>
    </row>
    <row r="347" spans="1:25" s="19" customFormat="1" x14ac:dyDescent="0.3">
      <c r="A347" s="41" t="s">
        <v>362</v>
      </c>
      <c r="B347" s="45">
        <v>12100</v>
      </c>
      <c r="C347" s="45">
        <v>57300</v>
      </c>
      <c r="D347" s="46">
        <v>21.2</v>
      </c>
      <c r="E347" s="46">
        <v>6.7</v>
      </c>
      <c r="F347" s="45">
        <v>10000</v>
      </c>
      <c r="G347" s="45">
        <v>57700</v>
      </c>
      <c r="H347" s="46">
        <v>17.399999999999999</v>
      </c>
      <c r="I347" s="46">
        <v>7.2</v>
      </c>
      <c r="J347" s="45">
        <v>15200</v>
      </c>
      <c r="K347" s="45">
        <v>59500</v>
      </c>
      <c r="L347" s="46">
        <v>25.6</v>
      </c>
      <c r="M347" s="46">
        <v>8</v>
      </c>
      <c r="N347" s="45">
        <v>8600</v>
      </c>
      <c r="O347" s="45">
        <v>60700</v>
      </c>
      <c r="P347" s="46">
        <v>14.2</v>
      </c>
      <c r="Q347" s="46">
        <v>5.6</v>
      </c>
      <c r="R347" s="45">
        <v>5400</v>
      </c>
      <c r="S347" s="45">
        <v>58100</v>
      </c>
      <c r="T347" s="46">
        <v>9.3000000000000007</v>
      </c>
      <c r="U347" s="46">
        <v>4.8</v>
      </c>
      <c r="V347" s="45">
        <v>11500</v>
      </c>
      <c r="W347" s="45">
        <v>58700</v>
      </c>
      <c r="X347" s="46">
        <v>19.5</v>
      </c>
      <c r="Y347" s="46">
        <v>6.7</v>
      </c>
    </row>
    <row r="348" spans="1:25" s="19" customFormat="1" x14ac:dyDescent="0.3">
      <c r="A348" s="41" t="s">
        <v>363</v>
      </c>
      <c r="B348" s="45">
        <v>15700</v>
      </c>
      <c r="C348" s="45">
        <v>64000</v>
      </c>
      <c r="D348" s="46">
        <v>24.5</v>
      </c>
      <c r="E348" s="46">
        <v>7.4</v>
      </c>
      <c r="F348" s="45">
        <v>13000</v>
      </c>
      <c r="G348" s="45">
        <v>62400</v>
      </c>
      <c r="H348" s="46">
        <v>20.8</v>
      </c>
      <c r="I348" s="46">
        <v>7.6</v>
      </c>
      <c r="J348" s="45">
        <v>13900</v>
      </c>
      <c r="K348" s="45">
        <v>57500</v>
      </c>
      <c r="L348" s="46">
        <v>24.2</v>
      </c>
      <c r="M348" s="46">
        <v>7.8</v>
      </c>
      <c r="N348" s="45">
        <v>9100</v>
      </c>
      <c r="O348" s="45">
        <v>61400</v>
      </c>
      <c r="P348" s="46">
        <v>14.8</v>
      </c>
      <c r="Q348" s="46">
        <v>5.9</v>
      </c>
      <c r="R348" s="45">
        <v>13500</v>
      </c>
      <c r="S348" s="45">
        <v>56700</v>
      </c>
      <c r="T348" s="46">
        <v>23.8</v>
      </c>
      <c r="U348" s="46">
        <v>7.8</v>
      </c>
      <c r="V348" s="45">
        <v>10400</v>
      </c>
      <c r="W348" s="45">
        <v>54100</v>
      </c>
      <c r="X348" s="46">
        <v>19.100000000000001</v>
      </c>
      <c r="Y348" s="46">
        <v>7.3</v>
      </c>
    </row>
    <row r="349" spans="1:25" s="19" customFormat="1" x14ac:dyDescent="0.3">
      <c r="A349" s="41" t="s">
        <v>364</v>
      </c>
      <c r="B349" s="45">
        <v>7800</v>
      </c>
      <c r="C349" s="45">
        <v>56100</v>
      </c>
      <c r="D349" s="46">
        <v>13.9</v>
      </c>
      <c r="E349" s="46">
        <v>5.5</v>
      </c>
      <c r="F349" s="45">
        <v>6500</v>
      </c>
      <c r="G349" s="45">
        <v>54200</v>
      </c>
      <c r="H349" s="46">
        <v>11.9</v>
      </c>
      <c r="I349" s="46">
        <v>5.6</v>
      </c>
      <c r="J349" s="45">
        <v>12800</v>
      </c>
      <c r="K349" s="45">
        <v>60600</v>
      </c>
      <c r="L349" s="46">
        <v>21.2</v>
      </c>
      <c r="M349" s="46">
        <v>6.7</v>
      </c>
      <c r="N349" s="45">
        <v>9100</v>
      </c>
      <c r="O349" s="45">
        <v>56000</v>
      </c>
      <c r="P349" s="46">
        <v>16.3</v>
      </c>
      <c r="Q349" s="46">
        <v>6.2</v>
      </c>
      <c r="R349" s="45">
        <v>6000</v>
      </c>
      <c r="S349" s="45">
        <v>58500</v>
      </c>
      <c r="T349" s="46">
        <v>10.3</v>
      </c>
      <c r="U349" s="46">
        <v>5.7</v>
      </c>
      <c r="V349" s="45">
        <v>6300</v>
      </c>
      <c r="W349" s="45">
        <v>66000</v>
      </c>
      <c r="X349" s="46">
        <v>9.6</v>
      </c>
      <c r="Y349" s="46">
        <v>5.4</v>
      </c>
    </row>
    <row r="350" spans="1:25" s="19" customFormat="1" x14ac:dyDescent="0.3">
      <c r="A350" s="41" t="s">
        <v>365</v>
      </c>
      <c r="B350" s="45">
        <v>10100</v>
      </c>
      <c r="C350" s="45">
        <v>71900</v>
      </c>
      <c r="D350" s="46">
        <v>14</v>
      </c>
      <c r="E350" s="46">
        <v>6</v>
      </c>
      <c r="F350" s="45">
        <v>12600</v>
      </c>
      <c r="G350" s="45">
        <v>65300</v>
      </c>
      <c r="H350" s="46">
        <v>19.3</v>
      </c>
      <c r="I350" s="46">
        <v>7.3</v>
      </c>
      <c r="J350" s="45">
        <v>7800</v>
      </c>
      <c r="K350" s="45">
        <v>66100</v>
      </c>
      <c r="L350" s="46">
        <v>11.9</v>
      </c>
      <c r="M350" s="46">
        <v>6</v>
      </c>
      <c r="N350" s="45">
        <v>13000</v>
      </c>
      <c r="O350" s="45">
        <v>73400</v>
      </c>
      <c r="P350" s="46">
        <v>17.8</v>
      </c>
      <c r="Q350" s="46">
        <v>6.7</v>
      </c>
      <c r="R350" s="45">
        <v>6100</v>
      </c>
      <c r="S350" s="45">
        <v>65300</v>
      </c>
      <c r="T350" s="46">
        <v>9.3000000000000007</v>
      </c>
      <c r="U350" s="46">
        <v>5.2</v>
      </c>
      <c r="V350" s="45">
        <v>8800</v>
      </c>
      <c r="W350" s="45">
        <v>73800</v>
      </c>
      <c r="X350" s="46">
        <v>12</v>
      </c>
      <c r="Y350" s="46">
        <v>5.7</v>
      </c>
    </row>
    <row r="351" spans="1:25" s="19" customFormat="1" x14ac:dyDescent="0.3">
      <c r="A351" s="41" t="s">
        <v>366</v>
      </c>
      <c r="B351" s="45">
        <v>9900</v>
      </c>
      <c r="C351" s="45">
        <v>53800</v>
      </c>
      <c r="D351" s="46">
        <v>18.399999999999999</v>
      </c>
      <c r="E351" s="46">
        <v>8.1999999999999993</v>
      </c>
      <c r="F351" s="45">
        <v>5400</v>
      </c>
      <c r="G351" s="45">
        <v>50500</v>
      </c>
      <c r="H351" s="46">
        <v>10.8</v>
      </c>
      <c r="I351" s="46">
        <v>6.3</v>
      </c>
      <c r="J351" s="45">
        <v>13200</v>
      </c>
      <c r="K351" s="45">
        <v>55700</v>
      </c>
      <c r="L351" s="46">
        <v>23.7</v>
      </c>
      <c r="M351" s="46">
        <v>8</v>
      </c>
      <c r="N351" s="45">
        <v>6500</v>
      </c>
      <c r="O351" s="45">
        <v>63000</v>
      </c>
      <c r="P351" s="46">
        <v>10.4</v>
      </c>
      <c r="Q351" s="46">
        <v>5.8</v>
      </c>
      <c r="R351" s="45">
        <v>7100</v>
      </c>
      <c r="S351" s="45">
        <v>56700</v>
      </c>
      <c r="T351" s="46">
        <v>12.6</v>
      </c>
      <c r="U351" s="46">
        <v>6.5</v>
      </c>
      <c r="V351" s="45">
        <v>7800</v>
      </c>
      <c r="W351" s="45">
        <v>61100</v>
      </c>
      <c r="X351" s="46">
        <v>12.8</v>
      </c>
      <c r="Y351" s="46">
        <v>7.4</v>
      </c>
    </row>
    <row r="352" spans="1:25" s="19" customFormat="1" x14ac:dyDescent="0.3">
      <c r="A352" s="41" t="s">
        <v>367</v>
      </c>
      <c r="B352" s="45">
        <v>6400</v>
      </c>
      <c r="C352" s="45">
        <v>44100</v>
      </c>
      <c r="D352" s="46">
        <v>14.4</v>
      </c>
      <c r="E352" s="46">
        <v>6.8</v>
      </c>
      <c r="F352" s="45">
        <v>5400</v>
      </c>
      <c r="G352" s="45">
        <v>48900</v>
      </c>
      <c r="H352" s="46">
        <v>11.1</v>
      </c>
      <c r="I352" s="46">
        <v>6</v>
      </c>
      <c r="J352" s="45">
        <v>7800</v>
      </c>
      <c r="K352" s="45">
        <v>52400</v>
      </c>
      <c r="L352" s="46">
        <v>14.8</v>
      </c>
      <c r="M352" s="46">
        <v>7.3</v>
      </c>
      <c r="N352" s="45">
        <v>7400</v>
      </c>
      <c r="O352" s="45">
        <v>51800</v>
      </c>
      <c r="P352" s="46">
        <v>14.4</v>
      </c>
      <c r="Q352" s="46">
        <v>6</v>
      </c>
      <c r="R352" s="45">
        <v>13000</v>
      </c>
      <c r="S352" s="45">
        <v>51500</v>
      </c>
      <c r="T352" s="46">
        <v>25.3</v>
      </c>
      <c r="U352" s="46">
        <v>8</v>
      </c>
      <c r="V352" s="45">
        <v>6700</v>
      </c>
      <c r="W352" s="45">
        <v>47600</v>
      </c>
      <c r="X352" s="46">
        <v>14.2</v>
      </c>
      <c r="Y352" s="46">
        <v>7.1</v>
      </c>
    </row>
    <row r="353" spans="1:25" s="19" customFormat="1" x14ac:dyDescent="0.3">
      <c r="A353" s="41" t="s">
        <v>368</v>
      </c>
      <c r="B353" s="45">
        <v>6200</v>
      </c>
      <c r="C353" s="45">
        <v>45200</v>
      </c>
      <c r="D353" s="46">
        <v>13.7</v>
      </c>
      <c r="E353" s="46">
        <v>7.3</v>
      </c>
      <c r="F353" s="45">
        <v>7500</v>
      </c>
      <c r="G353" s="45">
        <v>47500</v>
      </c>
      <c r="H353" s="46">
        <v>15.7</v>
      </c>
      <c r="I353" s="46">
        <v>9.1</v>
      </c>
      <c r="J353" s="45">
        <v>3700</v>
      </c>
      <c r="K353" s="45">
        <v>44100</v>
      </c>
      <c r="L353" s="46">
        <v>8.4</v>
      </c>
      <c r="M353" s="45" t="s">
        <v>15</v>
      </c>
      <c r="N353" s="45">
        <v>5900</v>
      </c>
      <c r="O353" s="45">
        <v>46900</v>
      </c>
      <c r="P353" s="46">
        <v>12.5</v>
      </c>
      <c r="Q353" s="45" t="s">
        <v>15</v>
      </c>
      <c r="R353" s="45">
        <v>15500</v>
      </c>
      <c r="S353" s="45">
        <v>57100</v>
      </c>
      <c r="T353" s="46">
        <v>27.2</v>
      </c>
      <c r="U353" s="46">
        <v>9.8000000000000007</v>
      </c>
      <c r="V353" s="45">
        <v>4200</v>
      </c>
      <c r="W353" s="45">
        <v>54400</v>
      </c>
      <c r="X353" s="46">
        <v>7.7</v>
      </c>
      <c r="Y353" s="45" t="s">
        <v>15</v>
      </c>
    </row>
    <row r="354" spans="1:25" s="19" customFormat="1" x14ac:dyDescent="0.3">
      <c r="A354" s="41" t="s">
        <v>369</v>
      </c>
      <c r="B354" s="45">
        <v>9000</v>
      </c>
      <c r="C354" s="45">
        <v>75400</v>
      </c>
      <c r="D354" s="46">
        <v>11.9</v>
      </c>
      <c r="E354" s="46">
        <v>5</v>
      </c>
      <c r="F354" s="45">
        <v>7000</v>
      </c>
      <c r="G354" s="45">
        <v>82200</v>
      </c>
      <c r="H354" s="46">
        <v>8.5</v>
      </c>
      <c r="I354" s="46">
        <v>3.8</v>
      </c>
      <c r="J354" s="45">
        <v>9800</v>
      </c>
      <c r="K354" s="45">
        <v>73000</v>
      </c>
      <c r="L354" s="46">
        <v>13.4</v>
      </c>
      <c r="M354" s="46">
        <v>5.4</v>
      </c>
      <c r="N354" s="45">
        <v>7800</v>
      </c>
      <c r="O354" s="45">
        <v>77200</v>
      </c>
      <c r="P354" s="46">
        <v>10.1</v>
      </c>
      <c r="Q354" s="46">
        <v>5.0999999999999996</v>
      </c>
      <c r="R354" s="45">
        <v>12500</v>
      </c>
      <c r="S354" s="45">
        <v>86900</v>
      </c>
      <c r="T354" s="46">
        <v>14.4</v>
      </c>
      <c r="U354" s="46">
        <v>6.4</v>
      </c>
      <c r="V354" s="45">
        <v>14300</v>
      </c>
      <c r="W354" s="45">
        <v>88400</v>
      </c>
      <c r="X354" s="46">
        <v>16.100000000000001</v>
      </c>
      <c r="Y354" s="46">
        <v>7</v>
      </c>
    </row>
    <row r="355" spans="1:25" s="19" customFormat="1" x14ac:dyDescent="0.3">
      <c r="A355" s="41" t="s">
        <v>370</v>
      </c>
      <c r="B355" s="45">
        <v>7000</v>
      </c>
      <c r="C355" s="45">
        <v>53200</v>
      </c>
      <c r="D355" s="46">
        <v>13.2</v>
      </c>
      <c r="E355" s="46">
        <v>6.8</v>
      </c>
      <c r="F355" s="45">
        <v>5300</v>
      </c>
      <c r="G355" s="45">
        <v>54400</v>
      </c>
      <c r="H355" s="46">
        <v>9.8000000000000007</v>
      </c>
      <c r="I355" s="46">
        <v>6</v>
      </c>
      <c r="J355" s="45">
        <v>3300</v>
      </c>
      <c r="K355" s="45">
        <v>48800</v>
      </c>
      <c r="L355" s="46">
        <v>6.8</v>
      </c>
      <c r="M355" s="45" t="s">
        <v>15</v>
      </c>
      <c r="N355" s="45">
        <v>3300</v>
      </c>
      <c r="O355" s="45">
        <v>49500</v>
      </c>
      <c r="P355" s="46">
        <v>6.7</v>
      </c>
      <c r="Q355" s="45" t="s">
        <v>15</v>
      </c>
      <c r="R355" s="45">
        <v>4200</v>
      </c>
      <c r="S355" s="45">
        <v>50000</v>
      </c>
      <c r="T355" s="46">
        <v>8.4</v>
      </c>
      <c r="U355" s="45" t="s">
        <v>15</v>
      </c>
      <c r="V355" s="45">
        <v>3800</v>
      </c>
      <c r="W355" s="45">
        <v>50700</v>
      </c>
      <c r="X355" s="46">
        <v>7.6</v>
      </c>
      <c r="Y355" s="45" t="s">
        <v>15</v>
      </c>
    </row>
    <row r="356" spans="1:25" s="19" customFormat="1" x14ac:dyDescent="0.3">
      <c r="A356" s="41" t="s">
        <v>456</v>
      </c>
      <c r="B356" s="45">
        <v>5300</v>
      </c>
      <c r="C356" s="45">
        <v>46400</v>
      </c>
      <c r="D356" s="46">
        <v>11.4</v>
      </c>
      <c r="E356" s="46">
        <v>6</v>
      </c>
      <c r="F356" s="45">
        <v>2900</v>
      </c>
      <c r="G356" s="45">
        <v>49300</v>
      </c>
      <c r="H356" s="46">
        <v>5.9</v>
      </c>
      <c r="I356" s="45" t="s">
        <v>15</v>
      </c>
      <c r="J356" s="45">
        <v>6000</v>
      </c>
      <c r="K356" s="45">
        <v>50100</v>
      </c>
      <c r="L356" s="46">
        <v>12</v>
      </c>
      <c r="M356" s="46">
        <v>6.1</v>
      </c>
      <c r="N356" s="45">
        <v>6800</v>
      </c>
      <c r="O356" s="45">
        <v>46100</v>
      </c>
      <c r="P356" s="46">
        <v>14.8</v>
      </c>
      <c r="Q356" s="46">
        <v>6.9</v>
      </c>
      <c r="R356" s="45">
        <v>7300</v>
      </c>
      <c r="S356" s="45">
        <v>51600</v>
      </c>
      <c r="T356" s="46">
        <v>14.1</v>
      </c>
      <c r="U356" s="46">
        <v>6.7</v>
      </c>
      <c r="V356" s="45">
        <v>4200</v>
      </c>
      <c r="W356" s="45">
        <v>51900</v>
      </c>
      <c r="X356" s="46">
        <v>8.1</v>
      </c>
      <c r="Y356" s="45" t="s">
        <v>15</v>
      </c>
    </row>
    <row r="357" spans="1:25" s="19" customFormat="1" x14ac:dyDescent="0.3">
      <c r="A357" s="41" t="s">
        <v>371</v>
      </c>
      <c r="B357" s="45">
        <v>4600</v>
      </c>
      <c r="C357" s="45">
        <v>66300</v>
      </c>
      <c r="D357" s="46">
        <v>6.9</v>
      </c>
      <c r="E357" s="46">
        <v>4</v>
      </c>
      <c r="F357" s="45">
        <v>9300</v>
      </c>
      <c r="G357" s="45">
        <v>62900</v>
      </c>
      <c r="H357" s="46">
        <v>14.7</v>
      </c>
      <c r="I357" s="46">
        <v>6.1</v>
      </c>
      <c r="J357" s="45">
        <v>7100</v>
      </c>
      <c r="K357" s="45">
        <v>63700</v>
      </c>
      <c r="L357" s="46">
        <v>11.1</v>
      </c>
      <c r="M357" s="46">
        <v>5.5</v>
      </c>
      <c r="N357" s="45">
        <v>8500</v>
      </c>
      <c r="O357" s="45">
        <v>63000</v>
      </c>
      <c r="P357" s="46">
        <v>13.4</v>
      </c>
      <c r="Q357" s="46">
        <v>6.6</v>
      </c>
      <c r="R357" s="45">
        <v>5100</v>
      </c>
      <c r="S357" s="45">
        <v>56300</v>
      </c>
      <c r="T357" s="46">
        <v>9</v>
      </c>
      <c r="U357" s="46">
        <v>5.2</v>
      </c>
      <c r="V357" s="45">
        <v>5200</v>
      </c>
      <c r="W357" s="45">
        <v>64500</v>
      </c>
      <c r="X357" s="46">
        <v>8</v>
      </c>
      <c r="Y357" s="46">
        <v>4.5</v>
      </c>
    </row>
    <row r="358" spans="1:25" s="19" customFormat="1" x14ac:dyDescent="0.3">
      <c r="A358" s="41" t="s">
        <v>372</v>
      </c>
      <c r="B358" s="45">
        <v>6400</v>
      </c>
      <c r="C358" s="45">
        <v>56400</v>
      </c>
      <c r="D358" s="46">
        <v>11.3</v>
      </c>
      <c r="E358" s="46">
        <v>6</v>
      </c>
      <c r="F358" s="45">
        <v>7900</v>
      </c>
      <c r="G358" s="45">
        <v>57900</v>
      </c>
      <c r="H358" s="46">
        <v>13.7</v>
      </c>
      <c r="I358" s="46">
        <v>5.5</v>
      </c>
      <c r="J358" s="45">
        <v>9100</v>
      </c>
      <c r="K358" s="45">
        <v>58400</v>
      </c>
      <c r="L358" s="46">
        <v>15.6</v>
      </c>
      <c r="M358" s="46">
        <v>7.3</v>
      </c>
      <c r="N358" s="45">
        <v>7000</v>
      </c>
      <c r="O358" s="45">
        <v>62900</v>
      </c>
      <c r="P358" s="46">
        <v>11.1</v>
      </c>
      <c r="Q358" s="46">
        <v>6</v>
      </c>
      <c r="R358" s="45">
        <v>10800</v>
      </c>
      <c r="S358" s="45">
        <v>61600</v>
      </c>
      <c r="T358" s="46">
        <v>17.5</v>
      </c>
      <c r="U358" s="46">
        <v>7.4</v>
      </c>
      <c r="V358" s="45">
        <v>7000</v>
      </c>
      <c r="W358" s="45">
        <v>56300</v>
      </c>
      <c r="X358" s="46">
        <v>12.4</v>
      </c>
      <c r="Y358" s="46">
        <v>7</v>
      </c>
    </row>
    <row r="359" spans="1:25" s="19" customFormat="1" x14ac:dyDescent="0.3">
      <c r="A359" s="41" t="s">
        <v>373</v>
      </c>
      <c r="B359" s="45">
        <v>14700</v>
      </c>
      <c r="C359" s="45">
        <v>65100</v>
      </c>
      <c r="D359" s="46">
        <v>22.5</v>
      </c>
      <c r="E359" s="46">
        <v>7.6</v>
      </c>
      <c r="F359" s="45">
        <v>7100</v>
      </c>
      <c r="G359" s="45">
        <v>60000</v>
      </c>
      <c r="H359" s="46">
        <v>11.8</v>
      </c>
      <c r="I359" s="46">
        <v>5.5</v>
      </c>
      <c r="J359" s="45">
        <v>7300</v>
      </c>
      <c r="K359" s="45">
        <v>59500</v>
      </c>
      <c r="L359" s="46">
        <v>12.3</v>
      </c>
      <c r="M359" s="46">
        <v>5.6</v>
      </c>
      <c r="N359" s="45">
        <v>5800</v>
      </c>
      <c r="O359" s="45">
        <v>60500</v>
      </c>
      <c r="P359" s="46">
        <v>9.6999999999999993</v>
      </c>
      <c r="Q359" s="46">
        <v>5.4</v>
      </c>
      <c r="R359" s="45">
        <v>7500</v>
      </c>
      <c r="S359" s="45">
        <v>65600</v>
      </c>
      <c r="T359" s="46">
        <v>11.4</v>
      </c>
      <c r="U359" s="46">
        <v>5.8</v>
      </c>
      <c r="V359" s="45">
        <v>10600</v>
      </c>
      <c r="W359" s="45">
        <v>66300</v>
      </c>
      <c r="X359" s="46">
        <v>16</v>
      </c>
      <c r="Y359" s="46">
        <v>7.2</v>
      </c>
    </row>
    <row r="360" spans="1:25" s="19" customFormat="1" x14ac:dyDescent="0.3">
      <c r="A360" s="41" t="s">
        <v>374</v>
      </c>
      <c r="B360" s="45">
        <v>5600</v>
      </c>
      <c r="C360" s="45">
        <v>50200</v>
      </c>
      <c r="D360" s="46">
        <v>11.2</v>
      </c>
      <c r="E360" s="46">
        <v>6.2</v>
      </c>
      <c r="F360" s="45">
        <v>9000</v>
      </c>
      <c r="G360" s="45">
        <v>53300</v>
      </c>
      <c r="H360" s="46">
        <v>16.899999999999999</v>
      </c>
      <c r="I360" s="46">
        <v>7.3</v>
      </c>
      <c r="J360" s="45">
        <v>7300</v>
      </c>
      <c r="K360" s="45">
        <v>57500</v>
      </c>
      <c r="L360" s="46">
        <v>12.6</v>
      </c>
      <c r="M360" s="46">
        <v>5.7</v>
      </c>
      <c r="N360" s="45">
        <v>6700</v>
      </c>
      <c r="O360" s="45">
        <v>56400</v>
      </c>
      <c r="P360" s="46">
        <v>11.9</v>
      </c>
      <c r="Q360" s="46">
        <v>5.3</v>
      </c>
      <c r="R360" s="45">
        <v>6300</v>
      </c>
      <c r="S360" s="45">
        <v>54200</v>
      </c>
      <c r="T360" s="46">
        <v>11.7</v>
      </c>
      <c r="U360" s="46">
        <v>5.8</v>
      </c>
      <c r="V360" s="45">
        <v>7100</v>
      </c>
      <c r="W360" s="45">
        <v>54400</v>
      </c>
      <c r="X360" s="46">
        <v>13</v>
      </c>
      <c r="Y360" s="46">
        <v>6.7</v>
      </c>
    </row>
    <row r="361" spans="1:25" s="19" customFormat="1" x14ac:dyDescent="0.3">
      <c r="A361" s="41" t="s">
        <v>375</v>
      </c>
      <c r="B361" s="45">
        <v>7500</v>
      </c>
      <c r="C361" s="45">
        <v>67400</v>
      </c>
      <c r="D361" s="46">
        <v>11.1</v>
      </c>
      <c r="E361" s="46">
        <v>4.8</v>
      </c>
      <c r="F361" s="45">
        <v>5500</v>
      </c>
      <c r="G361" s="45">
        <v>65700</v>
      </c>
      <c r="H361" s="46">
        <v>8.4</v>
      </c>
      <c r="I361" s="46">
        <v>4.2</v>
      </c>
      <c r="J361" s="45">
        <v>8900</v>
      </c>
      <c r="K361" s="45">
        <v>70500</v>
      </c>
      <c r="L361" s="46">
        <v>12.6</v>
      </c>
      <c r="M361" s="46">
        <v>5.0999999999999996</v>
      </c>
      <c r="N361" s="45">
        <v>8000</v>
      </c>
      <c r="O361" s="45">
        <v>76200</v>
      </c>
      <c r="P361" s="46">
        <v>10.5</v>
      </c>
      <c r="Q361" s="46">
        <v>4.7</v>
      </c>
      <c r="R361" s="45">
        <v>7400</v>
      </c>
      <c r="S361" s="45">
        <v>76600</v>
      </c>
      <c r="T361" s="46">
        <v>9.6</v>
      </c>
      <c r="U361" s="46">
        <v>4.8</v>
      </c>
      <c r="V361" s="45">
        <v>9000</v>
      </c>
      <c r="W361" s="45">
        <v>77800</v>
      </c>
      <c r="X361" s="46">
        <v>11.6</v>
      </c>
      <c r="Y361" s="46">
        <v>4.8</v>
      </c>
    </row>
    <row r="362" spans="1:25" s="19" customFormat="1" x14ac:dyDescent="0.3">
      <c r="A362" s="41" t="s">
        <v>376</v>
      </c>
      <c r="B362" s="45">
        <v>11700</v>
      </c>
      <c r="C362" s="45">
        <v>83200</v>
      </c>
      <c r="D362" s="46">
        <v>14.1</v>
      </c>
      <c r="E362" s="46">
        <v>5.7</v>
      </c>
      <c r="F362" s="45">
        <v>5900</v>
      </c>
      <c r="G362" s="45">
        <v>81100</v>
      </c>
      <c r="H362" s="46">
        <v>7.3</v>
      </c>
      <c r="I362" s="46">
        <v>4</v>
      </c>
      <c r="J362" s="45">
        <v>7600</v>
      </c>
      <c r="K362" s="45">
        <v>84900</v>
      </c>
      <c r="L362" s="46">
        <v>9</v>
      </c>
      <c r="M362" s="46">
        <v>4.3</v>
      </c>
      <c r="N362" s="45">
        <v>14300</v>
      </c>
      <c r="O362" s="45">
        <v>85100</v>
      </c>
      <c r="P362" s="46">
        <v>16.8</v>
      </c>
      <c r="Q362" s="46">
        <v>7.3</v>
      </c>
      <c r="R362" s="45">
        <v>15100</v>
      </c>
      <c r="S362" s="45">
        <v>87700</v>
      </c>
      <c r="T362" s="46">
        <v>17.2</v>
      </c>
      <c r="U362" s="46">
        <v>7.4</v>
      </c>
      <c r="V362" s="45">
        <v>6800</v>
      </c>
      <c r="W362" s="45">
        <v>86400</v>
      </c>
      <c r="X362" s="46">
        <v>7.9</v>
      </c>
      <c r="Y362" s="46">
        <v>4.5999999999999996</v>
      </c>
    </row>
    <row r="363" spans="1:25" s="19" customFormat="1" x14ac:dyDescent="0.3">
      <c r="A363" s="41" t="s">
        <v>377</v>
      </c>
      <c r="B363" s="45">
        <v>8800</v>
      </c>
      <c r="C363" s="45">
        <v>68200</v>
      </c>
      <c r="D363" s="46">
        <v>13</v>
      </c>
      <c r="E363" s="46">
        <v>5</v>
      </c>
      <c r="F363" s="45">
        <v>6900</v>
      </c>
      <c r="G363" s="45">
        <v>72300</v>
      </c>
      <c r="H363" s="46">
        <v>9.5</v>
      </c>
      <c r="I363" s="46">
        <v>4.4000000000000004</v>
      </c>
      <c r="J363" s="45">
        <v>5000</v>
      </c>
      <c r="K363" s="45">
        <v>63000</v>
      </c>
      <c r="L363" s="46">
        <v>7.9</v>
      </c>
      <c r="M363" s="46">
        <v>4.5999999999999996</v>
      </c>
      <c r="N363" s="45">
        <v>9700</v>
      </c>
      <c r="O363" s="45">
        <v>64000</v>
      </c>
      <c r="P363" s="46">
        <v>15.2</v>
      </c>
      <c r="Q363" s="46">
        <v>5.6</v>
      </c>
      <c r="R363" s="45">
        <v>7700</v>
      </c>
      <c r="S363" s="45">
        <v>68800</v>
      </c>
      <c r="T363" s="46">
        <v>11.2</v>
      </c>
      <c r="U363" s="46">
        <v>4.8</v>
      </c>
      <c r="V363" s="45">
        <v>8800</v>
      </c>
      <c r="W363" s="45">
        <v>73400</v>
      </c>
      <c r="X363" s="46">
        <v>12</v>
      </c>
      <c r="Y363" s="46">
        <v>5.4</v>
      </c>
    </row>
    <row r="364" spans="1:25" s="19" customFormat="1" x14ac:dyDescent="0.3">
      <c r="A364" s="41" t="s">
        <v>378</v>
      </c>
      <c r="B364" s="45">
        <v>8000</v>
      </c>
      <c r="C364" s="45">
        <v>54700</v>
      </c>
      <c r="D364" s="46">
        <v>14.7</v>
      </c>
      <c r="E364" s="46">
        <v>5.7</v>
      </c>
      <c r="F364" s="45">
        <v>8100</v>
      </c>
      <c r="G364" s="45">
        <v>59500</v>
      </c>
      <c r="H364" s="46">
        <v>13.6</v>
      </c>
      <c r="I364" s="46">
        <v>5.7</v>
      </c>
      <c r="J364" s="45">
        <v>10400</v>
      </c>
      <c r="K364" s="45">
        <v>63900</v>
      </c>
      <c r="L364" s="46">
        <v>16.3</v>
      </c>
      <c r="M364" s="46">
        <v>6.3</v>
      </c>
      <c r="N364" s="45">
        <v>8100</v>
      </c>
      <c r="O364" s="45">
        <v>64900</v>
      </c>
      <c r="P364" s="46">
        <v>12.6</v>
      </c>
      <c r="Q364" s="46">
        <v>5.8</v>
      </c>
      <c r="R364" s="45">
        <v>4300</v>
      </c>
      <c r="S364" s="45">
        <v>56600</v>
      </c>
      <c r="T364" s="46">
        <v>7.6</v>
      </c>
      <c r="U364" s="45" t="s">
        <v>15</v>
      </c>
      <c r="V364" s="45">
        <v>5100</v>
      </c>
      <c r="W364" s="45">
        <v>62600</v>
      </c>
      <c r="X364" s="46">
        <v>8.1</v>
      </c>
      <c r="Y364" s="46">
        <v>4.2</v>
      </c>
    </row>
    <row r="365" spans="1:25" s="19" customFormat="1" x14ac:dyDescent="0.3">
      <c r="A365" s="41" t="s">
        <v>379</v>
      </c>
      <c r="B365" s="45">
        <v>3000</v>
      </c>
      <c r="C365" s="45">
        <v>51400</v>
      </c>
      <c r="D365" s="46">
        <v>5.8</v>
      </c>
      <c r="E365" s="45" t="s">
        <v>15</v>
      </c>
      <c r="F365" s="45">
        <v>4700</v>
      </c>
      <c r="G365" s="45">
        <v>55700</v>
      </c>
      <c r="H365" s="46">
        <v>8.4</v>
      </c>
      <c r="I365" s="46">
        <v>4.5</v>
      </c>
      <c r="J365" s="45">
        <v>8300</v>
      </c>
      <c r="K365" s="45">
        <v>53600</v>
      </c>
      <c r="L365" s="46">
        <v>15.6</v>
      </c>
      <c r="M365" s="46">
        <v>7</v>
      </c>
      <c r="N365" s="45">
        <v>4800</v>
      </c>
      <c r="O365" s="45">
        <v>54900</v>
      </c>
      <c r="P365" s="46">
        <v>8.8000000000000007</v>
      </c>
      <c r="Q365" s="46">
        <v>5.3</v>
      </c>
      <c r="R365" s="45">
        <v>4300</v>
      </c>
      <c r="S365" s="45">
        <v>59100</v>
      </c>
      <c r="T365" s="46">
        <v>7.2</v>
      </c>
      <c r="U365" s="46">
        <v>4.4000000000000004</v>
      </c>
      <c r="V365" s="45">
        <v>7200</v>
      </c>
      <c r="W365" s="45">
        <v>54200</v>
      </c>
      <c r="X365" s="46">
        <v>13.4</v>
      </c>
      <c r="Y365" s="46">
        <v>6</v>
      </c>
    </row>
    <row r="366" spans="1:25" s="19" customFormat="1" x14ac:dyDescent="0.3">
      <c r="A366" s="41" t="s">
        <v>380</v>
      </c>
      <c r="B366" s="45">
        <v>8100</v>
      </c>
      <c r="C366" s="45">
        <v>61700</v>
      </c>
      <c r="D366" s="46">
        <v>13</v>
      </c>
      <c r="E366" s="46">
        <v>5.0999999999999996</v>
      </c>
      <c r="F366" s="45">
        <v>7200</v>
      </c>
      <c r="G366" s="45">
        <v>59500</v>
      </c>
      <c r="H366" s="46">
        <v>12.1</v>
      </c>
      <c r="I366" s="46">
        <v>5.3</v>
      </c>
      <c r="J366" s="45">
        <v>11300</v>
      </c>
      <c r="K366" s="45">
        <v>56800</v>
      </c>
      <c r="L366" s="46">
        <v>19.899999999999999</v>
      </c>
      <c r="M366" s="46">
        <v>7</v>
      </c>
      <c r="N366" s="45">
        <v>7200</v>
      </c>
      <c r="O366" s="45">
        <v>60900</v>
      </c>
      <c r="P366" s="46">
        <v>11.9</v>
      </c>
      <c r="Q366" s="46">
        <v>5.5</v>
      </c>
      <c r="R366" s="45">
        <v>3900</v>
      </c>
      <c r="S366" s="45">
        <v>63100</v>
      </c>
      <c r="T366" s="46">
        <v>6.2</v>
      </c>
      <c r="U366" s="45" t="s">
        <v>15</v>
      </c>
      <c r="V366" s="45">
        <v>5300</v>
      </c>
      <c r="W366" s="45">
        <v>61600</v>
      </c>
      <c r="X366" s="46">
        <v>8.6</v>
      </c>
      <c r="Y366" s="46">
        <v>5.2</v>
      </c>
    </row>
    <row r="367" spans="1:25" s="19" customFormat="1" x14ac:dyDescent="0.3">
      <c r="A367" s="41" t="s">
        <v>381</v>
      </c>
      <c r="B367" s="45">
        <v>5600</v>
      </c>
      <c r="C367" s="45">
        <v>41200</v>
      </c>
      <c r="D367" s="46">
        <v>13.5</v>
      </c>
      <c r="E367" s="46">
        <v>7.3</v>
      </c>
      <c r="F367" s="45">
        <v>3900</v>
      </c>
      <c r="G367" s="45">
        <v>37600</v>
      </c>
      <c r="H367" s="46">
        <v>10.4</v>
      </c>
      <c r="I367" s="45" t="s">
        <v>15</v>
      </c>
      <c r="J367" s="45">
        <v>5300</v>
      </c>
      <c r="K367" s="45">
        <v>37900</v>
      </c>
      <c r="L367" s="46">
        <v>13.9</v>
      </c>
      <c r="M367" s="46">
        <v>8</v>
      </c>
      <c r="N367" s="45">
        <v>5200</v>
      </c>
      <c r="O367" s="45">
        <v>35000</v>
      </c>
      <c r="P367" s="46">
        <v>14.7</v>
      </c>
      <c r="Q367" s="46">
        <v>8</v>
      </c>
      <c r="R367" s="45">
        <v>8700</v>
      </c>
      <c r="S367" s="45">
        <v>38800</v>
      </c>
      <c r="T367" s="46">
        <v>22.5</v>
      </c>
      <c r="U367" s="46">
        <v>9.6999999999999993</v>
      </c>
      <c r="V367" s="45">
        <v>3900</v>
      </c>
      <c r="W367" s="45">
        <v>40100</v>
      </c>
      <c r="X367" s="46">
        <v>9.8000000000000007</v>
      </c>
      <c r="Y367" s="45" t="s">
        <v>15</v>
      </c>
    </row>
    <row r="368" spans="1:25" s="19" customFormat="1" x14ac:dyDescent="0.3">
      <c r="A368" s="41" t="s">
        <v>382</v>
      </c>
      <c r="B368" s="45">
        <v>8000</v>
      </c>
      <c r="C368" s="45">
        <v>67400</v>
      </c>
      <c r="D368" s="46">
        <v>11.9</v>
      </c>
      <c r="E368" s="46">
        <v>5.0999999999999996</v>
      </c>
      <c r="F368" s="45">
        <v>10100</v>
      </c>
      <c r="G368" s="45">
        <v>71400</v>
      </c>
      <c r="H368" s="46">
        <v>14.1</v>
      </c>
      <c r="I368" s="46">
        <v>5.7</v>
      </c>
      <c r="J368" s="45">
        <v>11500</v>
      </c>
      <c r="K368" s="45">
        <v>69200</v>
      </c>
      <c r="L368" s="46">
        <v>16.7</v>
      </c>
      <c r="M368" s="46">
        <v>7.2</v>
      </c>
      <c r="N368" s="45">
        <v>9000</v>
      </c>
      <c r="O368" s="45">
        <v>75200</v>
      </c>
      <c r="P368" s="46">
        <v>11.9</v>
      </c>
      <c r="Q368" s="46">
        <v>5.7</v>
      </c>
      <c r="R368" s="45">
        <v>4300</v>
      </c>
      <c r="S368" s="45">
        <v>73100</v>
      </c>
      <c r="T368" s="46">
        <v>5.9</v>
      </c>
      <c r="U368" s="45" t="s">
        <v>15</v>
      </c>
      <c r="V368" s="45">
        <v>12000</v>
      </c>
      <c r="W368" s="45">
        <v>81600</v>
      </c>
      <c r="X368" s="46">
        <v>14.7</v>
      </c>
      <c r="Y368" s="46">
        <v>6.2</v>
      </c>
    </row>
    <row r="369" spans="1:25" s="19" customFormat="1" x14ac:dyDescent="0.3">
      <c r="A369" s="41" t="s">
        <v>383</v>
      </c>
      <c r="B369" s="45">
        <v>4900</v>
      </c>
      <c r="C369" s="45">
        <v>38300</v>
      </c>
      <c r="D369" s="46">
        <v>12.7</v>
      </c>
      <c r="E369" s="46">
        <v>7</v>
      </c>
      <c r="F369" s="45">
        <v>7700</v>
      </c>
      <c r="G369" s="45">
        <v>41000</v>
      </c>
      <c r="H369" s="46">
        <v>18.8</v>
      </c>
      <c r="I369" s="46">
        <v>7.3</v>
      </c>
      <c r="J369" s="45">
        <v>5900</v>
      </c>
      <c r="K369" s="45">
        <v>42000</v>
      </c>
      <c r="L369" s="46">
        <v>14</v>
      </c>
      <c r="M369" s="46">
        <v>6.7</v>
      </c>
      <c r="N369" s="45">
        <v>4700</v>
      </c>
      <c r="O369" s="45">
        <v>39000</v>
      </c>
      <c r="P369" s="46">
        <v>12</v>
      </c>
      <c r="Q369" s="45" t="s">
        <v>15</v>
      </c>
      <c r="R369" s="45">
        <v>5100</v>
      </c>
      <c r="S369" s="45">
        <v>38900</v>
      </c>
      <c r="T369" s="46">
        <v>13.2</v>
      </c>
      <c r="U369" s="46">
        <v>7.6</v>
      </c>
      <c r="V369" s="45">
        <v>7000</v>
      </c>
      <c r="W369" s="45">
        <v>42600</v>
      </c>
      <c r="X369" s="46">
        <v>16.399999999999999</v>
      </c>
      <c r="Y369" s="46">
        <v>7.8</v>
      </c>
    </row>
    <row r="370" spans="1:25" s="19" customFormat="1" x14ac:dyDescent="0.3">
      <c r="A370" s="41" t="s">
        <v>384</v>
      </c>
      <c r="B370" s="45">
        <v>9100</v>
      </c>
      <c r="C370" s="45">
        <v>68700</v>
      </c>
      <c r="D370" s="46">
        <v>13.2</v>
      </c>
      <c r="E370" s="46">
        <v>5.6</v>
      </c>
      <c r="F370" s="45">
        <v>6800</v>
      </c>
      <c r="G370" s="45">
        <v>72100</v>
      </c>
      <c r="H370" s="46">
        <v>9.4</v>
      </c>
      <c r="I370" s="46">
        <v>4.5</v>
      </c>
      <c r="J370" s="45">
        <v>8900</v>
      </c>
      <c r="K370" s="45">
        <v>70400</v>
      </c>
      <c r="L370" s="46">
        <v>12.6</v>
      </c>
      <c r="M370" s="46">
        <v>5.2</v>
      </c>
      <c r="N370" s="45">
        <v>5700</v>
      </c>
      <c r="O370" s="45">
        <v>70600</v>
      </c>
      <c r="P370" s="46">
        <v>8.1</v>
      </c>
      <c r="Q370" s="46">
        <v>4.5999999999999996</v>
      </c>
      <c r="R370" s="45">
        <v>8900</v>
      </c>
      <c r="S370" s="45">
        <v>71500</v>
      </c>
      <c r="T370" s="46">
        <v>12.4</v>
      </c>
      <c r="U370" s="46">
        <v>6.2</v>
      </c>
      <c r="V370" s="45">
        <v>7300</v>
      </c>
      <c r="W370" s="45">
        <v>72600</v>
      </c>
      <c r="X370" s="46">
        <v>10</v>
      </c>
      <c r="Y370" s="46">
        <v>5.6</v>
      </c>
    </row>
    <row r="371" spans="1:25" s="19" customFormat="1" x14ac:dyDescent="0.3">
      <c r="A371" s="41" t="s">
        <v>385</v>
      </c>
      <c r="B371" s="45">
        <v>5700</v>
      </c>
      <c r="C371" s="45">
        <v>38600</v>
      </c>
      <c r="D371" s="46">
        <v>14.6</v>
      </c>
      <c r="E371" s="46">
        <v>6.8</v>
      </c>
      <c r="F371" s="45">
        <v>5200</v>
      </c>
      <c r="G371" s="45">
        <v>41900</v>
      </c>
      <c r="H371" s="46">
        <v>12.5</v>
      </c>
      <c r="I371" s="46">
        <v>6.9</v>
      </c>
      <c r="J371" s="45">
        <v>4200</v>
      </c>
      <c r="K371" s="45">
        <v>47100</v>
      </c>
      <c r="L371" s="46">
        <v>8.9</v>
      </c>
      <c r="M371" s="45" t="s">
        <v>15</v>
      </c>
      <c r="N371" s="45">
        <v>6800</v>
      </c>
      <c r="O371" s="45">
        <v>45200</v>
      </c>
      <c r="P371" s="46">
        <v>15.1</v>
      </c>
      <c r="Q371" s="46">
        <v>6.4</v>
      </c>
      <c r="R371" s="45">
        <v>5200</v>
      </c>
      <c r="S371" s="45">
        <v>44900</v>
      </c>
      <c r="T371" s="46">
        <v>11.7</v>
      </c>
      <c r="U371" s="45" t="s">
        <v>15</v>
      </c>
      <c r="V371" s="45">
        <v>5800</v>
      </c>
      <c r="W371" s="45">
        <v>45900</v>
      </c>
      <c r="X371" s="46">
        <v>12.7</v>
      </c>
      <c r="Y371" s="45" t="s">
        <v>15</v>
      </c>
    </row>
    <row r="372" spans="1:25" s="19" customFormat="1" x14ac:dyDescent="0.3">
      <c r="A372" s="41" t="s">
        <v>386</v>
      </c>
      <c r="B372" s="45">
        <v>7900</v>
      </c>
      <c r="C372" s="45">
        <v>44400</v>
      </c>
      <c r="D372" s="46">
        <v>17.899999999999999</v>
      </c>
      <c r="E372" s="46">
        <v>6.7</v>
      </c>
      <c r="F372" s="45">
        <v>7000</v>
      </c>
      <c r="G372" s="45">
        <v>47700</v>
      </c>
      <c r="H372" s="46">
        <v>14.7</v>
      </c>
      <c r="I372" s="46">
        <v>6.5</v>
      </c>
      <c r="J372" s="45">
        <v>11400</v>
      </c>
      <c r="K372" s="45">
        <v>49100</v>
      </c>
      <c r="L372" s="46">
        <v>23.1</v>
      </c>
      <c r="M372" s="46">
        <v>7.5</v>
      </c>
      <c r="N372" s="45">
        <v>5700</v>
      </c>
      <c r="O372" s="45">
        <v>50100</v>
      </c>
      <c r="P372" s="46">
        <v>11.4</v>
      </c>
      <c r="Q372" s="46">
        <v>5.4</v>
      </c>
      <c r="R372" s="45">
        <v>6100</v>
      </c>
      <c r="S372" s="45">
        <v>53900</v>
      </c>
      <c r="T372" s="46">
        <v>11.3</v>
      </c>
      <c r="U372" s="46">
        <v>6.5</v>
      </c>
      <c r="V372" s="45">
        <v>10100</v>
      </c>
      <c r="W372" s="45">
        <v>50000</v>
      </c>
      <c r="X372" s="46">
        <v>20.2</v>
      </c>
      <c r="Y372" s="46">
        <v>7.3</v>
      </c>
    </row>
    <row r="373" spans="1:25" s="19" customFormat="1" x14ac:dyDescent="0.3">
      <c r="A373" s="41" t="s">
        <v>387</v>
      </c>
      <c r="B373" s="45">
        <v>5900</v>
      </c>
      <c r="C373" s="45">
        <v>45400</v>
      </c>
      <c r="D373" s="46">
        <v>13</v>
      </c>
      <c r="E373" s="46">
        <v>6</v>
      </c>
      <c r="F373" s="45">
        <v>4100</v>
      </c>
      <c r="G373" s="45">
        <v>41900</v>
      </c>
      <c r="H373" s="46">
        <v>9.9</v>
      </c>
      <c r="I373" s="46">
        <v>5.4</v>
      </c>
      <c r="J373" s="45">
        <v>5100</v>
      </c>
      <c r="K373" s="45">
        <v>41600</v>
      </c>
      <c r="L373" s="46">
        <v>12.2</v>
      </c>
      <c r="M373" s="46">
        <v>6.7</v>
      </c>
      <c r="N373" s="45">
        <v>7000</v>
      </c>
      <c r="O373" s="45">
        <v>38600</v>
      </c>
      <c r="P373" s="46">
        <v>18.3</v>
      </c>
      <c r="Q373" s="46">
        <v>10.199999999999999</v>
      </c>
      <c r="R373" s="45">
        <v>6100</v>
      </c>
      <c r="S373" s="45">
        <v>44500</v>
      </c>
      <c r="T373" s="46">
        <v>13.7</v>
      </c>
      <c r="U373" s="46">
        <v>7.5</v>
      </c>
      <c r="V373" s="45">
        <v>7900</v>
      </c>
      <c r="W373" s="45">
        <v>46800</v>
      </c>
      <c r="X373" s="46">
        <v>16.8</v>
      </c>
      <c r="Y373" s="46">
        <v>9</v>
      </c>
    </row>
    <row r="374" spans="1:25" s="19" customFormat="1" x14ac:dyDescent="0.3">
      <c r="A374" s="41" t="s">
        <v>388</v>
      </c>
      <c r="B374" s="45">
        <v>4500</v>
      </c>
      <c r="C374" s="45">
        <v>36500</v>
      </c>
      <c r="D374" s="46">
        <v>12.3</v>
      </c>
      <c r="E374" s="45" t="s">
        <v>15</v>
      </c>
      <c r="F374" s="45">
        <v>7100</v>
      </c>
      <c r="G374" s="45">
        <v>41700</v>
      </c>
      <c r="H374" s="46">
        <v>17.100000000000001</v>
      </c>
      <c r="I374" s="46">
        <v>8.3000000000000007</v>
      </c>
      <c r="J374" s="45">
        <v>2400</v>
      </c>
      <c r="K374" s="45">
        <v>43200</v>
      </c>
      <c r="L374" s="46">
        <v>5.5</v>
      </c>
      <c r="M374" s="45" t="s">
        <v>15</v>
      </c>
      <c r="N374" s="45">
        <v>2100</v>
      </c>
      <c r="O374" s="45">
        <v>39400</v>
      </c>
      <c r="P374" s="46">
        <v>5.3</v>
      </c>
      <c r="Q374" s="45" t="s">
        <v>15</v>
      </c>
      <c r="R374" s="45">
        <v>2500</v>
      </c>
      <c r="S374" s="45">
        <v>40100</v>
      </c>
      <c r="T374" s="46">
        <v>6.2</v>
      </c>
      <c r="U374" s="45" t="s">
        <v>15</v>
      </c>
      <c r="V374" s="45">
        <v>2300</v>
      </c>
      <c r="W374" s="45">
        <v>39100</v>
      </c>
      <c r="X374" s="46">
        <v>5.9</v>
      </c>
      <c r="Y374" s="45" t="s">
        <v>15</v>
      </c>
    </row>
    <row r="375" spans="1:25" s="19" customFormat="1" x14ac:dyDescent="0.3">
      <c r="A375" s="41" t="s">
        <v>389</v>
      </c>
      <c r="B375" s="45">
        <v>11400</v>
      </c>
      <c r="C375" s="45">
        <v>51500</v>
      </c>
      <c r="D375" s="46">
        <v>22.1</v>
      </c>
      <c r="E375" s="46">
        <v>6.7</v>
      </c>
      <c r="F375" s="45">
        <v>7600</v>
      </c>
      <c r="G375" s="45">
        <v>56500</v>
      </c>
      <c r="H375" s="46">
        <v>13.5</v>
      </c>
      <c r="I375" s="46">
        <v>5.7</v>
      </c>
      <c r="J375" s="45">
        <v>7700</v>
      </c>
      <c r="K375" s="45">
        <v>58400</v>
      </c>
      <c r="L375" s="46">
        <v>13.1</v>
      </c>
      <c r="M375" s="46">
        <v>6.3</v>
      </c>
      <c r="N375" s="45">
        <v>7900</v>
      </c>
      <c r="O375" s="45">
        <v>53600</v>
      </c>
      <c r="P375" s="46">
        <v>14.8</v>
      </c>
      <c r="Q375" s="46">
        <v>6.9</v>
      </c>
      <c r="R375" s="45">
        <v>9900</v>
      </c>
      <c r="S375" s="45">
        <v>58500</v>
      </c>
      <c r="T375" s="46">
        <v>16.899999999999999</v>
      </c>
      <c r="U375" s="46">
        <v>6.7</v>
      </c>
      <c r="V375" s="45">
        <v>8800</v>
      </c>
      <c r="W375" s="45">
        <v>56100</v>
      </c>
      <c r="X375" s="46">
        <v>15.7</v>
      </c>
      <c r="Y375" s="46">
        <v>6.4</v>
      </c>
    </row>
    <row r="376" spans="1:25" s="19" customFormat="1" x14ac:dyDescent="0.3">
      <c r="A376" s="41" t="s">
        <v>390</v>
      </c>
      <c r="B376" s="45">
        <v>6000</v>
      </c>
      <c r="C376" s="45">
        <v>49400</v>
      </c>
      <c r="D376" s="46">
        <v>12.1</v>
      </c>
      <c r="E376" s="46">
        <v>5.8</v>
      </c>
      <c r="F376" s="45">
        <v>8000</v>
      </c>
      <c r="G376" s="45">
        <v>52800</v>
      </c>
      <c r="H376" s="46">
        <v>15.2</v>
      </c>
      <c r="I376" s="46">
        <v>6.3</v>
      </c>
      <c r="J376" s="45">
        <v>6800</v>
      </c>
      <c r="K376" s="45">
        <v>52000</v>
      </c>
      <c r="L376" s="46">
        <v>13</v>
      </c>
      <c r="M376" s="46">
        <v>5.7</v>
      </c>
      <c r="N376" s="45">
        <v>8300</v>
      </c>
      <c r="O376" s="45">
        <v>49900</v>
      </c>
      <c r="P376" s="46">
        <v>16.5</v>
      </c>
      <c r="Q376" s="46">
        <v>7.3</v>
      </c>
      <c r="R376" s="45">
        <v>12800</v>
      </c>
      <c r="S376" s="45">
        <v>53100</v>
      </c>
      <c r="T376" s="46">
        <v>24.1</v>
      </c>
      <c r="U376" s="46">
        <v>8.6</v>
      </c>
      <c r="V376" s="45">
        <v>6300</v>
      </c>
      <c r="W376" s="45">
        <v>48800</v>
      </c>
      <c r="X376" s="46">
        <v>12.8</v>
      </c>
      <c r="Y376" s="46">
        <v>7.7</v>
      </c>
    </row>
    <row r="377" spans="1:25" s="19" customFormat="1" x14ac:dyDescent="0.3">
      <c r="A377" s="41" t="s">
        <v>391</v>
      </c>
      <c r="B377" s="45">
        <v>2800</v>
      </c>
      <c r="C377" s="45">
        <v>27200</v>
      </c>
      <c r="D377" s="46">
        <v>10.3</v>
      </c>
      <c r="E377" s="45" t="s">
        <v>15</v>
      </c>
      <c r="F377" s="45">
        <v>2500</v>
      </c>
      <c r="G377" s="45">
        <v>31000</v>
      </c>
      <c r="H377" s="46">
        <v>7.9</v>
      </c>
      <c r="I377" s="45" t="s">
        <v>15</v>
      </c>
      <c r="J377" s="45">
        <v>2500</v>
      </c>
      <c r="K377" s="45">
        <v>28900</v>
      </c>
      <c r="L377" s="46">
        <v>8.6999999999999993</v>
      </c>
      <c r="M377" s="45" t="s">
        <v>15</v>
      </c>
      <c r="N377" s="45">
        <v>2100</v>
      </c>
      <c r="O377" s="45">
        <v>27800</v>
      </c>
      <c r="P377" s="46">
        <v>7.5</v>
      </c>
      <c r="Q377" s="45" t="s">
        <v>15</v>
      </c>
      <c r="R377" s="45">
        <v>2100</v>
      </c>
      <c r="S377" s="45">
        <v>31600</v>
      </c>
      <c r="T377" s="46">
        <v>6.6</v>
      </c>
      <c r="U377" s="45" t="s">
        <v>15</v>
      </c>
      <c r="V377" s="45">
        <v>5100</v>
      </c>
      <c r="W377" s="45">
        <v>33800</v>
      </c>
      <c r="X377" s="46">
        <v>15</v>
      </c>
      <c r="Y377" s="45" t="s">
        <v>15</v>
      </c>
    </row>
    <row r="378" spans="1:25" s="19" customFormat="1" x14ac:dyDescent="0.3">
      <c r="A378" s="41" t="s">
        <v>392</v>
      </c>
      <c r="B378" s="45">
        <v>6400</v>
      </c>
      <c r="C378" s="45">
        <v>68900</v>
      </c>
      <c r="D378" s="46">
        <v>9.3000000000000007</v>
      </c>
      <c r="E378" s="46">
        <v>4.8</v>
      </c>
      <c r="F378" s="45">
        <v>12400</v>
      </c>
      <c r="G378" s="45">
        <v>61600</v>
      </c>
      <c r="H378" s="46">
        <v>20.2</v>
      </c>
      <c r="I378" s="46">
        <v>7.1</v>
      </c>
      <c r="J378" s="45">
        <v>6100</v>
      </c>
      <c r="K378" s="45">
        <v>64100</v>
      </c>
      <c r="L378" s="46">
        <v>9.5</v>
      </c>
      <c r="M378" s="46">
        <v>4.9000000000000004</v>
      </c>
      <c r="N378" s="45">
        <v>10700</v>
      </c>
      <c r="O378" s="45">
        <v>66700</v>
      </c>
      <c r="P378" s="46">
        <v>16.100000000000001</v>
      </c>
      <c r="Q378" s="46">
        <v>6.2</v>
      </c>
      <c r="R378" s="45">
        <v>4600</v>
      </c>
      <c r="S378" s="45">
        <v>63700</v>
      </c>
      <c r="T378" s="46">
        <v>7.2</v>
      </c>
      <c r="U378" s="45" t="s">
        <v>15</v>
      </c>
      <c r="V378" s="45">
        <v>7800</v>
      </c>
      <c r="W378" s="45">
        <v>65300</v>
      </c>
      <c r="X378" s="46">
        <v>12</v>
      </c>
      <c r="Y378" s="46">
        <v>6.4</v>
      </c>
    </row>
    <row r="379" spans="1:25" s="19" customFormat="1" x14ac:dyDescent="0.3">
      <c r="A379" s="41" t="s">
        <v>393</v>
      </c>
      <c r="B379" s="45">
        <v>10500</v>
      </c>
      <c r="C379" s="45">
        <v>54500</v>
      </c>
      <c r="D379" s="46">
        <v>19.3</v>
      </c>
      <c r="E379" s="46">
        <v>7</v>
      </c>
      <c r="F379" s="45">
        <v>4100</v>
      </c>
      <c r="G379" s="45">
        <v>51800</v>
      </c>
      <c r="H379" s="46">
        <v>7.8</v>
      </c>
      <c r="I379" s="45" t="s">
        <v>15</v>
      </c>
      <c r="J379" s="45">
        <v>2600</v>
      </c>
      <c r="K379" s="45">
        <v>52000</v>
      </c>
      <c r="L379" s="46">
        <v>5.0999999999999996</v>
      </c>
      <c r="M379" s="45" t="s">
        <v>15</v>
      </c>
      <c r="N379" s="45">
        <v>5100</v>
      </c>
      <c r="O379" s="45">
        <v>53500</v>
      </c>
      <c r="P379" s="46">
        <v>9.6</v>
      </c>
      <c r="Q379" s="46">
        <v>5.3</v>
      </c>
      <c r="R379" s="45">
        <v>3700</v>
      </c>
      <c r="S379" s="45">
        <v>57400</v>
      </c>
      <c r="T379" s="46">
        <v>6.5</v>
      </c>
      <c r="U379" s="45" t="s">
        <v>15</v>
      </c>
      <c r="V379" s="45">
        <v>9100</v>
      </c>
      <c r="W379" s="45">
        <v>54300</v>
      </c>
      <c r="X379" s="46">
        <v>16.8</v>
      </c>
      <c r="Y379" s="46">
        <v>7.1</v>
      </c>
    </row>
    <row r="380" spans="1:25" s="19" customFormat="1" x14ac:dyDescent="0.3">
      <c r="A380" s="41" t="s">
        <v>394</v>
      </c>
      <c r="B380" s="45">
        <v>4500</v>
      </c>
      <c r="C380" s="45">
        <v>54900</v>
      </c>
      <c r="D380" s="46">
        <v>8.1999999999999993</v>
      </c>
      <c r="E380" s="46">
        <v>4.5</v>
      </c>
      <c r="F380" s="45">
        <v>2700</v>
      </c>
      <c r="G380" s="45">
        <v>59300</v>
      </c>
      <c r="H380" s="46">
        <v>4.5999999999999996</v>
      </c>
      <c r="I380" s="45" t="s">
        <v>15</v>
      </c>
      <c r="J380" s="45">
        <v>4200</v>
      </c>
      <c r="K380" s="45">
        <v>61700</v>
      </c>
      <c r="L380" s="46">
        <v>6.8</v>
      </c>
      <c r="M380" s="45" t="s">
        <v>15</v>
      </c>
      <c r="N380" s="45">
        <v>4800</v>
      </c>
      <c r="O380" s="45">
        <v>56400</v>
      </c>
      <c r="P380" s="46">
        <v>8.4</v>
      </c>
      <c r="Q380" s="45" t="s">
        <v>15</v>
      </c>
      <c r="R380" s="45">
        <v>7500</v>
      </c>
      <c r="S380" s="45">
        <v>53000</v>
      </c>
      <c r="T380" s="46">
        <v>14.2</v>
      </c>
      <c r="U380" s="46">
        <v>8.1</v>
      </c>
      <c r="V380" s="45">
        <v>10500</v>
      </c>
      <c r="W380" s="45">
        <v>59800</v>
      </c>
      <c r="X380" s="46">
        <v>17.5</v>
      </c>
      <c r="Y380" s="46">
        <v>7.1</v>
      </c>
    </row>
    <row r="381" spans="1:25" s="19" customFormat="1" x14ac:dyDescent="0.3">
      <c r="A381" s="41" t="s">
        <v>395</v>
      </c>
      <c r="B381" s="45">
        <v>7000</v>
      </c>
      <c r="C381" s="45">
        <v>62800</v>
      </c>
      <c r="D381" s="46">
        <v>11.1</v>
      </c>
      <c r="E381" s="46">
        <v>4.5</v>
      </c>
      <c r="F381" s="45">
        <v>5300</v>
      </c>
      <c r="G381" s="45">
        <v>64500</v>
      </c>
      <c r="H381" s="46">
        <v>8.1999999999999993</v>
      </c>
      <c r="I381" s="46">
        <v>4.3</v>
      </c>
      <c r="J381" s="45">
        <v>9900</v>
      </c>
      <c r="K381" s="45">
        <v>66400</v>
      </c>
      <c r="L381" s="46">
        <v>14.9</v>
      </c>
      <c r="M381" s="46">
        <v>5.5</v>
      </c>
      <c r="N381" s="45">
        <v>4300</v>
      </c>
      <c r="O381" s="45">
        <v>65400</v>
      </c>
      <c r="P381" s="46">
        <v>6.5</v>
      </c>
      <c r="Q381" s="45" t="s">
        <v>15</v>
      </c>
      <c r="R381" s="45">
        <v>5200</v>
      </c>
      <c r="S381" s="45">
        <v>63700</v>
      </c>
      <c r="T381" s="46">
        <v>8.1999999999999993</v>
      </c>
      <c r="U381" s="46">
        <v>4.8</v>
      </c>
      <c r="V381" s="45">
        <v>7900</v>
      </c>
      <c r="W381" s="45">
        <v>65900</v>
      </c>
      <c r="X381" s="46">
        <v>12.1</v>
      </c>
      <c r="Y381" s="46">
        <v>5.4</v>
      </c>
    </row>
    <row r="382" spans="1:25" s="19" customFormat="1" x14ac:dyDescent="0.3">
      <c r="A382" s="41" t="s">
        <v>396</v>
      </c>
      <c r="B382" s="45">
        <v>8300</v>
      </c>
      <c r="C382" s="45">
        <v>67800</v>
      </c>
      <c r="D382" s="46">
        <v>12.2</v>
      </c>
      <c r="E382" s="46">
        <v>4.8</v>
      </c>
      <c r="F382" s="45">
        <v>6300</v>
      </c>
      <c r="G382" s="45">
        <v>72000</v>
      </c>
      <c r="H382" s="46">
        <v>8.8000000000000007</v>
      </c>
      <c r="I382" s="46">
        <v>3.9</v>
      </c>
      <c r="J382" s="45">
        <v>10600</v>
      </c>
      <c r="K382" s="45">
        <v>68800</v>
      </c>
      <c r="L382" s="46">
        <v>15.4</v>
      </c>
      <c r="M382" s="46">
        <v>5.7</v>
      </c>
      <c r="N382" s="45">
        <v>9000</v>
      </c>
      <c r="O382" s="45">
        <v>73900</v>
      </c>
      <c r="P382" s="46">
        <v>12.2</v>
      </c>
      <c r="Q382" s="46">
        <v>5.6</v>
      </c>
      <c r="R382" s="45">
        <v>10400</v>
      </c>
      <c r="S382" s="45">
        <v>78800</v>
      </c>
      <c r="T382" s="46">
        <v>13.2</v>
      </c>
      <c r="U382" s="46">
        <v>5.8</v>
      </c>
      <c r="V382" s="45">
        <v>9900</v>
      </c>
      <c r="W382" s="45">
        <v>70600</v>
      </c>
      <c r="X382" s="46">
        <v>14</v>
      </c>
      <c r="Y382" s="46">
        <v>7.5</v>
      </c>
    </row>
    <row r="383" spans="1:25" s="19" customFormat="1" x14ac:dyDescent="0.3">
      <c r="A383" s="41" t="s">
        <v>397</v>
      </c>
      <c r="B383" s="45">
        <v>4400</v>
      </c>
      <c r="C383" s="45">
        <v>45400</v>
      </c>
      <c r="D383" s="46">
        <v>9.6999999999999993</v>
      </c>
      <c r="E383" s="46">
        <v>5.7</v>
      </c>
      <c r="F383" s="45">
        <v>7300</v>
      </c>
      <c r="G383" s="45">
        <v>50600</v>
      </c>
      <c r="H383" s="46">
        <v>14.5</v>
      </c>
      <c r="I383" s="46">
        <v>6.5</v>
      </c>
      <c r="J383" s="45">
        <v>10100</v>
      </c>
      <c r="K383" s="45">
        <v>52800</v>
      </c>
      <c r="L383" s="46">
        <v>19.100000000000001</v>
      </c>
      <c r="M383" s="46">
        <v>6.8</v>
      </c>
      <c r="N383" s="45">
        <v>4600</v>
      </c>
      <c r="O383" s="45">
        <v>55600</v>
      </c>
      <c r="P383" s="46">
        <v>8.1999999999999993</v>
      </c>
      <c r="Q383" s="45" t="s">
        <v>15</v>
      </c>
      <c r="R383" s="45">
        <v>3700</v>
      </c>
      <c r="S383" s="45">
        <v>53000</v>
      </c>
      <c r="T383" s="46">
        <v>7</v>
      </c>
      <c r="U383" s="45" t="s">
        <v>15</v>
      </c>
      <c r="V383" s="45">
        <v>3900</v>
      </c>
      <c r="W383" s="45">
        <v>52800</v>
      </c>
      <c r="X383" s="46">
        <v>7.4</v>
      </c>
      <c r="Y383" s="45" t="s">
        <v>15</v>
      </c>
    </row>
    <row r="384" spans="1:25" s="19" customFormat="1" x14ac:dyDescent="0.3">
      <c r="A384" s="41" t="s">
        <v>398</v>
      </c>
      <c r="B384" s="45">
        <v>6300</v>
      </c>
      <c r="C384" s="45">
        <v>58200</v>
      </c>
      <c r="D384" s="46">
        <v>10.8</v>
      </c>
      <c r="E384" s="46">
        <v>6.2</v>
      </c>
      <c r="F384" s="45">
        <v>9700</v>
      </c>
      <c r="G384" s="45">
        <v>62000</v>
      </c>
      <c r="H384" s="46">
        <v>15.7</v>
      </c>
      <c r="I384" s="46">
        <v>6.5</v>
      </c>
      <c r="J384" s="45">
        <v>7100</v>
      </c>
      <c r="K384" s="45">
        <v>57200</v>
      </c>
      <c r="L384" s="46">
        <v>12.5</v>
      </c>
      <c r="M384" s="46">
        <v>5.6</v>
      </c>
      <c r="N384" s="45">
        <v>11200</v>
      </c>
      <c r="O384" s="45">
        <v>58700</v>
      </c>
      <c r="P384" s="46">
        <v>19</v>
      </c>
      <c r="Q384" s="46">
        <v>5.7</v>
      </c>
      <c r="R384" s="45">
        <v>13800</v>
      </c>
      <c r="S384" s="45">
        <v>64100</v>
      </c>
      <c r="T384" s="46">
        <v>21.6</v>
      </c>
      <c r="U384" s="46">
        <v>6</v>
      </c>
      <c r="V384" s="45">
        <v>7300</v>
      </c>
      <c r="W384" s="45">
        <v>61100</v>
      </c>
      <c r="X384" s="46">
        <v>11.9</v>
      </c>
      <c r="Y384" s="46">
        <v>5.0999999999999996</v>
      </c>
    </row>
    <row r="385" spans="1:25" s="19" customFormat="1" x14ac:dyDescent="0.3">
      <c r="A385" s="41" t="s">
        <v>399</v>
      </c>
      <c r="B385" s="45">
        <v>8200</v>
      </c>
      <c r="C385" s="45">
        <v>64200</v>
      </c>
      <c r="D385" s="46">
        <v>12.7</v>
      </c>
      <c r="E385" s="46">
        <v>5.8</v>
      </c>
      <c r="F385" s="45">
        <v>10700</v>
      </c>
      <c r="G385" s="45">
        <v>68000</v>
      </c>
      <c r="H385" s="46">
        <v>15.8</v>
      </c>
      <c r="I385" s="46">
        <v>6.3</v>
      </c>
      <c r="J385" s="45">
        <v>12800</v>
      </c>
      <c r="K385" s="45">
        <v>55200</v>
      </c>
      <c r="L385" s="46">
        <v>23.3</v>
      </c>
      <c r="M385" s="46">
        <v>7.8</v>
      </c>
      <c r="N385" s="45">
        <v>12400</v>
      </c>
      <c r="O385" s="45">
        <v>66300</v>
      </c>
      <c r="P385" s="46">
        <v>18.7</v>
      </c>
      <c r="Q385" s="46">
        <v>6.7</v>
      </c>
      <c r="R385" s="45">
        <v>13000</v>
      </c>
      <c r="S385" s="45">
        <v>62900</v>
      </c>
      <c r="T385" s="46">
        <v>20.7</v>
      </c>
      <c r="U385" s="46">
        <v>7.6</v>
      </c>
      <c r="V385" s="45">
        <v>15800</v>
      </c>
      <c r="W385" s="45">
        <v>70300</v>
      </c>
      <c r="X385" s="46">
        <v>22.5</v>
      </c>
      <c r="Y385" s="46">
        <v>6.7</v>
      </c>
    </row>
    <row r="386" spans="1:25" s="19" customFormat="1" x14ac:dyDescent="0.3">
      <c r="A386" s="41" t="s">
        <v>400</v>
      </c>
      <c r="B386" s="45">
        <v>7800</v>
      </c>
      <c r="C386" s="45">
        <v>37700</v>
      </c>
      <c r="D386" s="46">
        <v>20.7</v>
      </c>
      <c r="E386" s="46">
        <v>8.6</v>
      </c>
      <c r="F386" s="45">
        <v>5500</v>
      </c>
      <c r="G386" s="45">
        <v>38400</v>
      </c>
      <c r="H386" s="46">
        <v>14.4</v>
      </c>
      <c r="I386" s="46">
        <v>7.6</v>
      </c>
      <c r="J386" s="45">
        <v>4200</v>
      </c>
      <c r="K386" s="45">
        <v>37900</v>
      </c>
      <c r="L386" s="46">
        <v>11</v>
      </c>
      <c r="M386" s="46">
        <v>6.7</v>
      </c>
      <c r="N386" s="45">
        <v>4400</v>
      </c>
      <c r="O386" s="45">
        <v>37500</v>
      </c>
      <c r="P386" s="46">
        <v>11.8</v>
      </c>
      <c r="Q386" s="46">
        <v>6.8</v>
      </c>
      <c r="R386" s="45">
        <v>6500</v>
      </c>
      <c r="S386" s="45">
        <v>38600</v>
      </c>
      <c r="T386" s="46">
        <v>17</v>
      </c>
      <c r="U386" s="46">
        <v>7.9</v>
      </c>
      <c r="V386" s="45">
        <v>4500</v>
      </c>
      <c r="W386" s="45">
        <v>37500</v>
      </c>
      <c r="X386" s="46">
        <v>12</v>
      </c>
      <c r="Y386" s="46">
        <v>6.6</v>
      </c>
    </row>
    <row r="387" spans="1:25" s="19" customFormat="1" x14ac:dyDescent="0.3">
      <c r="A387" s="41" t="s">
        <v>401</v>
      </c>
      <c r="B387" s="45">
        <v>4400</v>
      </c>
      <c r="C387" s="45">
        <v>39900</v>
      </c>
      <c r="D387" s="46">
        <v>11</v>
      </c>
      <c r="E387" s="46">
        <v>6.1</v>
      </c>
      <c r="F387" s="45">
        <v>6500</v>
      </c>
      <c r="G387" s="45">
        <v>41800</v>
      </c>
      <c r="H387" s="46">
        <v>15.6</v>
      </c>
      <c r="I387" s="46">
        <v>7.7</v>
      </c>
      <c r="J387" s="45">
        <v>7300</v>
      </c>
      <c r="K387" s="45">
        <v>41700</v>
      </c>
      <c r="L387" s="46">
        <v>17.5</v>
      </c>
      <c r="M387" s="46">
        <v>9</v>
      </c>
      <c r="N387" s="45">
        <v>8100</v>
      </c>
      <c r="O387" s="45">
        <v>45900</v>
      </c>
      <c r="P387" s="46">
        <v>17.7</v>
      </c>
      <c r="Q387" s="46">
        <v>7.5</v>
      </c>
      <c r="R387" s="45">
        <v>5300</v>
      </c>
      <c r="S387" s="45">
        <v>47300</v>
      </c>
      <c r="T387" s="46">
        <v>11.3</v>
      </c>
      <c r="U387" s="46">
        <v>6.5</v>
      </c>
      <c r="V387" s="45">
        <v>4600</v>
      </c>
      <c r="W387" s="45">
        <v>43900</v>
      </c>
      <c r="X387" s="46">
        <v>10.6</v>
      </c>
      <c r="Y387" s="45" t="s">
        <v>15</v>
      </c>
    </row>
    <row r="388" spans="1:25" s="19" customFormat="1" x14ac:dyDescent="0.3">
      <c r="A388" s="41" t="s">
        <v>402</v>
      </c>
      <c r="B388" s="45">
        <v>4100</v>
      </c>
      <c r="C388" s="45">
        <v>33300</v>
      </c>
      <c r="D388" s="46">
        <v>12.4</v>
      </c>
      <c r="E388" s="46">
        <v>6.1</v>
      </c>
      <c r="F388" s="45">
        <v>5300</v>
      </c>
      <c r="G388" s="45">
        <v>35500</v>
      </c>
      <c r="H388" s="46">
        <v>14.9</v>
      </c>
      <c r="I388" s="46">
        <v>7.2</v>
      </c>
      <c r="J388" s="45">
        <v>7300</v>
      </c>
      <c r="K388" s="45">
        <v>36600</v>
      </c>
      <c r="L388" s="46">
        <v>19.899999999999999</v>
      </c>
      <c r="M388" s="46">
        <v>8.6</v>
      </c>
      <c r="N388" s="45">
        <v>4500</v>
      </c>
      <c r="O388" s="45">
        <v>38400</v>
      </c>
      <c r="P388" s="46">
        <v>11.6</v>
      </c>
      <c r="Q388" s="45" t="s">
        <v>15</v>
      </c>
      <c r="R388" s="45">
        <v>5100</v>
      </c>
      <c r="S388" s="45">
        <v>37000</v>
      </c>
      <c r="T388" s="46">
        <v>13.9</v>
      </c>
      <c r="U388" s="46">
        <v>8</v>
      </c>
      <c r="V388" s="45">
        <v>4800</v>
      </c>
      <c r="W388" s="45">
        <v>36700</v>
      </c>
      <c r="X388" s="46">
        <v>13.2</v>
      </c>
      <c r="Y388" s="46">
        <v>8</v>
      </c>
    </row>
    <row r="389" spans="1:25" s="19" customFormat="1" x14ac:dyDescent="0.3">
      <c r="A389" s="41" t="s">
        <v>403</v>
      </c>
      <c r="B389" s="45">
        <v>10600</v>
      </c>
      <c r="C389" s="45">
        <v>59900</v>
      </c>
      <c r="D389" s="46">
        <v>17.7</v>
      </c>
      <c r="E389" s="46">
        <v>6.4</v>
      </c>
      <c r="F389" s="45">
        <v>12300</v>
      </c>
      <c r="G389" s="45">
        <v>61000</v>
      </c>
      <c r="H389" s="46">
        <v>20.2</v>
      </c>
      <c r="I389" s="46">
        <v>6.4</v>
      </c>
      <c r="J389" s="45">
        <v>8600</v>
      </c>
      <c r="K389" s="45">
        <v>57400</v>
      </c>
      <c r="L389" s="46">
        <v>15.1</v>
      </c>
      <c r="M389" s="46">
        <v>5.9</v>
      </c>
      <c r="N389" s="45">
        <v>14700</v>
      </c>
      <c r="O389" s="45">
        <v>57800</v>
      </c>
      <c r="P389" s="46">
        <v>25.5</v>
      </c>
      <c r="Q389" s="46">
        <v>7.1</v>
      </c>
      <c r="R389" s="45">
        <v>11200</v>
      </c>
      <c r="S389" s="45">
        <v>59700</v>
      </c>
      <c r="T389" s="46">
        <v>18.8</v>
      </c>
      <c r="U389" s="46">
        <v>6.4</v>
      </c>
      <c r="V389" s="45">
        <v>16000</v>
      </c>
      <c r="W389" s="45">
        <v>58200</v>
      </c>
      <c r="X389" s="46">
        <v>27.5</v>
      </c>
      <c r="Y389" s="46">
        <v>8</v>
      </c>
    </row>
    <row r="390" spans="1:25" s="19" customFormat="1" x14ac:dyDescent="0.3">
      <c r="A390" s="41" t="s">
        <v>404</v>
      </c>
      <c r="B390" s="45">
        <v>1500</v>
      </c>
      <c r="C390" s="45">
        <v>23600</v>
      </c>
      <c r="D390" s="46">
        <v>6.3</v>
      </c>
      <c r="E390" s="45" t="s">
        <v>15</v>
      </c>
      <c r="F390" s="45">
        <v>5400</v>
      </c>
      <c r="G390" s="45">
        <v>27500</v>
      </c>
      <c r="H390" s="46">
        <v>19.5</v>
      </c>
      <c r="I390" s="46">
        <v>9.6</v>
      </c>
      <c r="J390" s="45">
        <v>3400</v>
      </c>
      <c r="K390" s="45">
        <v>27600</v>
      </c>
      <c r="L390" s="46">
        <v>12.4</v>
      </c>
      <c r="M390" s="45" t="s">
        <v>15</v>
      </c>
      <c r="N390" s="45">
        <v>3400</v>
      </c>
      <c r="O390" s="45">
        <v>27900</v>
      </c>
      <c r="P390" s="46">
        <v>12.2</v>
      </c>
      <c r="Q390" s="45" t="s">
        <v>15</v>
      </c>
      <c r="R390" s="45">
        <v>3400</v>
      </c>
      <c r="S390" s="45">
        <v>28300</v>
      </c>
      <c r="T390" s="46">
        <v>11.9</v>
      </c>
      <c r="U390" s="45" t="s">
        <v>15</v>
      </c>
      <c r="V390" s="45">
        <v>5700</v>
      </c>
      <c r="W390" s="45">
        <v>33000</v>
      </c>
      <c r="X390" s="46">
        <v>17.3</v>
      </c>
      <c r="Y390" s="46">
        <v>9.8000000000000007</v>
      </c>
    </row>
    <row r="391" spans="1:25" s="19" customFormat="1" x14ac:dyDescent="0.3">
      <c r="A391" s="41" t="s">
        <v>405</v>
      </c>
      <c r="B391" s="45">
        <v>3900</v>
      </c>
      <c r="C391" s="45">
        <v>23000</v>
      </c>
      <c r="D391" s="46">
        <v>17.100000000000001</v>
      </c>
      <c r="E391" s="45" t="s">
        <v>15</v>
      </c>
      <c r="F391" s="45">
        <v>3000</v>
      </c>
      <c r="G391" s="45">
        <v>24000</v>
      </c>
      <c r="H391" s="46">
        <v>12.7</v>
      </c>
      <c r="I391" s="45" t="s">
        <v>15</v>
      </c>
      <c r="J391" s="45">
        <v>5900</v>
      </c>
      <c r="K391" s="45">
        <v>25000</v>
      </c>
      <c r="L391" s="46">
        <v>23.5</v>
      </c>
      <c r="M391" s="46">
        <v>10.199999999999999</v>
      </c>
      <c r="N391" s="45">
        <v>4100</v>
      </c>
      <c r="O391" s="45">
        <v>23200</v>
      </c>
      <c r="P391" s="46">
        <v>17.600000000000001</v>
      </c>
      <c r="Q391" s="45" t="s">
        <v>15</v>
      </c>
      <c r="R391" s="45">
        <v>2900</v>
      </c>
      <c r="S391" s="45">
        <v>21900</v>
      </c>
      <c r="T391" s="46">
        <v>13</v>
      </c>
      <c r="U391" s="45" t="s">
        <v>15</v>
      </c>
      <c r="V391" s="45">
        <v>3000</v>
      </c>
      <c r="W391" s="45">
        <v>20600</v>
      </c>
      <c r="X391" s="46">
        <v>14.7</v>
      </c>
      <c r="Y391" s="45" t="s">
        <v>15</v>
      </c>
    </row>
    <row r="392" spans="1:25" s="19" customFormat="1" x14ac:dyDescent="0.3">
      <c r="A392" s="41" t="s">
        <v>412</v>
      </c>
      <c r="B392" s="45">
        <v>10600</v>
      </c>
      <c r="C392" s="45">
        <v>56500</v>
      </c>
      <c r="D392" s="46">
        <v>18.7</v>
      </c>
      <c r="E392" s="46">
        <v>6.2</v>
      </c>
      <c r="F392" s="45">
        <v>11700</v>
      </c>
      <c r="G392" s="45">
        <v>53300</v>
      </c>
      <c r="H392" s="46">
        <v>21.9</v>
      </c>
      <c r="I392" s="46">
        <v>6.8</v>
      </c>
      <c r="J392" s="45">
        <v>6700</v>
      </c>
      <c r="K392" s="45">
        <v>59100</v>
      </c>
      <c r="L392" s="46">
        <v>11.4</v>
      </c>
      <c r="M392" s="46">
        <v>5.0999999999999996</v>
      </c>
      <c r="N392" s="45">
        <v>5600</v>
      </c>
      <c r="O392" s="45">
        <v>62200</v>
      </c>
      <c r="P392" s="46">
        <v>9</v>
      </c>
      <c r="Q392" s="46">
        <v>4.7</v>
      </c>
      <c r="R392" s="45">
        <v>11300</v>
      </c>
      <c r="S392" s="45">
        <v>60300</v>
      </c>
      <c r="T392" s="46">
        <v>18.7</v>
      </c>
      <c r="U392" s="46">
        <v>6.2</v>
      </c>
      <c r="V392" s="45">
        <v>7400</v>
      </c>
      <c r="W392" s="45">
        <v>59300</v>
      </c>
      <c r="X392" s="46">
        <v>12.5</v>
      </c>
      <c r="Y392" s="46">
        <v>5.5</v>
      </c>
    </row>
    <row r="393" spans="1:25" s="19" customFormat="1" x14ac:dyDescent="0.3">
      <c r="A393" s="41" t="s">
        <v>413</v>
      </c>
      <c r="B393" s="45">
        <v>7200</v>
      </c>
      <c r="C393" s="45">
        <v>39400</v>
      </c>
      <c r="D393" s="46">
        <v>18.399999999999999</v>
      </c>
      <c r="E393" s="46">
        <v>7.7</v>
      </c>
      <c r="F393" s="45">
        <v>6000</v>
      </c>
      <c r="G393" s="45">
        <v>40500</v>
      </c>
      <c r="H393" s="46">
        <v>14.8</v>
      </c>
      <c r="I393" s="46">
        <v>7</v>
      </c>
      <c r="J393" s="45">
        <v>4300</v>
      </c>
      <c r="K393" s="45">
        <v>41800</v>
      </c>
      <c r="L393" s="46">
        <v>10.3</v>
      </c>
      <c r="M393" s="46">
        <v>6.2</v>
      </c>
      <c r="N393" s="45">
        <v>6600</v>
      </c>
      <c r="O393" s="45">
        <v>41800</v>
      </c>
      <c r="P393" s="46">
        <v>15.8</v>
      </c>
      <c r="Q393" s="46">
        <v>7.9</v>
      </c>
      <c r="R393" s="45">
        <v>4100</v>
      </c>
      <c r="S393" s="45">
        <v>38100</v>
      </c>
      <c r="T393" s="46">
        <v>10.7</v>
      </c>
      <c r="U393" s="45" t="s">
        <v>15</v>
      </c>
      <c r="V393" s="45">
        <v>5300</v>
      </c>
      <c r="W393" s="45">
        <v>41600</v>
      </c>
      <c r="X393" s="46">
        <v>12.7</v>
      </c>
      <c r="Y393" s="46">
        <v>6.5</v>
      </c>
    </row>
    <row r="394" spans="1:25" s="19" customFormat="1" x14ac:dyDescent="0.3">
      <c r="A394" s="41" t="s">
        <v>414</v>
      </c>
      <c r="B394" s="45">
        <v>5400</v>
      </c>
      <c r="C394" s="45">
        <v>40000</v>
      </c>
      <c r="D394" s="46">
        <v>13.4</v>
      </c>
      <c r="E394" s="46">
        <v>6.2</v>
      </c>
      <c r="F394" s="45">
        <v>6000</v>
      </c>
      <c r="G394" s="45">
        <v>38200</v>
      </c>
      <c r="H394" s="46">
        <v>15.7</v>
      </c>
      <c r="I394" s="46">
        <v>6.7</v>
      </c>
      <c r="J394" s="45">
        <v>6000</v>
      </c>
      <c r="K394" s="45">
        <v>36300</v>
      </c>
      <c r="L394" s="46">
        <v>16.600000000000001</v>
      </c>
      <c r="M394" s="46">
        <v>6.6</v>
      </c>
      <c r="N394" s="45">
        <v>4500</v>
      </c>
      <c r="O394" s="45">
        <v>35200</v>
      </c>
      <c r="P394" s="46">
        <v>12.7</v>
      </c>
      <c r="Q394" s="46">
        <v>6.6</v>
      </c>
      <c r="R394" s="45">
        <v>3200</v>
      </c>
      <c r="S394" s="45">
        <v>42000</v>
      </c>
      <c r="T394" s="46">
        <v>7.7</v>
      </c>
      <c r="U394" s="45" t="s">
        <v>15</v>
      </c>
      <c r="V394" s="45">
        <v>6600</v>
      </c>
      <c r="W394" s="45">
        <v>41500</v>
      </c>
      <c r="X394" s="46">
        <v>15.8</v>
      </c>
      <c r="Y394" s="46">
        <v>7</v>
      </c>
    </row>
    <row r="395" spans="1:25" s="19" customFormat="1" x14ac:dyDescent="0.3">
      <c r="A395" s="41" t="s">
        <v>415</v>
      </c>
      <c r="B395" s="45">
        <v>14700</v>
      </c>
      <c r="C395" s="45">
        <v>58700</v>
      </c>
      <c r="D395" s="46">
        <v>25.1</v>
      </c>
      <c r="E395" s="46">
        <v>7</v>
      </c>
      <c r="F395" s="45">
        <v>12300</v>
      </c>
      <c r="G395" s="45">
        <v>61700</v>
      </c>
      <c r="H395" s="46">
        <v>19.899999999999999</v>
      </c>
      <c r="I395" s="46">
        <v>6.3</v>
      </c>
      <c r="J395" s="45">
        <v>6500</v>
      </c>
      <c r="K395" s="45">
        <v>65000</v>
      </c>
      <c r="L395" s="46">
        <v>10</v>
      </c>
      <c r="M395" s="46">
        <v>4.7</v>
      </c>
      <c r="N395" s="45">
        <v>7900</v>
      </c>
      <c r="O395" s="45">
        <v>64500</v>
      </c>
      <c r="P395" s="46">
        <v>12.2</v>
      </c>
      <c r="Q395" s="46">
        <v>5.0999999999999996</v>
      </c>
      <c r="R395" s="45">
        <v>3700</v>
      </c>
      <c r="S395" s="45">
        <v>63600</v>
      </c>
      <c r="T395" s="46">
        <v>5.8</v>
      </c>
      <c r="U395" s="45" t="s">
        <v>15</v>
      </c>
      <c r="V395" s="45">
        <v>8000</v>
      </c>
      <c r="W395" s="45">
        <v>68400</v>
      </c>
      <c r="X395" s="46">
        <v>11.6</v>
      </c>
      <c r="Y395" s="46">
        <v>5.0999999999999996</v>
      </c>
    </row>
    <row r="396" spans="1:25" s="19" customFormat="1" x14ac:dyDescent="0.3">
      <c r="A396" s="41" t="s">
        <v>416</v>
      </c>
      <c r="B396" s="45">
        <v>10100</v>
      </c>
      <c r="C396" s="45">
        <v>57200</v>
      </c>
      <c r="D396" s="46">
        <v>17.600000000000001</v>
      </c>
      <c r="E396" s="46">
        <v>6.2</v>
      </c>
      <c r="F396" s="45">
        <v>10100</v>
      </c>
      <c r="G396" s="45">
        <v>59400</v>
      </c>
      <c r="H396" s="46">
        <v>17</v>
      </c>
      <c r="I396" s="46">
        <v>6.1</v>
      </c>
      <c r="J396" s="45">
        <v>8800</v>
      </c>
      <c r="K396" s="45">
        <v>61500</v>
      </c>
      <c r="L396" s="46">
        <v>14.4</v>
      </c>
      <c r="M396" s="46">
        <v>5.5</v>
      </c>
      <c r="N396" s="45">
        <v>8200</v>
      </c>
      <c r="O396" s="45">
        <v>57300</v>
      </c>
      <c r="P396" s="46">
        <v>14.2</v>
      </c>
      <c r="Q396" s="46">
        <v>5.3</v>
      </c>
      <c r="R396" s="45">
        <v>5400</v>
      </c>
      <c r="S396" s="45">
        <v>60700</v>
      </c>
      <c r="T396" s="46">
        <v>8.9</v>
      </c>
      <c r="U396" s="45" t="s">
        <v>15</v>
      </c>
      <c r="V396" s="45">
        <v>9000</v>
      </c>
      <c r="W396" s="45">
        <v>56400</v>
      </c>
      <c r="X396" s="46">
        <v>16</v>
      </c>
      <c r="Y396" s="46">
        <v>6.1</v>
      </c>
    </row>
    <row r="397" spans="1:25" s="19" customFormat="1" x14ac:dyDescent="0.3">
      <c r="A397" s="41" t="s">
        <v>417</v>
      </c>
      <c r="B397" s="45">
        <v>7600</v>
      </c>
      <c r="C397" s="45">
        <v>42700</v>
      </c>
      <c r="D397" s="46">
        <v>17.8</v>
      </c>
      <c r="E397" s="46">
        <v>6.3</v>
      </c>
      <c r="F397" s="45">
        <v>8800</v>
      </c>
      <c r="G397" s="45">
        <v>45100</v>
      </c>
      <c r="H397" s="46">
        <v>19.600000000000001</v>
      </c>
      <c r="I397" s="46">
        <v>7.2</v>
      </c>
      <c r="J397" s="45">
        <v>6200</v>
      </c>
      <c r="K397" s="45">
        <v>40500</v>
      </c>
      <c r="L397" s="46">
        <v>15.3</v>
      </c>
      <c r="M397" s="46">
        <v>6.6</v>
      </c>
      <c r="N397" s="45">
        <v>4500</v>
      </c>
      <c r="O397" s="45">
        <v>44800</v>
      </c>
      <c r="P397" s="46">
        <v>10</v>
      </c>
      <c r="Q397" s="46">
        <v>4.7</v>
      </c>
      <c r="R397" s="45">
        <v>6200</v>
      </c>
      <c r="S397" s="45">
        <v>43200</v>
      </c>
      <c r="T397" s="46">
        <v>14.3</v>
      </c>
      <c r="U397" s="46">
        <v>5.9</v>
      </c>
      <c r="V397" s="45">
        <v>6800</v>
      </c>
      <c r="W397" s="45">
        <v>44100</v>
      </c>
      <c r="X397" s="46">
        <v>15.3</v>
      </c>
      <c r="Y397" s="46">
        <v>6.7</v>
      </c>
    </row>
    <row r="398" spans="1:25" s="19" customFormat="1" x14ac:dyDescent="0.3">
      <c r="A398" s="41" t="s">
        <v>418</v>
      </c>
      <c r="B398" s="45">
        <v>7100</v>
      </c>
      <c r="C398" s="45">
        <v>50600</v>
      </c>
      <c r="D398" s="46">
        <v>14</v>
      </c>
      <c r="E398" s="46">
        <v>5.9</v>
      </c>
      <c r="F398" s="45">
        <v>6400</v>
      </c>
      <c r="G398" s="45">
        <v>47600</v>
      </c>
      <c r="H398" s="46">
        <v>13.4</v>
      </c>
      <c r="I398" s="46">
        <v>6</v>
      </c>
      <c r="J398" s="45">
        <v>6700</v>
      </c>
      <c r="K398" s="45">
        <v>49800</v>
      </c>
      <c r="L398" s="46">
        <v>13.5</v>
      </c>
      <c r="M398" s="46">
        <v>5.9</v>
      </c>
      <c r="N398" s="45">
        <v>6500</v>
      </c>
      <c r="O398" s="45">
        <v>48900</v>
      </c>
      <c r="P398" s="46">
        <v>13.2</v>
      </c>
      <c r="Q398" s="46">
        <v>5.5</v>
      </c>
      <c r="R398" s="45">
        <v>7400</v>
      </c>
      <c r="S398" s="45">
        <v>52800</v>
      </c>
      <c r="T398" s="46">
        <v>14.1</v>
      </c>
      <c r="U398" s="46">
        <v>6.1</v>
      </c>
      <c r="V398" s="45">
        <v>6500</v>
      </c>
      <c r="W398" s="45">
        <v>55700</v>
      </c>
      <c r="X398" s="46">
        <v>11.6</v>
      </c>
      <c r="Y398" s="46">
        <v>6</v>
      </c>
    </row>
    <row r="399" spans="1:25" s="19" customFormat="1" x14ac:dyDescent="0.3">
      <c r="A399" s="41" t="s">
        <v>419</v>
      </c>
      <c r="B399" s="45">
        <v>4400</v>
      </c>
      <c r="C399" s="45">
        <v>50400</v>
      </c>
      <c r="D399" s="46">
        <v>8.6999999999999993</v>
      </c>
      <c r="E399" s="46">
        <v>4.5999999999999996</v>
      </c>
      <c r="F399" s="45">
        <v>7000</v>
      </c>
      <c r="G399" s="45">
        <v>53300</v>
      </c>
      <c r="H399" s="46">
        <v>13.2</v>
      </c>
      <c r="I399" s="46">
        <v>5.8</v>
      </c>
      <c r="J399" s="45">
        <v>6400</v>
      </c>
      <c r="K399" s="45">
        <v>52100</v>
      </c>
      <c r="L399" s="46">
        <v>12.2</v>
      </c>
      <c r="M399" s="46">
        <v>5.9</v>
      </c>
      <c r="N399" s="45">
        <v>5600</v>
      </c>
      <c r="O399" s="45">
        <v>50400</v>
      </c>
      <c r="P399" s="46">
        <v>11</v>
      </c>
      <c r="Q399" s="46">
        <v>5.9</v>
      </c>
      <c r="R399" s="45">
        <v>7100</v>
      </c>
      <c r="S399" s="45">
        <v>54000</v>
      </c>
      <c r="T399" s="46">
        <v>13.1</v>
      </c>
      <c r="U399" s="46">
        <v>5.8</v>
      </c>
      <c r="V399" s="45">
        <v>8200</v>
      </c>
      <c r="W399" s="45">
        <v>57600</v>
      </c>
      <c r="X399" s="46">
        <v>14.3</v>
      </c>
      <c r="Y399" s="46">
        <v>5.7</v>
      </c>
    </row>
    <row r="400" spans="1:25" s="19" customFormat="1" x14ac:dyDescent="0.3">
      <c r="A400" s="41" t="s">
        <v>420</v>
      </c>
      <c r="B400" s="45">
        <v>8100</v>
      </c>
      <c r="C400" s="45">
        <v>73600</v>
      </c>
      <c r="D400" s="46">
        <v>11.1</v>
      </c>
      <c r="E400" s="46">
        <v>4.2</v>
      </c>
      <c r="F400" s="45">
        <v>12900</v>
      </c>
      <c r="G400" s="45">
        <v>75700</v>
      </c>
      <c r="H400" s="46">
        <v>17.100000000000001</v>
      </c>
      <c r="I400" s="46">
        <v>5.0999999999999996</v>
      </c>
      <c r="J400" s="45">
        <v>8300</v>
      </c>
      <c r="K400" s="45">
        <v>73100</v>
      </c>
      <c r="L400" s="46">
        <v>11.4</v>
      </c>
      <c r="M400" s="46">
        <v>5</v>
      </c>
      <c r="N400" s="45">
        <v>11100</v>
      </c>
      <c r="O400" s="45">
        <v>73300</v>
      </c>
      <c r="P400" s="46">
        <v>15.1</v>
      </c>
      <c r="Q400" s="46">
        <v>5.4</v>
      </c>
      <c r="R400" s="45">
        <v>8300</v>
      </c>
      <c r="S400" s="45">
        <v>78400</v>
      </c>
      <c r="T400" s="46">
        <v>10.6</v>
      </c>
      <c r="U400" s="46">
        <v>4.3</v>
      </c>
      <c r="V400" s="45">
        <v>12200</v>
      </c>
      <c r="W400" s="45">
        <v>72600</v>
      </c>
      <c r="X400" s="46">
        <v>16.8</v>
      </c>
      <c r="Y400" s="46">
        <v>5.5</v>
      </c>
    </row>
    <row r="401" spans="1:25" s="19" customFormat="1" x14ac:dyDescent="0.3">
      <c r="A401" s="41" t="s">
        <v>458</v>
      </c>
      <c r="B401" s="45">
        <v>11200</v>
      </c>
      <c r="C401" s="45">
        <v>70400</v>
      </c>
      <c r="D401" s="46">
        <v>15.8</v>
      </c>
      <c r="E401" s="46">
        <v>5.3</v>
      </c>
      <c r="F401" s="45">
        <v>10500</v>
      </c>
      <c r="G401" s="45">
        <v>68500</v>
      </c>
      <c r="H401" s="46">
        <v>15.3</v>
      </c>
      <c r="I401" s="46">
        <v>5.6</v>
      </c>
      <c r="J401" s="45">
        <v>8200</v>
      </c>
      <c r="K401" s="45">
        <v>67200</v>
      </c>
      <c r="L401" s="46">
        <v>12.3</v>
      </c>
      <c r="M401" s="46">
        <v>4.8</v>
      </c>
      <c r="N401" s="45">
        <v>11900</v>
      </c>
      <c r="O401" s="45">
        <v>70100</v>
      </c>
      <c r="P401" s="46">
        <v>16.899999999999999</v>
      </c>
      <c r="Q401" s="46">
        <v>5.0999999999999996</v>
      </c>
      <c r="R401" s="45">
        <v>12400</v>
      </c>
      <c r="S401" s="45">
        <v>65100</v>
      </c>
      <c r="T401" s="46">
        <v>19</v>
      </c>
      <c r="U401" s="46">
        <v>5.6</v>
      </c>
      <c r="V401" s="45">
        <v>9600</v>
      </c>
      <c r="W401" s="45">
        <v>66500</v>
      </c>
      <c r="X401" s="46">
        <v>14.5</v>
      </c>
      <c r="Y401" s="46">
        <v>5.4</v>
      </c>
    </row>
    <row r="402" spans="1:25" s="19" customFormat="1" x14ac:dyDescent="0.3">
      <c r="A402" s="10"/>
      <c r="B402" s="16"/>
      <c r="C402" s="16"/>
      <c r="D402" s="20"/>
      <c r="E402" s="20"/>
      <c r="F402" s="16"/>
      <c r="G402" s="16"/>
      <c r="H402" s="20"/>
      <c r="I402" s="20"/>
      <c r="J402" s="16"/>
      <c r="K402" s="16"/>
      <c r="L402" s="20"/>
      <c r="M402" s="20"/>
      <c r="N402" s="16"/>
      <c r="O402" s="16"/>
      <c r="P402" s="20"/>
      <c r="Q402" s="20"/>
      <c r="R402" s="16"/>
      <c r="S402" s="16"/>
      <c r="T402" s="20"/>
      <c r="U402" s="20"/>
    </row>
    <row r="403" spans="1:25" s="19" customFormat="1" x14ac:dyDescent="0.3">
      <c r="A403" s="10"/>
      <c r="B403" s="16"/>
      <c r="C403" s="16"/>
      <c r="D403" s="20"/>
      <c r="E403" s="20"/>
      <c r="F403" s="16"/>
      <c r="G403" s="16"/>
      <c r="H403" s="20"/>
      <c r="I403" s="20"/>
      <c r="J403" s="16"/>
      <c r="K403" s="16"/>
      <c r="L403" s="20"/>
      <c r="M403" s="20"/>
      <c r="N403" s="16"/>
      <c r="O403" s="16"/>
      <c r="P403" s="20"/>
      <c r="Q403" s="20"/>
      <c r="R403" s="16"/>
      <c r="S403" s="16"/>
      <c r="T403" s="20"/>
      <c r="U403" s="20"/>
    </row>
    <row r="404" spans="1:25" s="19" customFormat="1" x14ac:dyDescent="0.3">
      <c r="A404" s="10"/>
      <c r="B404" s="16"/>
      <c r="C404" s="16"/>
      <c r="D404" s="20"/>
      <c r="E404" s="20"/>
      <c r="F404" s="16"/>
      <c r="G404" s="16"/>
      <c r="H404" s="20"/>
      <c r="I404" s="20"/>
      <c r="J404" s="16"/>
      <c r="K404" s="16"/>
      <c r="L404" s="20"/>
      <c r="M404" s="20"/>
      <c r="N404" s="16"/>
      <c r="O404" s="16"/>
      <c r="P404" s="20"/>
      <c r="Q404" s="20"/>
      <c r="R404" s="16"/>
      <c r="S404" s="16"/>
      <c r="T404" s="20"/>
      <c r="U404" s="20"/>
    </row>
    <row r="405" spans="1:25" s="19" customFormat="1" x14ac:dyDescent="0.3">
      <c r="A405" s="10"/>
      <c r="B405" s="16"/>
      <c r="C405" s="16"/>
      <c r="D405" s="20"/>
      <c r="E405" s="20"/>
      <c r="F405" s="16"/>
      <c r="G405" s="16"/>
      <c r="H405" s="20"/>
      <c r="I405" s="20"/>
      <c r="J405" s="16"/>
      <c r="K405" s="16"/>
      <c r="L405" s="20"/>
      <c r="M405" s="20"/>
      <c r="N405" s="16"/>
      <c r="O405" s="16"/>
      <c r="P405" s="20"/>
      <c r="Q405" s="20"/>
      <c r="R405" s="16"/>
      <c r="S405" s="16"/>
      <c r="T405" s="20"/>
      <c r="U405" s="20"/>
    </row>
    <row r="406" spans="1:25" s="19" customFormat="1" x14ac:dyDescent="0.3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</row>
    <row r="407" spans="1:25" s="19" customFormat="1" x14ac:dyDescent="0.3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</row>
    <row r="408" spans="1:25" s="19" customFormat="1" x14ac:dyDescent="0.3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</row>
    <row r="409" spans="1:25" s="19" customFormat="1" x14ac:dyDescent="0.3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</row>
    <row r="410" spans="1:25" s="19" customFormat="1" x14ac:dyDescent="0.3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</row>
    <row r="411" spans="1:25" s="19" customFormat="1" x14ac:dyDescent="0.3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</row>
    <row r="412" spans="1:25" s="19" customFormat="1" x14ac:dyDescent="0.3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</row>
    <row r="413" spans="1:25" s="19" customFormat="1" x14ac:dyDescent="0.3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</row>
    <row r="414" spans="1:25" s="19" customFormat="1" x14ac:dyDescent="0.3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</row>
    <row r="415" spans="1:25" s="19" customFormat="1" x14ac:dyDescent="0.3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</row>
    <row r="416" spans="1:25" s="19" customFormat="1" x14ac:dyDescent="0.3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</row>
    <row r="417" spans="1:21" s="19" customFormat="1" x14ac:dyDescent="0.3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</row>
    <row r="418" spans="1:21" s="19" customFormat="1" x14ac:dyDescent="0.3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</row>
    <row r="419" spans="1:21" s="19" customFormat="1" x14ac:dyDescent="0.3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</row>
    <row r="420" spans="1:21" s="19" customFormat="1" x14ac:dyDescent="0.3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</row>
    <row r="421" spans="1:21" s="19" customFormat="1" x14ac:dyDescent="0.3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</row>
    <row r="422" spans="1:21" s="19" customFormat="1" x14ac:dyDescent="0.3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</row>
    <row r="423" spans="1:21" s="19" customFormat="1" x14ac:dyDescent="0.3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</row>
    <row r="424" spans="1:21" s="19" customFormat="1" x14ac:dyDescent="0.3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</row>
    <row r="425" spans="1:21" s="19" customFormat="1" x14ac:dyDescent="0.3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</row>
    <row r="426" spans="1:21" s="19" customFormat="1" x14ac:dyDescent="0.3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</row>
    <row r="427" spans="1:21" s="19" customFormat="1" x14ac:dyDescent="0.3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</row>
    <row r="428" spans="1:21" s="19" customFormat="1" x14ac:dyDescent="0.3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</row>
    <row r="429" spans="1:21" s="19" customFormat="1" x14ac:dyDescent="0.3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</row>
    <row r="430" spans="1:21" s="19" customFormat="1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</row>
    <row r="431" spans="1:21" s="19" customFormat="1" x14ac:dyDescent="0.3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</row>
    <row r="432" spans="1:21" s="19" customFormat="1" x14ac:dyDescent="0.3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</row>
    <row r="433" spans="1:21" s="19" customFormat="1" x14ac:dyDescent="0.3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</row>
    <row r="434" spans="1:21" s="19" customFormat="1" x14ac:dyDescent="0.3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</row>
    <row r="435" spans="1:21" s="19" customFormat="1" x14ac:dyDescent="0.3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</row>
    <row r="436" spans="1:21" s="19" customFormat="1" x14ac:dyDescent="0.3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</row>
    <row r="437" spans="1:21" s="19" customFormat="1" x14ac:dyDescent="0.3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</row>
    <row r="438" spans="1:21" s="19" customFormat="1" x14ac:dyDescent="0.3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</row>
    <row r="439" spans="1:21" s="19" customFormat="1" x14ac:dyDescent="0.3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</row>
    <row r="440" spans="1:21" s="19" customFormat="1" x14ac:dyDescent="0.3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</row>
    <row r="441" spans="1:21" s="19" customFormat="1" x14ac:dyDescent="0.3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</row>
    <row r="442" spans="1:21" s="19" customFormat="1" x14ac:dyDescent="0.3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</row>
    <row r="443" spans="1:21" s="19" customFormat="1" x14ac:dyDescent="0.3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</row>
    <row r="444" spans="1:21" s="19" customFormat="1" x14ac:dyDescent="0.3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</row>
    <row r="445" spans="1:21" s="19" customFormat="1" x14ac:dyDescent="0.3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</row>
    <row r="446" spans="1:21" s="19" customFormat="1" x14ac:dyDescent="0.3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</row>
    <row r="447" spans="1:21" s="19" customFormat="1" x14ac:dyDescent="0.3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</row>
    <row r="448" spans="1:21" s="19" customFormat="1" x14ac:dyDescent="0.3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</row>
    <row r="449" spans="1:21" s="19" customFormat="1" x14ac:dyDescent="0.3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</row>
    <row r="450" spans="1:21" s="19" customFormat="1" x14ac:dyDescent="0.3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</row>
    <row r="451" spans="1:21" s="19" customFormat="1" x14ac:dyDescent="0.3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</row>
    <row r="452" spans="1:21" s="19" customFormat="1" x14ac:dyDescent="0.3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</row>
    <row r="453" spans="1:21" s="19" customFormat="1" x14ac:dyDescent="0.3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</row>
    <row r="454" spans="1:21" s="19" customFormat="1" x14ac:dyDescent="0.3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</row>
    <row r="455" spans="1:21" s="19" customFormat="1" x14ac:dyDescent="0.3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</row>
    <row r="456" spans="1:21" s="19" customFormat="1" x14ac:dyDescent="0.3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</row>
    <row r="457" spans="1:21" s="19" customFormat="1" x14ac:dyDescent="0.3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</row>
    <row r="458" spans="1:21" s="19" customFormat="1" x14ac:dyDescent="0.3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</row>
    <row r="459" spans="1:21" s="19" customFormat="1" x14ac:dyDescent="0.3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</row>
    <row r="460" spans="1:21" s="19" customFormat="1" x14ac:dyDescent="0.3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</row>
    <row r="461" spans="1:21" s="19" customFormat="1" x14ac:dyDescent="0.3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</row>
    <row r="462" spans="1:21" s="19" customFormat="1" x14ac:dyDescent="0.3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</row>
    <row r="463" spans="1:21" s="19" customFormat="1" x14ac:dyDescent="0.3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</row>
    <row r="464" spans="1:21" s="19" customFormat="1" x14ac:dyDescent="0.3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</row>
    <row r="465" spans="1:21" s="19" customFormat="1" x14ac:dyDescent="0.3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</row>
    <row r="466" spans="1:21" s="19" customFormat="1" x14ac:dyDescent="0.3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</row>
    <row r="467" spans="1:21" s="19" customFormat="1" x14ac:dyDescent="0.3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</row>
    <row r="468" spans="1:21" s="19" customFormat="1" x14ac:dyDescent="0.3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</row>
    <row r="469" spans="1:21" s="19" customFormat="1" x14ac:dyDescent="0.3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</row>
    <row r="470" spans="1:21" s="19" customFormat="1" x14ac:dyDescent="0.3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</row>
    <row r="471" spans="1:21" s="19" customFormat="1" x14ac:dyDescent="0.3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</row>
    <row r="472" spans="1:21" s="19" customFormat="1" x14ac:dyDescent="0.3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</row>
    <row r="473" spans="1:21" s="19" customFormat="1" x14ac:dyDescent="0.3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</row>
    <row r="474" spans="1:21" s="19" customFormat="1" x14ac:dyDescent="0.3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</row>
    <row r="475" spans="1:21" s="19" customFormat="1" x14ac:dyDescent="0.3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</row>
    <row r="476" spans="1:21" s="19" customFormat="1" x14ac:dyDescent="0.3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</row>
    <row r="477" spans="1:21" s="19" customFormat="1" x14ac:dyDescent="0.3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</row>
    <row r="478" spans="1:21" s="19" customFormat="1" x14ac:dyDescent="0.3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</row>
    <row r="479" spans="1:21" s="19" customFormat="1" x14ac:dyDescent="0.3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</row>
    <row r="480" spans="1:21" s="19" customFormat="1" x14ac:dyDescent="0.3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</row>
    <row r="481" spans="1:21" s="19" customFormat="1" x14ac:dyDescent="0.3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</row>
    <row r="482" spans="1:21" s="19" customFormat="1" x14ac:dyDescent="0.3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</row>
    <row r="483" spans="1:21" s="19" customFormat="1" x14ac:dyDescent="0.3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</row>
    <row r="484" spans="1:21" s="19" customFormat="1" x14ac:dyDescent="0.3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</row>
    <row r="485" spans="1:21" s="19" customFormat="1" x14ac:dyDescent="0.3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</row>
    <row r="486" spans="1:21" s="19" customFormat="1" x14ac:dyDescent="0.3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</row>
    <row r="487" spans="1:21" s="19" customFormat="1" x14ac:dyDescent="0.3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</row>
    <row r="488" spans="1:21" s="19" customFormat="1" x14ac:dyDescent="0.3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</row>
    <row r="489" spans="1:21" s="19" customFormat="1" x14ac:dyDescent="0.3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</row>
    <row r="490" spans="1:21" s="19" customFormat="1" x14ac:dyDescent="0.3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</row>
    <row r="491" spans="1:21" s="19" customFormat="1" x14ac:dyDescent="0.3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</row>
    <row r="492" spans="1:21" s="19" customFormat="1" x14ac:dyDescent="0.3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</row>
    <row r="493" spans="1:21" s="19" customFormat="1" x14ac:dyDescent="0.3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</row>
    <row r="494" spans="1:21" s="19" customFormat="1" x14ac:dyDescent="0.3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</row>
    <row r="495" spans="1:21" s="19" customFormat="1" x14ac:dyDescent="0.3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</row>
    <row r="496" spans="1:21" s="19" customFormat="1" x14ac:dyDescent="0.3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</row>
    <row r="497" spans="1:21" s="19" customFormat="1" x14ac:dyDescent="0.3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</row>
    <row r="498" spans="1:21" s="19" customFormat="1" x14ac:dyDescent="0.3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</row>
    <row r="499" spans="1:21" s="19" customFormat="1" x14ac:dyDescent="0.3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</row>
    <row r="500" spans="1:21" s="19" customFormat="1" x14ac:dyDescent="0.3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</row>
    <row r="501" spans="1:21" s="19" customFormat="1" x14ac:dyDescent="0.3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</row>
    <row r="502" spans="1:21" s="19" customFormat="1" x14ac:dyDescent="0.3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</row>
    <row r="503" spans="1:21" s="19" customFormat="1" x14ac:dyDescent="0.3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</row>
    <row r="504" spans="1:21" s="19" customFormat="1" x14ac:dyDescent="0.3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</row>
    <row r="505" spans="1:21" s="19" customFormat="1" x14ac:dyDescent="0.3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</row>
    <row r="506" spans="1:21" s="19" customFormat="1" x14ac:dyDescent="0.3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</row>
    <row r="507" spans="1:21" s="19" customFormat="1" x14ac:dyDescent="0.3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</row>
    <row r="508" spans="1:21" s="19" customFormat="1" x14ac:dyDescent="0.3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</row>
    <row r="509" spans="1:21" s="19" customFormat="1" x14ac:dyDescent="0.3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</row>
    <row r="510" spans="1:21" s="19" customFormat="1" x14ac:dyDescent="0.3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</row>
    <row r="511" spans="1:21" s="19" customFormat="1" x14ac:dyDescent="0.3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</row>
    <row r="512" spans="1:21" s="19" customFormat="1" x14ac:dyDescent="0.3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</row>
    <row r="513" spans="1:21" s="19" customFormat="1" x14ac:dyDescent="0.3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</row>
    <row r="514" spans="1:21" s="19" customFormat="1" x14ac:dyDescent="0.3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</row>
    <row r="515" spans="1:21" s="19" customFormat="1" x14ac:dyDescent="0.3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</row>
    <row r="516" spans="1:21" s="19" customFormat="1" x14ac:dyDescent="0.3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</row>
    <row r="517" spans="1:21" s="19" customFormat="1" x14ac:dyDescent="0.3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</row>
    <row r="518" spans="1:21" s="19" customFormat="1" x14ac:dyDescent="0.3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</row>
    <row r="519" spans="1:21" s="19" customFormat="1" x14ac:dyDescent="0.3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</row>
    <row r="520" spans="1:21" s="19" customFormat="1" x14ac:dyDescent="0.3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</row>
    <row r="521" spans="1:21" s="19" customFormat="1" x14ac:dyDescent="0.3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</row>
    <row r="522" spans="1:21" s="19" customFormat="1" x14ac:dyDescent="0.3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</row>
    <row r="523" spans="1:21" s="19" customFormat="1" x14ac:dyDescent="0.3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</row>
    <row r="524" spans="1:21" s="19" customFormat="1" x14ac:dyDescent="0.3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</row>
    <row r="525" spans="1:21" s="19" customFormat="1" x14ac:dyDescent="0.3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</row>
    <row r="526" spans="1:21" s="19" customFormat="1" x14ac:dyDescent="0.3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</row>
    <row r="527" spans="1:21" s="19" customFormat="1" x14ac:dyDescent="0.3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</row>
    <row r="528" spans="1:21" s="19" customFormat="1" x14ac:dyDescent="0.3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</row>
    <row r="529" spans="1:21" s="19" customFormat="1" x14ac:dyDescent="0.3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</row>
    <row r="530" spans="1:21" s="19" customFormat="1" x14ac:dyDescent="0.3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</row>
    <row r="531" spans="1:21" s="19" customFormat="1" x14ac:dyDescent="0.3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</row>
    <row r="532" spans="1:21" s="19" customFormat="1" x14ac:dyDescent="0.3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</row>
    <row r="533" spans="1:21" s="19" customFormat="1" x14ac:dyDescent="0.3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</row>
    <row r="534" spans="1:21" s="19" customFormat="1" x14ac:dyDescent="0.3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</row>
    <row r="535" spans="1:21" s="19" customFormat="1" x14ac:dyDescent="0.3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</row>
    <row r="536" spans="1:21" s="19" customFormat="1" x14ac:dyDescent="0.3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</row>
    <row r="537" spans="1:21" s="19" customFormat="1" x14ac:dyDescent="0.3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</row>
    <row r="538" spans="1:21" s="19" customFormat="1" x14ac:dyDescent="0.3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</row>
    <row r="539" spans="1:21" s="19" customFormat="1" x14ac:dyDescent="0.3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</row>
    <row r="540" spans="1:21" s="19" customFormat="1" x14ac:dyDescent="0.3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</row>
    <row r="541" spans="1:21" s="19" customFormat="1" x14ac:dyDescent="0.3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</row>
    <row r="542" spans="1:21" s="19" customFormat="1" x14ac:dyDescent="0.3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</row>
    <row r="543" spans="1:21" s="19" customFormat="1" x14ac:dyDescent="0.3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</row>
    <row r="544" spans="1:21" s="19" customFormat="1" x14ac:dyDescent="0.3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</row>
    <row r="545" spans="1:21" s="19" customFormat="1" x14ac:dyDescent="0.3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</row>
    <row r="546" spans="1:21" s="19" customFormat="1" x14ac:dyDescent="0.3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</row>
    <row r="547" spans="1:21" s="19" customFormat="1" x14ac:dyDescent="0.3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</row>
    <row r="548" spans="1:21" s="19" customFormat="1" x14ac:dyDescent="0.3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</row>
    <row r="549" spans="1:21" s="19" customFormat="1" x14ac:dyDescent="0.3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</row>
    <row r="550" spans="1:21" s="19" customFormat="1" x14ac:dyDescent="0.3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</row>
    <row r="551" spans="1:21" s="19" customFormat="1" x14ac:dyDescent="0.3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</row>
    <row r="552" spans="1:21" s="19" customFormat="1" x14ac:dyDescent="0.3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</row>
    <row r="553" spans="1:21" s="19" customFormat="1" x14ac:dyDescent="0.3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</row>
    <row r="554" spans="1:21" s="19" customFormat="1" x14ac:dyDescent="0.3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</row>
    <row r="555" spans="1:21" s="19" customFormat="1" x14ac:dyDescent="0.3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</row>
    <row r="556" spans="1:21" s="19" customFormat="1" x14ac:dyDescent="0.3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</row>
    <row r="557" spans="1:21" s="19" customFormat="1" x14ac:dyDescent="0.3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</row>
    <row r="558" spans="1:21" s="19" customFormat="1" x14ac:dyDescent="0.3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</row>
    <row r="559" spans="1:21" s="19" customFormat="1" x14ac:dyDescent="0.3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</row>
    <row r="560" spans="1:21" s="19" customFormat="1" x14ac:dyDescent="0.3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</row>
    <row r="561" spans="1:21" s="19" customFormat="1" x14ac:dyDescent="0.3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</row>
    <row r="562" spans="1:21" s="19" customFormat="1" x14ac:dyDescent="0.3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</row>
    <row r="563" spans="1:21" s="19" customFormat="1" x14ac:dyDescent="0.3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</row>
    <row r="564" spans="1:21" s="19" customFormat="1" x14ac:dyDescent="0.3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</row>
    <row r="565" spans="1:21" s="19" customFormat="1" x14ac:dyDescent="0.3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</row>
    <row r="566" spans="1:21" s="19" customFormat="1" x14ac:dyDescent="0.3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</row>
    <row r="567" spans="1:21" s="19" customFormat="1" x14ac:dyDescent="0.3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</row>
    <row r="568" spans="1:21" s="19" customFormat="1" x14ac:dyDescent="0.3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</row>
    <row r="569" spans="1:21" s="19" customFormat="1" x14ac:dyDescent="0.3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</row>
    <row r="570" spans="1:21" s="19" customFormat="1" x14ac:dyDescent="0.3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</row>
    <row r="571" spans="1:21" s="19" customFormat="1" x14ac:dyDescent="0.3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</row>
    <row r="572" spans="1:21" s="19" customFormat="1" x14ac:dyDescent="0.3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</row>
    <row r="573" spans="1:21" s="19" customFormat="1" x14ac:dyDescent="0.3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</row>
    <row r="574" spans="1:21" s="19" customFormat="1" x14ac:dyDescent="0.3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</row>
    <row r="575" spans="1:21" s="19" customFormat="1" x14ac:dyDescent="0.3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</row>
    <row r="576" spans="1:21" s="19" customFormat="1" x14ac:dyDescent="0.3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</row>
    <row r="577" spans="1:21" s="19" customFormat="1" x14ac:dyDescent="0.3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</row>
    <row r="578" spans="1:21" s="19" customFormat="1" x14ac:dyDescent="0.3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</row>
    <row r="579" spans="1:21" s="19" customFormat="1" x14ac:dyDescent="0.3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</row>
    <row r="580" spans="1:21" s="19" customFormat="1" x14ac:dyDescent="0.3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</row>
    <row r="581" spans="1:21" s="19" customFormat="1" x14ac:dyDescent="0.3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</row>
    <row r="582" spans="1:21" s="19" customFormat="1" x14ac:dyDescent="0.3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</row>
    <row r="583" spans="1:21" s="19" customFormat="1" x14ac:dyDescent="0.3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</row>
    <row r="584" spans="1:21" s="19" customFormat="1" x14ac:dyDescent="0.3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</row>
    <row r="585" spans="1:21" s="19" customFormat="1" x14ac:dyDescent="0.3"/>
    <row r="586" spans="1:21" s="19" customFormat="1" x14ac:dyDescent="0.3">
      <c r="A586" s="15" t="s">
        <v>17</v>
      </c>
    </row>
    <row r="587" spans="1:21" s="19" customFormat="1" x14ac:dyDescent="0.3">
      <c r="A587" s="15" t="s">
        <v>18</v>
      </c>
    </row>
    <row r="588" spans="1:21" s="19" customFormat="1" x14ac:dyDescent="0.3">
      <c r="A588" s="15" t="s">
        <v>19</v>
      </c>
    </row>
    <row r="589" spans="1:21" s="19" customFormat="1" x14ac:dyDescent="0.3">
      <c r="A589" s="15" t="s">
        <v>20</v>
      </c>
    </row>
  </sheetData>
  <mergeCells count="6">
    <mergeCell ref="V7:Y7"/>
    <mergeCell ref="B7:E7"/>
    <mergeCell ref="F7:I7"/>
    <mergeCell ref="J7:M7"/>
    <mergeCell ref="N7:Q7"/>
    <mergeCell ref="R7:U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334"/>
  <sheetViews>
    <sheetView workbookViewId="0">
      <selection activeCell="C4" sqref="C4"/>
    </sheetView>
  </sheetViews>
  <sheetFormatPr defaultRowHeight="14.4" x14ac:dyDescent="0.3"/>
  <sheetData>
    <row r="1" spans="1:11" x14ac:dyDescent="0.3">
      <c r="A1" t="s">
        <v>423</v>
      </c>
      <c r="B1" t="s">
        <v>424</v>
      </c>
      <c r="I1" t="s">
        <v>425</v>
      </c>
      <c r="J1" t="s">
        <v>424</v>
      </c>
      <c r="K1" t="s">
        <v>426</v>
      </c>
    </row>
    <row r="3" spans="1:11" x14ac:dyDescent="0.3">
      <c r="A3" t="s">
        <v>25</v>
      </c>
      <c r="B3" t="s">
        <v>429</v>
      </c>
      <c r="C3" t="s">
        <v>430</v>
      </c>
      <c r="D3" t="s">
        <v>443</v>
      </c>
      <c r="I3" t="s">
        <v>98</v>
      </c>
      <c r="J3" t="s">
        <v>431</v>
      </c>
      <c r="K3" t="s">
        <v>432</v>
      </c>
    </row>
    <row r="4" spans="1:11" x14ac:dyDescent="0.3">
      <c r="A4" t="s">
        <v>148</v>
      </c>
      <c r="B4" t="s">
        <v>427</v>
      </c>
      <c r="C4" t="s">
        <v>428</v>
      </c>
      <c r="D4" s="36" t="s">
        <v>443</v>
      </c>
      <c r="I4" t="s">
        <v>41</v>
      </c>
      <c r="J4" t="s">
        <v>431</v>
      </c>
      <c r="K4" t="s">
        <v>432</v>
      </c>
    </row>
    <row r="5" spans="1:11" x14ac:dyDescent="0.3">
      <c r="A5" t="s">
        <v>26</v>
      </c>
      <c r="B5" t="s">
        <v>429</v>
      </c>
      <c r="C5" t="s">
        <v>430</v>
      </c>
      <c r="D5" s="36" t="s">
        <v>443</v>
      </c>
      <c r="I5" t="s">
        <v>75</v>
      </c>
      <c r="J5" t="s">
        <v>427</v>
      </c>
      <c r="K5" t="s">
        <v>428</v>
      </c>
    </row>
    <row r="6" spans="1:11" x14ac:dyDescent="0.3">
      <c r="A6" t="s">
        <v>28</v>
      </c>
      <c r="B6" t="s">
        <v>427</v>
      </c>
      <c r="C6" t="s">
        <v>428</v>
      </c>
      <c r="D6" t="s">
        <v>443</v>
      </c>
      <c r="I6" t="s">
        <v>166</v>
      </c>
      <c r="J6" t="s">
        <v>431</v>
      </c>
      <c r="K6" t="s">
        <v>432</v>
      </c>
    </row>
    <row r="7" spans="1:11" x14ac:dyDescent="0.3">
      <c r="A7" t="s">
        <v>29</v>
      </c>
      <c r="B7" t="s">
        <v>429</v>
      </c>
      <c r="C7" t="s">
        <v>430</v>
      </c>
      <c r="D7" t="s">
        <v>443</v>
      </c>
      <c r="I7" t="s">
        <v>149</v>
      </c>
      <c r="J7" t="s">
        <v>427</v>
      </c>
      <c r="K7" t="s">
        <v>428</v>
      </c>
    </row>
    <row r="8" spans="1:11" x14ac:dyDescent="0.3">
      <c r="A8" t="s">
        <v>24</v>
      </c>
      <c r="B8" t="s">
        <v>429</v>
      </c>
      <c r="C8" t="s">
        <v>430</v>
      </c>
      <c r="D8" t="s">
        <v>443</v>
      </c>
      <c r="I8" t="s">
        <v>99</v>
      </c>
      <c r="J8" t="s">
        <v>427</v>
      </c>
      <c r="K8" t="s">
        <v>428</v>
      </c>
    </row>
    <row r="9" spans="1:11" x14ac:dyDescent="0.3">
      <c r="A9" t="s">
        <v>39</v>
      </c>
      <c r="B9" t="s">
        <v>429</v>
      </c>
      <c r="C9" t="s">
        <v>430</v>
      </c>
      <c r="D9" t="s">
        <v>443</v>
      </c>
      <c r="I9" t="s">
        <v>168</v>
      </c>
      <c r="J9" t="s">
        <v>427</v>
      </c>
      <c r="K9" t="s">
        <v>428</v>
      </c>
    </row>
    <row r="10" spans="1:11" x14ac:dyDescent="0.3">
      <c r="A10" t="s">
        <v>40</v>
      </c>
      <c r="B10" t="s">
        <v>429</v>
      </c>
      <c r="C10" t="s">
        <v>430</v>
      </c>
      <c r="D10" t="s">
        <v>443</v>
      </c>
      <c r="I10" t="s">
        <v>150</v>
      </c>
      <c r="J10" t="s">
        <v>427</v>
      </c>
      <c r="K10" t="s">
        <v>428</v>
      </c>
    </row>
    <row r="11" spans="1:11" x14ac:dyDescent="0.3">
      <c r="A11" t="s">
        <v>35</v>
      </c>
      <c r="B11" t="s">
        <v>429</v>
      </c>
      <c r="C11" t="s">
        <v>430</v>
      </c>
      <c r="D11" t="s">
        <v>443</v>
      </c>
      <c r="I11" t="s">
        <v>100</v>
      </c>
      <c r="J11" t="s">
        <v>429</v>
      </c>
      <c r="K11" t="s">
        <v>430</v>
      </c>
    </row>
    <row r="12" spans="1:11" x14ac:dyDescent="0.3">
      <c r="A12" t="s">
        <v>36</v>
      </c>
      <c r="B12" t="s">
        <v>429</v>
      </c>
      <c r="C12" t="s">
        <v>430</v>
      </c>
      <c r="D12" t="s">
        <v>443</v>
      </c>
      <c r="I12" t="s">
        <v>151</v>
      </c>
      <c r="J12" t="s">
        <v>427</v>
      </c>
      <c r="K12" t="s">
        <v>428</v>
      </c>
    </row>
    <row r="13" spans="1:11" x14ac:dyDescent="0.3">
      <c r="A13" t="s">
        <v>433</v>
      </c>
      <c r="B13" t="s">
        <v>429</v>
      </c>
      <c r="C13" t="s">
        <v>430</v>
      </c>
      <c r="D13" t="s">
        <v>443</v>
      </c>
      <c r="I13" t="s">
        <v>52</v>
      </c>
      <c r="J13" t="s">
        <v>429</v>
      </c>
      <c r="K13" t="s">
        <v>430</v>
      </c>
    </row>
    <row r="14" spans="1:11" x14ac:dyDescent="0.3">
      <c r="A14" t="s">
        <v>57</v>
      </c>
      <c r="B14" t="s">
        <v>431</v>
      </c>
      <c r="C14" t="s">
        <v>432</v>
      </c>
      <c r="D14" t="s">
        <v>443</v>
      </c>
      <c r="I14" t="s">
        <v>76</v>
      </c>
      <c r="J14" t="s">
        <v>427</v>
      </c>
      <c r="K14" t="s">
        <v>428</v>
      </c>
    </row>
    <row r="15" spans="1:11" x14ac:dyDescent="0.3">
      <c r="A15" t="s">
        <v>58</v>
      </c>
      <c r="B15" t="s">
        <v>429</v>
      </c>
      <c r="C15" t="s">
        <v>430</v>
      </c>
      <c r="D15" t="s">
        <v>443</v>
      </c>
      <c r="I15" t="s">
        <v>77</v>
      </c>
      <c r="J15" t="s">
        <v>431</v>
      </c>
      <c r="K15" t="s">
        <v>432</v>
      </c>
    </row>
    <row r="16" spans="1:11" x14ac:dyDescent="0.3">
      <c r="A16" t="s">
        <v>59</v>
      </c>
      <c r="B16" t="s">
        <v>427</v>
      </c>
      <c r="C16" t="s">
        <v>428</v>
      </c>
      <c r="D16" t="s">
        <v>443</v>
      </c>
      <c r="I16" t="s">
        <v>101</v>
      </c>
      <c r="J16" t="s">
        <v>431</v>
      </c>
      <c r="K16" t="s">
        <v>432</v>
      </c>
    </row>
    <row r="17" spans="1:11" x14ac:dyDescent="0.3">
      <c r="A17" t="s">
        <v>60</v>
      </c>
      <c r="B17" t="s">
        <v>429</v>
      </c>
      <c r="C17" t="s">
        <v>430</v>
      </c>
      <c r="D17" t="s">
        <v>443</v>
      </c>
      <c r="I17" t="s">
        <v>78</v>
      </c>
      <c r="J17" t="s">
        <v>427</v>
      </c>
      <c r="K17" t="s">
        <v>428</v>
      </c>
    </row>
    <row r="18" spans="1:11" x14ac:dyDescent="0.3">
      <c r="A18" t="s">
        <v>71</v>
      </c>
      <c r="B18" t="s">
        <v>429</v>
      </c>
      <c r="C18" t="s">
        <v>430</v>
      </c>
      <c r="D18" t="s">
        <v>443</v>
      </c>
      <c r="I18" t="s">
        <v>61</v>
      </c>
      <c r="J18" t="s">
        <v>431</v>
      </c>
      <c r="K18" t="s">
        <v>432</v>
      </c>
    </row>
    <row r="19" spans="1:11" x14ac:dyDescent="0.3">
      <c r="A19" t="s">
        <v>72</v>
      </c>
      <c r="B19" t="s">
        <v>429</v>
      </c>
      <c r="C19" t="s">
        <v>430</v>
      </c>
      <c r="D19" t="s">
        <v>443</v>
      </c>
      <c r="I19" t="s">
        <v>79</v>
      </c>
      <c r="J19" t="s">
        <v>427</v>
      </c>
      <c r="K19" t="s">
        <v>428</v>
      </c>
    </row>
    <row r="20" spans="1:11" x14ac:dyDescent="0.3">
      <c r="A20" t="s">
        <v>74</v>
      </c>
      <c r="B20" t="s">
        <v>434</v>
      </c>
      <c r="C20" t="s">
        <v>432</v>
      </c>
      <c r="D20" t="s">
        <v>443</v>
      </c>
      <c r="I20" t="s">
        <v>152</v>
      </c>
      <c r="J20" t="s">
        <v>431</v>
      </c>
      <c r="K20" t="s">
        <v>432</v>
      </c>
    </row>
    <row r="21" spans="1:11" x14ac:dyDescent="0.3">
      <c r="A21" t="s">
        <v>73</v>
      </c>
      <c r="B21" t="s">
        <v>435</v>
      </c>
      <c r="C21" t="s">
        <v>430</v>
      </c>
      <c r="D21" t="s">
        <v>443</v>
      </c>
      <c r="I21" t="s">
        <v>169</v>
      </c>
      <c r="J21" t="s">
        <v>431</v>
      </c>
      <c r="K21" t="s">
        <v>432</v>
      </c>
    </row>
    <row r="22" spans="1:11" x14ac:dyDescent="0.3">
      <c r="A22" t="s">
        <v>436</v>
      </c>
      <c r="B22" t="s">
        <v>431</v>
      </c>
      <c r="C22" t="s">
        <v>432</v>
      </c>
      <c r="D22" t="s">
        <v>443</v>
      </c>
      <c r="I22" t="s">
        <v>83</v>
      </c>
      <c r="J22" t="s">
        <v>427</v>
      </c>
      <c r="K22" t="s">
        <v>428</v>
      </c>
    </row>
    <row r="23" spans="1:11" x14ac:dyDescent="0.3">
      <c r="A23" t="s">
        <v>82</v>
      </c>
      <c r="B23" t="s">
        <v>429</v>
      </c>
      <c r="C23" t="s">
        <v>430</v>
      </c>
      <c r="D23" t="s">
        <v>443</v>
      </c>
      <c r="I23" t="s">
        <v>102</v>
      </c>
      <c r="J23" t="s">
        <v>431</v>
      </c>
      <c r="K23" t="s">
        <v>432</v>
      </c>
    </row>
    <row r="24" spans="1:11" x14ac:dyDescent="0.3">
      <c r="A24" t="s">
        <v>81</v>
      </c>
      <c r="B24" t="s">
        <v>429</v>
      </c>
      <c r="C24" t="s">
        <v>430</v>
      </c>
      <c r="D24" t="s">
        <v>443</v>
      </c>
      <c r="I24" t="s">
        <v>153</v>
      </c>
      <c r="J24" t="s">
        <v>438</v>
      </c>
      <c r="K24" t="s">
        <v>430</v>
      </c>
    </row>
    <row r="25" spans="1:11" x14ac:dyDescent="0.3">
      <c r="A25" t="s">
        <v>155</v>
      </c>
      <c r="B25" t="s">
        <v>427</v>
      </c>
      <c r="C25" t="s">
        <v>428</v>
      </c>
      <c r="D25" t="s">
        <v>443</v>
      </c>
      <c r="I25" t="s">
        <v>84</v>
      </c>
      <c r="J25" t="s">
        <v>427</v>
      </c>
      <c r="K25" t="s">
        <v>428</v>
      </c>
    </row>
    <row r="26" spans="1:11" x14ac:dyDescent="0.3">
      <c r="A26" t="s">
        <v>437</v>
      </c>
      <c r="B26" t="s">
        <v>429</v>
      </c>
      <c r="C26" t="s">
        <v>430</v>
      </c>
      <c r="D26" t="s">
        <v>443</v>
      </c>
      <c r="I26" t="s">
        <v>154</v>
      </c>
      <c r="J26" t="s">
        <v>429</v>
      </c>
      <c r="K26" t="s">
        <v>430</v>
      </c>
    </row>
    <row r="27" spans="1:11" x14ac:dyDescent="0.3">
      <c r="A27" t="s">
        <v>159</v>
      </c>
      <c r="B27" t="s">
        <v>427</v>
      </c>
      <c r="C27" t="s">
        <v>428</v>
      </c>
      <c r="D27" t="s">
        <v>443</v>
      </c>
      <c r="I27" t="s">
        <v>92</v>
      </c>
      <c r="J27" t="s">
        <v>427</v>
      </c>
      <c r="K27" t="s">
        <v>428</v>
      </c>
    </row>
    <row r="28" spans="1:11" x14ac:dyDescent="0.3">
      <c r="A28" t="s">
        <v>162</v>
      </c>
      <c r="B28" t="s">
        <v>429</v>
      </c>
      <c r="C28" t="s">
        <v>430</v>
      </c>
      <c r="D28" t="s">
        <v>443</v>
      </c>
      <c r="J28" t="s">
        <v>431</v>
      </c>
      <c r="K28" t="s">
        <v>432</v>
      </c>
    </row>
    <row r="29" spans="1:11" x14ac:dyDescent="0.3">
      <c r="A29" t="s">
        <v>160</v>
      </c>
      <c r="B29" t="s">
        <v>429</v>
      </c>
      <c r="C29" t="s">
        <v>430</v>
      </c>
      <c r="D29" t="s">
        <v>443</v>
      </c>
      <c r="J29" t="s">
        <v>434</v>
      </c>
      <c r="K29" t="s">
        <v>432</v>
      </c>
    </row>
    <row r="30" spans="1:11" x14ac:dyDescent="0.3">
      <c r="A30" t="s">
        <v>164</v>
      </c>
      <c r="B30" t="s">
        <v>429</v>
      </c>
      <c r="C30" t="s">
        <v>430</v>
      </c>
      <c r="D30" t="s">
        <v>443</v>
      </c>
      <c r="J30" t="s">
        <v>429</v>
      </c>
      <c r="K30" t="s">
        <v>430</v>
      </c>
    </row>
    <row r="31" spans="1:11" x14ac:dyDescent="0.3">
      <c r="A31" t="s">
        <v>156</v>
      </c>
      <c r="B31" t="s">
        <v>429</v>
      </c>
      <c r="C31" t="s">
        <v>430</v>
      </c>
      <c r="D31" t="s">
        <v>443</v>
      </c>
      <c r="J31" t="s">
        <v>438</v>
      </c>
      <c r="K31" t="s">
        <v>430</v>
      </c>
    </row>
    <row r="32" spans="1:11" x14ac:dyDescent="0.3">
      <c r="A32" t="s">
        <v>161</v>
      </c>
      <c r="B32" t="s">
        <v>429</v>
      </c>
      <c r="C32" t="s">
        <v>430</v>
      </c>
      <c r="D32" t="s">
        <v>443</v>
      </c>
      <c r="J32" t="s">
        <v>435</v>
      </c>
      <c r="K32" t="s">
        <v>430</v>
      </c>
    </row>
    <row r="33" spans="1:11" x14ac:dyDescent="0.3">
      <c r="A33" t="s">
        <v>163</v>
      </c>
      <c r="B33" t="s">
        <v>429</v>
      </c>
      <c r="C33" t="s">
        <v>430</v>
      </c>
      <c r="D33" t="s">
        <v>443</v>
      </c>
      <c r="J33" t="s">
        <v>427</v>
      </c>
      <c r="K33" t="s">
        <v>428</v>
      </c>
    </row>
    <row r="34" spans="1:11" x14ac:dyDescent="0.3">
      <c r="A34" t="s">
        <v>96</v>
      </c>
      <c r="B34" t="s">
        <v>429</v>
      </c>
      <c r="C34" t="s">
        <v>430</v>
      </c>
      <c r="D34" t="s">
        <v>443</v>
      </c>
    </row>
    <row r="35" spans="1:11" x14ac:dyDescent="0.3">
      <c r="A35" t="s">
        <v>95</v>
      </c>
      <c r="B35" t="s">
        <v>429</v>
      </c>
      <c r="C35" t="s">
        <v>430</v>
      </c>
      <c r="D35" t="s">
        <v>443</v>
      </c>
    </row>
    <row r="36" spans="1:11" x14ac:dyDescent="0.3">
      <c r="A36" t="s">
        <v>439</v>
      </c>
      <c r="B36" t="s">
        <v>429</v>
      </c>
      <c r="C36" t="s">
        <v>430</v>
      </c>
      <c r="D36" t="s">
        <v>443</v>
      </c>
    </row>
    <row r="37" spans="1:11" x14ac:dyDescent="0.3">
      <c r="A37" t="s">
        <v>97</v>
      </c>
      <c r="B37" t="s">
        <v>438</v>
      </c>
      <c r="C37" t="s">
        <v>430</v>
      </c>
      <c r="D37" t="s">
        <v>443</v>
      </c>
    </row>
    <row r="38" spans="1:11" x14ac:dyDescent="0.3">
      <c r="A38" t="s">
        <v>139</v>
      </c>
      <c r="B38" t="s">
        <v>429</v>
      </c>
      <c r="C38" t="s">
        <v>430</v>
      </c>
      <c r="D38" t="s">
        <v>443</v>
      </c>
    </row>
    <row r="39" spans="1:11" x14ac:dyDescent="0.3">
      <c r="A39" t="s">
        <v>136</v>
      </c>
      <c r="B39" t="s">
        <v>429</v>
      </c>
      <c r="C39" t="s">
        <v>430</v>
      </c>
      <c r="D39" t="s">
        <v>443</v>
      </c>
    </row>
    <row r="40" spans="1:11" x14ac:dyDescent="0.3">
      <c r="A40" t="s">
        <v>145</v>
      </c>
      <c r="B40" t="s">
        <v>427</v>
      </c>
      <c r="C40" t="s">
        <v>428</v>
      </c>
      <c r="D40" t="s">
        <v>443</v>
      </c>
    </row>
    <row r="41" spans="1:11" x14ac:dyDescent="0.3">
      <c r="A41" t="s">
        <v>142</v>
      </c>
      <c r="B41" t="s">
        <v>429</v>
      </c>
      <c r="C41" t="s">
        <v>430</v>
      </c>
      <c r="D41" t="s">
        <v>443</v>
      </c>
    </row>
    <row r="42" spans="1:11" x14ac:dyDescent="0.3">
      <c r="A42" t="s">
        <v>143</v>
      </c>
      <c r="B42" t="s">
        <v>429</v>
      </c>
      <c r="C42" t="s">
        <v>430</v>
      </c>
      <c r="D42" t="s">
        <v>443</v>
      </c>
    </row>
    <row r="43" spans="1:11" x14ac:dyDescent="0.3">
      <c r="A43" t="s">
        <v>146</v>
      </c>
      <c r="B43" t="s">
        <v>429</v>
      </c>
      <c r="C43" t="s">
        <v>430</v>
      </c>
      <c r="D43" t="s">
        <v>443</v>
      </c>
    </row>
    <row r="44" spans="1:11" x14ac:dyDescent="0.3">
      <c r="A44" t="s">
        <v>147</v>
      </c>
      <c r="B44" t="s">
        <v>429</v>
      </c>
      <c r="C44" t="s">
        <v>430</v>
      </c>
      <c r="D44" t="s">
        <v>443</v>
      </c>
    </row>
    <row r="45" spans="1:11" x14ac:dyDescent="0.3">
      <c r="A45" t="s">
        <v>140</v>
      </c>
      <c r="B45" t="s">
        <v>429</v>
      </c>
      <c r="C45" t="s">
        <v>430</v>
      </c>
      <c r="D45" t="s">
        <v>443</v>
      </c>
    </row>
    <row r="46" spans="1:11" x14ac:dyDescent="0.3">
      <c r="A46" t="s">
        <v>137</v>
      </c>
      <c r="B46" t="s">
        <v>429</v>
      </c>
      <c r="C46" t="s">
        <v>430</v>
      </c>
      <c r="D46" t="s">
        <v>443</v>
      </c>
    </row>
    <row r="47" spans="1:11" x14ac:dyDescent="0.3">
      <c r="A47" t="s">
        <v>141</v>
      </c>
      <c r="B47" t="s">
        <v>429</v>
      </c>
      <c r="C47" t="s">
        <v>430</v>
      </c>
      <c r="D47" t="s">
        <v>443</v>
      </c>
    </row>
    <row r="48" spans="1:11" x14ac:dyDescent="0.3">
      <c r="A48" t="s">
        <v>144</v>
      </c>
      <c r="B48" t="s">
        <v>429</v>
      </c>
      <c r="C48" t="s">
        <v>430</v>
      </c>
      <c r="D48" t="s">
        <v>443</v>
      </c>
    </row>
    <row r="49" spans="1:4" x14ac:dyDescent="0.3">
      <c r="A49" t="s">
        <v>138</v>
      </c>
      <c r="B49" t="s">
        <v>434</v>
      </c>
      <c r="C49" t="s">
        <v>432</v>
      </c>
      <c r="D49" t="s">
        <v>443</v>
      </c>
    </row>
    <row r="50" spans="1:4" x14ac:dyDescent="0.3">
      <c r="A50" t="s">
        <v>440</v>
      </c>
      <c r="B50" t="s">
        <v>431</v>
      </c>
      <c r="C50" t="s">
        <v>432</v>
      </c>
      <c r="D50" t="s">
        <v>443</v>
      </c>
    </row>
    <row r="51" spans="1:4" x14ac:dyDescent="0.3">
      <c r="A51" t="s">
        <v>27</v>
      </c>
      <c r="B51" t="s">
        <v>431</v>
      </c>
      <c r="C51" t="s">
        <v>432</v>
      </c>
      <c r="D51" t="s">
        <v>443</v>
      </c>
    </row>
    <row r="52" spans="1:4" x14ac:dyDescent="0.3">
      <c r="A52" t="s">
        <v>37</v>
      </c>
      <c r="B52" t="s">
        <v>427</v>
      </c>
      <c r="C52" t="s">
        <v>428</v>
      </c>
      <c r="D52" t="s">
        <v>443</v>
      </c>
    </row>
    <row r="53" spans="1:4" x14ac:dyDescent="0.3">
      <c r="A53" t="s">
        <v>38</v>
      </c>
      <c r="B53" t="s">
        <v>427</v>
      </c>
      <c r="C53" t="s">
        <v>428</v>
      </c>
      <c r="D53" t="s">
        <v>443</v>
      </c>
    </row>
    <row r="54" spans="1:4" x14ac:dyDescent="0.3">
      <c r="A54" t="s">
        <v>80</v>
      </c>
      <c r="B54" t="s">
        <v>431</v>
      </c>
      <c r="C54" t="s">
        <v>432</v>
      </c>
      <c r="D54" t="s">
        <v>443</v>
      </c>
    </row>
    <row r="55" spans="1:4" x14ac:dyDescent="0.3">
      <c r="A55" t="s">
        <v>157</v>
      </c>
      <c r="B55" t="s">
        <v>434</v>
      </c>
      <c r="C55" t="s">
        <v>432</v>
      </c>
      <c r="D55" t="s">
        <v>443</v>
      </c>
    </row>
    <row r="56" spans="1:4" x14ac:dyDescent="0.3">
      <c r="A56" t="s">
        <v>158</v>
      </c>
      <c r="B56" t="s">
        <v>434</v>
      </c>
      <c r="C56" t="s">
        <v>432</v>
      </c>
      <c r="D56" t="s">
        <v>443</v>
      </c>
    </row>
    <row r="57" spans="1:4" x14ac:dyDescent="0.3">
      <c r="A57" t="s">
        <v>165</v>
      </c>
      <c r="B57" t="s">
        <v>431</v>
      </c>
      <c r="C57" t="s">
        <v>432</v>
      </c>
      <c r="D57" t="s">
        <v>443</v>
      </c>
    </row>
    <row r="58" spans="1:4" x14ac:dyDescent="0.3">
      <c r="A58" t="s">
        <v>93</v>
      </c>
      <c r="B58" t="s">
        <v>427</v>
      </c>
      <c r="C58" t="s">
        <v>428</v>
      </c>
      <c r="D58" t="s">
        <v>443</v>
      </c>
    </row>
    <row r="59" spans="1:4" x14ac:dyDescent="0.3">
      <c r="A59" t="s">
        <v>94</v>
      </c>
      <c r="B59" t="s">
        <v>431</v>
      </c>
      <c r="C59" t="s">
        <v>432</v>
      </c>
      <c r="D59" t="s">
        <v>443</v>
      </c>
    </row>
    <row r="60" spans="1:4" x14ac:dyDescent="0.3">
      <c r="A60" t="s">
        <v>344</v>
      </c>
      <c r="B60" t="s">
        <v>431</v>
      </c>
      <c r="C60" t="s">
        <v>432</v>
      </c>
      <c r="D60" t="s">
        <v>443</v>
      </c>
    </row>
    <row r="61" spans="1:4" x14ac:dyDescent="0.3">
      <c r="A61" t="s">
        <v>345</v>
      </c>
      <c r="B61" t="s">
        <v>427</v>
      </c>
      <c r="C61" t="s">
        <v>428</v>
      </c>
      <c r="D61" t="s">
        <v>443</v>
      </c>
    </row>
    <row r="62" spans="1:4" x14ac:dyDescent="0.3">
      <c r="A62" t="s">
        <v>346</v>
      </c>
      <c r="B62" t="s">
        <v>427</v>
      </c>
      <c r="C62" t="s">
        <v>428</v>
      </c>
      <c r="D62" t="s">
        <v>443</v>
      </c>
    </row>
    <row r="63" spans="1:4" x14ac:dyDescent="0.3">
      <c r="A63" t="s">
        <v>347</v>
      </c>
      <c r="B63" t="s">
        <v>427</v>
      </c>
      <c r="C63" t="s">
        <v>428</v>
      </c>
      <c r="D63" t="s">
        <v>443</v>
      </c>
    </row>
    <row r="64" spans="1:4" x14ac:dyDescent="0.3">
      <c r="A64" t="s">
        <v>304</v>
      </c>
      <c r="B64" t="s">
        <v>429</v>
      </c>
      <c r="C64" t="s">
        <v>430</v>
      </c>
      <c r="D64" t="s">
        <v>443</v>
      </c>
    </row>
    <row r="65" spans="1:4" x14ac:dyDescent="0.3">
      <c r="A65" t="s">
        <v>305</v>
      </c>
      <c r="B65" t="s">
        <v>434</v>
      </c>
      <c r="C65" t="s">
        <v>432</v>
      </c>
      <c r="D65" t="s">
        <v>443</v>
      </c>
    </row>
    <row r="66" spans="1:4" x14ac:dyDescent="0.3">
      <c r="A66" t="s">
        <v>306</v>
      </c>
      <c r="B66" t="s">
        <v>431</v>
      </c>
      <c r="C66" t="s">
        <v>432</v>
      </c>
      <c r="D66" t="s">
        <v>443</v>
      </c>
    </row>
    <row r="67" spans="1:4" x14ac:dyDescent="0.3">
      <c r="A67" t="s">
        <v>307</v>
      </c>
      <c r="B67" t="s">
        <v>434</v>
      </c>
      <c r="C67" t="s">
        <v>432</v>
      </c>
      <c r="D67" t="s">
        <v>443</v>
      </c>
    </row>
    <row r="68" spans="1:4" x14ac:dyDescent="0.3">
      <c r="A68" t="s">
        <v>308</v>
      </c>
      <c r="B68" t="s">
        <v>431</v>
      </c>
      <c r="C68" t="s">
        <v>432</v>
      </c>
      <c r="D68" t="s">
        <v>443</v>
      </c>
    </row>
    <row r="69" spans="1:4" x14ac:dyDescent="0.3">
      <c r="A69" t="s">
        <v>224</v>
      </c>
      <c r="B69" t="s">
        <v>434</v>
      </c>
      <c r="C69" t="s">
        <v>432</v>
      </c>
      <c r="D69" t="s">
        <v>443</v>
      </c>
    </row>
    <row r="70" spans="1:4" x14ac:dyDescent="0.3">
      <c r="A70" t="s">
        <v>225</v>
      </c>
      <c r="B70" t="s">
        <v>427</v>
      </c>
      <c r="C70" t="s">
        <v>428</v>
      </c>
      <c r="D70" t="s">
        <v>443</v>
      </c>
    </row>
    <row r="71" spans="1:4" x14ac:dyDescent="0.3">
      <c r="A71" t="s">
        <v>226</v>
      </c>
      <c r="B71" t="s">
        <v>427</v>
      </c>
      <c r="C71" t="s">
        <v>428</v>
      </c>
      <c r="D71" t="s">
        <v>443</v>
      </c>
    </row>
    <row r="72" spans="1:4" x14ac:dyDescent="0.3">
      <c r="A72" t="s">
        <v>227</v>
      </c>
      <c r="B72" t="s">
        <v>434</v>
      </c>
      <c r="C72" t="s">
        <v>432</v>
      </c>
      <c r="D72" t="s">
        <v>443</v>
      </c>
    </row>
    <row r="73" spans="1:4" x14ac:dyDescent="0.3">
      <c r="A73" t="s">
        <v>228</v>
      </c>
      <c r="B73" t="s">
        <v>434</v>
      </c>
      <c r="C73" t="s">
        <v>432</v>
      </c>
      <c r="D73" t="s">
        <v>443</v>
      </c>
    </row>
    <row r="74" spans="1:4" x14ac:dyDescent="0.3">
      <c r="A74" t="s">
        <v>229</v>
      </c>
      <c r="B74" t="s">
        <v>434</v>
      </c>
      <c r="C74" t="s">
        <v>432</v>
      </c>
      <c r="D74" t="s">
        <v>443</v>
      </c>
    </row>
    <row r="75" spans="1:4" x14ac:dyDescent="0.3">
      <c r="A75" t="s">
        <v>249</v>
      </c>
      <c r="B75" t="s">
        <v>435</v>
      </c>
      <c r="C75" t="s">
        <v>430</v>
      </c>
      <c r="D75" t="s">
        <v>443</v>
      </c>
    </row>
    <row r="76" spans="1:4" x14ac:dyDescent="0.3">
      <c r="A76" t="s">
        <v>250</v>
      </c>
      <c r="B76" t="s">
        <v>427</v>
      </c>
      <c r="C76" t="s">
        <v>428</v>
      </c>
      <c r="D76" t="s">
        <v>443</v>
      </c>
    </row>
    <row r="77" spans="1:4" x14ac:dyDescent="0.3">
      <c r="A77" t="s">
        <v>251</v>
      </c>
      <c r="B77" t="s">
        <v>429</v>
      </c>
      <c r="C77" t="s">
        <v>430</v>
      </c>
      <c r="D77" t="s">
        <v>443</v>
      </c>
    </row>
    <row r="78" spans="1:4" x14ac:dyDescent="0.3">
      <c r="A78" t="s">
        <v>252</v>
      </c>
      <c r="B78" t="s">
        <v>434</v>
      </c>
      <c r="C78" t="s">
        <v>432</v>
      </c>
      <c r="D78" t="s">
        <v>443</v>
      </c>
    </row>
    <row r="79" spans="1:4" x14ac:dyDescent="0.3">
      <c r="A79" t="s">
        <v>253</v>
      </c>
      <c r="B79" t="s">
        <v>435</v>
      </c>
      <c r="C79" t="s">
        <v>430</v>
      </c>
      <c r="D79" t="s">
        <v>443</v>
      </c>
    </row>
    <row r="80" spans="1:4" x14ac:dyDescent="0.3">
      <c r="A80" t="s">
        <v>254</v>
      </c>
      <c r="B80" t="s">
        <v>431</v>
      </c>
      <c r="C80" t="s">
        <v>432</v>
      </c>
      <c r="D80" t="s">
        <v>443</v>
      </c>
    </row>
    <row r="81" spans="1:4" x14ac:dyDescent="0.3">
      <c r="A81" t="s">
        <v>255</v>
      </c>
      <c r="B81" t="s">
        <v>429</v>
      </c>
      <c r="C81" t="s">
        <v>430</v>
      </c>
      <c r="D81" t="s">
        <v>443</v>
      </c>
    </row>
    <row r="82" spans="1:4" x14ac:dyDescent="0.3">
      <c r="A82" t="s">
        <v>256</v>
      </c>
      <c r="B82" t="s">
        <v>427</v>
      </c>
      <c r="C82" t="s">
        <v>428</v>
      </c>
      <c r="D82" t="s">
        <v>443</v>
      </c>
    </row>
    <row r="83" spans="1:4" x14ac:dyDescent="0.3">
      <c r="A83" t="s">
        <v>398</v>
      </c>
      <c r="B83" t="s">
        <v>431</v>
      </c>
      <c r="C83" t="s">
        <v>432</v>
      </c>
      <c r="D83" t="s">
        <v>443</v>
      </c>
    </row>
    <row r="84" spans="1:4" x14ac:dyDescent="0.3">
      <c r="A84" t="s">
        <v>399</v>
      </c>
      <c r="B84" t="s">
        <v>429</v>
      </c>
      <c r="C84" t="s">
        <v>430</v>
      </c>
      <c r="D84" t="s">
        <v>443</v>
      </c>
    </row>
    <row r="85" spans="1:4" x14ac:dyDescent="0.3">
      <c r="A85" t="s">
        <v>400</v>
      </c>
      <c r="B85" t="s">
        <v>434</v>
      </c>
      <c r="C85" t="s">
        <v>432</v>
      </c>
      <c r="D85" t="s">
        <v>443</v>
      </c>
    </row>
    <row r="86" spans="1:4" x14ac:dyDescent="0.3">
      <c r="A86" t="s">
        <v>401</v>
      </c>
      <c r="B86" t="s">
        <v>431</v>
      </c>
      <c r="C86" t="s">
        <v>432</v>
      </c>
      <c r="D86" t="s">
        <v>443</v>
      </c>
    </row>
    <row r="87" spans="1:4" x14ac:dyDescent="0.3">
      <c r="A87" t="s">
        <v>402</v>
      </c>
      <c r="B87" t="s">
        <v>434</v>
      </c>
      <c r="C87" t="s">
        <v>432</v>
      </c>
      <c r="D87" t="s">
        <v>443</v>
      </c>
    </row>
    <row r="88" spans="1:4" x14ac:dyDescent="0.3">
      <c r="A88" t="s">
        <v>403</v>
      </c>
      <c r="B88" t="s">
        <v>431</v>
      </c>
      <c r="C88" t="s">
        <v>432</v>
      </c>
      <c r="D88" t="s">
        <v>443</v>
      </c>
    </row>
    <row r="89" spans="1:4" x14ac:dyDescent="0.3">
      <c r="A89" t="s">
        <v>404</v>
      </c>
      <c r="B89" t="s">
        <v>434</v>
      </c>
      <c r="C89" t="s">
        <v>432</v>
      </c>
      <c r="D89" t="s">
        <v>443</v>
      </c>
    </row>
    <row r="90" spans="1:4" x14ac:dyDescent="0.3">
      <c r="A90" t="s">
        <v>405</v>
      </c>
      <c r="B90" t="s">
        <v>434</v>
      </c>
      <c r="C90" t="s">
        <v>432</v>
      </c>
      <c r="D90" t="s">
        <v>443</v>
      </c>
    </row>
    <row r="91" spans="1:4" x14ac:dyDescent="0.3">
      <c r="A91" t="s">
        <v>406</v>
      </c>
      <c r="B91" t="s">
        <v>429</v>
      </c>
      <c r="C91" t="s">
        <v>430</v>
      </c>
      <c r="D91" t="s">
        <v>443</v>
      </c>
    </row>
    <row r="92" spans="1:4" x14ac:dyDescent="0.3">
      <c r="A92" t="s">
        <v>407</v>
      </c>
      <c r="B92" t="s">
        <v>427</v>
      </c>
      <c r="C92" t="s">
        <v>428</v>
      </c>
      <c r="D92" t="s">
        <v>443</v>
      </c>
    </row>
    <row r="93" spans="1:4" x14ac:dyDescent="0.3">
      <c r="A93" t="s">
        <v>408</v>
      </c>
      <c r="B93" t="s">
        <v>434</v>
      </c>
      <c r="C93" t="s">
        <v>432</v>
      </c>
      <c r="D93" t="s">
        <v>443</v>
      </c>
    </row>
    <row r="94" spans="1:4" x14ac:dyDescent="0.3">
      <c r="A94" t="s">
        <v>409</v>
      </c>
      <c r="B94" t="s">
        <v>434</v>
      </c>
      <c r="C94" t="s">
        <v>432</v>
      </c>
      <c r="D94" t="s">
        <v>443</v>
      </c>
    </row>
    <row r="95" spans="1:4" x14ac:dyDescent="0.3">
      <c r="A95" t="s">
        <v>410</v>
      </c>
      <c r="B95" t="s">
        <v>434</v>
      </c>
      <c r="C95" t="s">
        <v>432</v>
      </c>
      <c r="D95" t="s">
        <v>443</v>
      </c>
    </row>
    <row r="96" spans="1:4" x14ac:dyDescent="0.3">
      <c r="A96" t="s">
        <v>411</v>
      </c>
      <c r="B96" t="s">
        <v>429</v>
      </c>
      <c r="C96" t="s">
        <v>430</v>
      </c>
      <c r="D96" t="s">
        <v>443</v>
      </c>
    </row>
    <row r="97" spans="1:4" x14ac:dyDescent="0.3">
      <c r="A97" t="s">
        <v>348</v>
      </c>
      <c r="B97" t="s">
        <v>429</v>
      </c>
      <c r="C97" t="s">
        <v>430</v>
      </c>
      <c r="D97" t="s">
        <v>443</v>
      </c>
    </row>
    <row r="98" spans="1:4" x14ac:dyDescent="0.3">
      <c r="A98" t="s">
        <v>349</v>
      </c>
      <c r="B98" t="s">
        <v>429</v>
      </c>
      <c r="C98" t="s">
        <v>430</v>
      </c>
      <c r="D98" t="s">
        <v>443</v>
      </c>
    </row>
    <row r="99" spans="1:4" x14ac:dyDescent="0.3">
      <c r="A99" t="s">
        <v>350</v>
      </c>
      <c r="B99" t="s">
        <v>427</v>
      </c>
      <c r="C99" t="s">
        <v>428</v>
      </c>
      <c r="D99" t="s">
        <v>443</v>
      </c>
    </row>
    <row r="100" spans="1:4" x14ac:dyDescent="0.3">
      <c r="A100" t="s">
        <v>351</v>
      </c>
      <c r="B100" t="s">
        <v>431</v>
      </c>
      <c r="C100" t="s">
        <v>432</v>
      </c>
      <c r="D100" t="s">
        <v>443</v>
      </c>
    </row>
    <row r="101" spans="1:4" x14ac:dyDescent="0.3">
      <c r="A101" t="s">
        <v>352</v>
      </c>
      <c r="B101" t="s">
        <v>434</v>
      </c>
      <c r="C101" t="s">
        <v>432</v>
      </c>
      <c r="D101" t="s">
        <v>443</v>
      </c>
    </row>
    <row r="102" spans="1:4" x14ac:dyDescent="0.3">
      <c r="A102" t="s">
        <v>309</v>
      </c>
      <c r="B102" t="s">
        <v>429</v>
      </c>
      <c r="C102" t="s">
        <v>430</v>
      </c>
      <c r="D102" t="s">
        <v>443</v>
      </c>
    </row>
    <row r="103" spans="1:4" x14ac:dyDescent="0.3">
      <c r="A103" t="s">
        <v>310</v>
      </c>
      <c r="B103" t="s">
        <v>431</v>
      </c>
      <c r="C103" t="s">
        <v>432</v>
      </c>
      <c r="D103" t="s">
        <v>443</v>
      </c>
    </row>
    <row r="104" spans="1:4" x14ac:dyDescent="0.3">
      <c r="A104" t="s">
        <v>311</v>
      </c>
      <c r="B104" t="s">
        <v>427</v>
      </c>
      <c r="C104" t="s">
        <v>428</v>
      </c>
      <c r="D104" t="s">
        <v>443</v>
      </c>
    </row>
    <row r="105" spans="1:4" x14ac:dyDescent="0.3">
      <c r="A105" t="s">
        <v>312</v>
      </c>
      <c r="B105" t="s">
        <v>429</v>
      </c>
      <c r="C105" t="s">
        <v>430</v>
      </c>
      <c r="D105" t="s">
        <v>443</v>
      </c>
    </row>
    <row r="106" spans="1:4" x14ac:dyDescent="0.3">
      <c r="A106" t="s">
        <v>313</v>
      </c>
      <c r="B106" t="s">
        <v>429</v>
      </c>
      <c r="C106" t="s">
        <v>430</v>
      </c>
      <c r="D106" t="s">
        <v>443</v>
      </c>
    </row>
    <row r="107" spans="1:4" x14ac:dyDescent="0.3">
      <c r="A107" t="s">
        <v>314</v>
      </c>
      <c r="B107" t="s">
        <v>427</v>
      </c>
      <c r="C107" t="s">
        <v>428</v>
      </c>
      <c r="D107" t="s">
        <v>443</v>
      </c>
    </row>
    <row r="108" spans="1:4" x14ac:dyDescent="0.3">
      <c r="A108" t="s">
        <v>315</v>
      </c>
      <c r="B108" t="s">
        <v>427</v>
      </c>
      <c r="C108" t="s">
        <v>428</v>
      </c>
      <c r="D108" t="s">
        <v>443</v>
      </c>
    </row>
    <row r="109" spans="1:4" x14ac:dyDescent="0.3">
      <c r="A109" t="s">
        <v>316</v>
      </c>
      <c r="B109" t="s">
        <v>429</v>
      </c>
      <c r="C109" t="s">
        <v>430</v>
      </c>
      <c r="D109" t="s">
        <v>443</v>
      </c>
    </row>
    <row r="110" spans="1:4" x14ac:dyDescent="0.3">
      <c r="A110" t="s">
        <v>317</v>
      </c>
      <c r="B110" t="s">
        <v>434</v>
      </c>
      <c r="C110" t="s">
        <v>432</v>
      </c>
      <c r="D110" t="s">
        <v>443</v>
      </c>
    </row>
    <row r="111" spans="1:4" x14ac:dyDescent="0.3">
      <c r="A111" t="s">
        <v>318</v>
      </c>
      <c r="B111" t="s">
        <v>429</v>
      </c>
      <c r="C111" t="s">
        <v>430</v>
      </c>
      <c r="D111" t="s">
        <v>443</v>
      </c>
    </row>
    <row r="112" spans="1:4" x14ac:dyDescent="0.3">
      <c r="A112" t="s">
        <v>319</v>
      </c>
      <c r="B112" t="s">
        <v>431</v>
      </c>
      <c r="C112" t="s">
        <v>432</v>
      </c>
      <c r="D112" t="s">
        <v>443</v>
      </c>
    </row>
    <row r="113" spans="1:4" x14ac:dyDescent="0.3">
      <c r="A113" t="s">
        <v>320</v>
      </c>
      <c r="B113" t="s">
        <v>434</v>
      </c>
      <c r="C113" t="s">
        <v>432</v>
      </c>
      <c r="D113" t="s">
        <v>443</v>
      </c>
    </row>
    <row r="114" spans="1:4" x14ac:dyDescent="0.3">
      <c r="A114" t="s">
        <v>412</v>
      </c>
      <c r="B114" t="s">
        <v>429</v>
      </c>
      <c r="C114" t="s">
        <v>430</v>
      </c>
      <c r="D114" t="s">
        <v>443</v>
      </c>
    </row>
    <row r="115" spans="1:4" x14ac:dyDescent="0.3">
      <c r="A115" t="s">
        <v>413</v>
      </c>
      <c r="B115" t="s">
        <v>434</v>
      </c>
      <c r="C115" t="s">
        <v>432</v>
      </c>
      <c r="D115" t="s">
        <v>443</v>
      </c>
    </row>
    <row r="116" spans="1:4" x14ac:dyDescent="0.3">
      <c r="A116" t="s">
        <v>414</v>
      </c>
      <c r="B116" t="s">
        <v>434</v>
      </c>
      <c r="C116" t="s">
        <v>432</v>
      </c>
      <c r="D116" t="s">
        <v>443</v>
      </c>
    </row>
    <row r="117" spans="1:4" x14ac:dyDescent="0.3">
      <c r="A117" t="s">
        <v>415</v>
      </c>
      <c r="B117" t="s">
        <v>429</v>
      </c>
      <c r="C117" t="s">
        <v>430</v>
      </c>
      <c r="D117" t="s">
        <v>443</v>
      </c>
    </row>
    <row r="118" spans="1:4" x14ac:dyDescent="0.3">
      <c r="A118" t="s">
        <v>416</v>
      </c>
      <c r="B118" t="s">
        <v>427</v>
      </c>
      <c r="C118" t="s">
        <v>428</v>
      </c>
      <c r="D118" t="s">
        <v>443</v>
      </c>
    </row>
    <row r="119" spans="1:4" x14ac:dyDescent="0.3">
      <c r="A119" t="s">
        <v>417</v>
      </c>
      <c r="B119" t="s">
        <v>431</v>
      </c>
      <c r="C119" t="s">
        <v>432</v>
      </c>
      <c r="D119" t="s">
        <v>443</v>
      </c>
    </row>
    <row r="120" spans="1:4" x14ac:dyDescent="0.3">
      <c r="A120" t="s">
        <v>353</v>
      </c>
      <c r="B120" t="s">
        <v>427</v>
      </c>
      <c r="C120" t="s">
        <v>428</v>
      </c>
      <c r="D120" t="s">
        <v>443</v>
      </c>
    </row>
    <row r="121" spans="1:4" x14ac:dyDescent="0.3">
      <c r="A121" t="s">
        <v>354</v>
      </c>
      <c r="B121" t="s">
        <v>434</v>
      </c>
      <c r="C121" t="s">
        <v>432</v>
      </c>
      <c r="D121" t="s">
        <v>443</v>
      </c>
    </row>
    <row r="122" spans="1:4" x14ac:dyDescent="0.3">
      <c r="A122" t="s">
        <v>355</v>
      </c>
      <c r="B122" t="s">
        <v>429</v>
      </c>
      <c r="C122" t="s">
        <v>430</v>
      </c>
      <c r="D122" t="s">
        <v>443</v>
      </c>
    </row>
    <row r="123" spans="1:4" x14ac:dyDescent="0.3">
      <c r="A123" t="s">
        <v>356</v>
      </c>
      <c r="B123" t="s">
        <v>429</v>
      </c>
      <c r="C123" t="s">
        <v>430</v>
      </c>
      <c r="D123" t="s">
        <v>443</v>
      </c>
    </row>
    <row r="124" spans="1:4" x14ac:dyDescent="0.3">
      <c r="A124" t="s">
        <v>357</v>
      </c>
      <c r="B124" t="s">
        <v>429</v>
      </c>
      <c r="C124" t="s">
        <v>430</v>
      </c>
      <c r="D124" t="s">
        <v>443</v>
      </c>
    </row>
    <row r="125" spans="1:4" x14ac:dyDescent="0.3">
      <c r="A125" t="s">
        <v>358</v>
      </c>
      <c r="B125" t="s">
        <v>427</v>
      </c>
      <c r="C125" t="s">
        <v>428</v>
      </c>
      <c r="D125" t="s">
        <v>443</v>
      </c>
    </row>
    <row r="126" spans="1:4" x14ac:dyDescent="0.3">
      <c r="A126" t="s">
        <v>359</v>
      </c>
      <c r="B126" t="s">
        <v>429</v>
      </c>
      <c r="C126" t="s">
        <v>430</v>
      </c>
      <c r="D126" t="s">
        <v>443</v>
      </c>
    </row>
    <row r="127" spans="1:4" x14ac:dyDescent="0.3">
      <c r="A127" t="s">
        <v>360</v>
      </c>
      <c r="B127" t="s">
        <v>427</v>
      </c>
      <c r="C127" t="s">
        <v>428</v>
      </c>
      <c r="D127" t="s">
        <v>443</v>
      </c>
    </row>
    <row r="128" spans="1:4" x14ac:dyDescent="0.3">
      <c r="A128" t="s">
        <v>361</v>
      </c>
      <c r="B128" t="s">
        <v>429</v>
      </c>
      <c r="C128" t="s">
        <v>430</v>
      </c>
      <c r="D128" t="s">
        <v>443</v>
      </c>
    </row>
    <row r="129" spans="1:4" x14ac:dyDescent="0.3">
      <c r="A129" t="s">
        <v>362</v>
      </c>
      <c r="B129" t="s">
        <v>427</v>
      </c>
      <c r="C129" t="s">
        <v>428</v>
      </c>
      <c r="D129" t="s">
        <v>443</v>
      </c>
    </row>
    <row r="130" spans="1:4" x14ac:dyDescent="0.3">
      <c r="A130" t="s">
        <v>363</v>
      </c>
      <c r="B130" t="s">
        <v>431</v>
      </c>
      <c r="C130" t="s">
        <v>432</v>
      </c>
      <c r="D130" t="s">
        <v>443</v>
      </c>
    </row>
    <row r="131" spans="1:4" x14ac:dyDescent="0.3">
      <c r="A131" t="s">
        <v>321</v>
      </c>
      <c r="B131" t="s">
        <v>438</v>
      </c>
      <c r="C131" t="s">
        <v>430</v>
      </c>
      <c r="D131" t="s">
        <v>443</v>
      </c>
    </row>
    <row r="132" spans="1:4" x14ac:dyDescent="0.3">
      <c r="A132" t="s">
        <v>322</v>
      </c>
      <c r="B132" t="s">
        <v>427</v>
      </c>
      <c r="C132" t="s">
        <v>428</v>
      </c>
      <c r="D132" t="s">
        <v>443</v>
      </c>
    </row>
    <row r="133" spans="1:4" x14ac:dyDescent="0.3">
      <c r="A133" t="s">
        <v>323</v>
      </c>
      <c r="B133" t="s">
        <v>427</v>
      </c>
      <c r="C133" t="s">
        <v>428</v>
      </c>
      <c r="D133" t="s">
        <v>443</v>
      </c>
    </row>
    <row r="134" spans="1:4" x14ac:dyDescent="0.3">
      <c r="A134" t="s">
        <v>324</v>
      </c>
      <c r="B134" t="s">
        <v>438</v>
      </c>
      <c r="C134" t="s">
        <v>430</v>
      </c>
      <c r="D134" t="s">
        <v>443</v>
      </c>
    </row>
    <row r="135" spans="1:4" x14ac:dyDescent="0.3">
      <c r="A135" t="s">
        <v>325</v>
      </c>
      <c r="B135" t="s">
        <v>427</v>
      </c>
      <c r="C135" t="s">
        <v>428</v>
      </c>
      <c r="D135" t="s">
        <v>443</v>
      </c>
    </row>
    <row r="136" spans="1:4" x14ac:dyDescent="0.3">
      <c r="A136" t="s">
        <v>326</v>
      </c>
      <c r="B136" t="s">
        <v>429</v>
      </c>
      <c r="C136" t="s">
        <v>430</v>
      </c>
      <c r="D136" t="s">
        <v>443</v>
      </c>
    </row>
    <row r="137" spans="1:4" x14ac:dyDescent="0.3">
      <c r="A137" t="s">
        <v>327</v>
      </c>
      <c r="B137" t="s">
        <v>429</v>
      </c>
      <c r="C137" t="s">
        <v>430</v>
      </c>
      <c r="D137" t="s">
        <v>443</v>
      </c>
    </row>
    <row r="138" spans="1:4" x14ac:dyDescent="0.3">
      <c r="A138" t="s">
        <v>328</v>
      </c>
      <c r="B138" t="s">
        <v>438</v>
      </c>
      <c r="C138" t="s">
        <v>430</v>
      </c>
      <c r="D138" t="s">
        <v>443</v>
      </c>
    </row>
    <row r="139" spans="1:4" x14ac:dyDescent="0.3">
      <c r="A139" t="s">
        <v>329</v>
      </c>
      <c r="B139" t="s">
        <v>438</v>
      </c>
      <c r="C139" t="s">
        <v>430</v>
      </c>
      <c r="D139" t="s">
        <v>443</v>
      </c>
    </row>
    <row r="140" spans="1:4" x14ac:dyDescent="0.3">
      <c r="A140" t="s">
        <v>330</v>
      </c>
      <c r="B140" t="s">
        <v>429</v>
      </c>
      <c r="C140" t="s">
        <v>430</v>
      </c>
      <c r="D140" t="s">
        <v>443</v>
      </c>
    </row>
    <row r="141" spans="1:4" x14ac:dyDescent="0.3">
      <c r="A141" t="s">
        <v>364</v>
      </c>
      <c r="B141" t="s">
        <v>427</v>
      </c>
      <c r="C141" t="s">
        <v>428</v>
      </c>
      <c r="D141" t="s">
        <v>443</v>
      </c>
    </row>
    <row r="142" spans="1:4" x14ac:dyDescent="0.3">
      <c r="A142" t="s">
        <v>365</v>
      </c>
      <c r="B142" t="s">
        <v>429</v>
      </c>
      <c r="C142" t="s">
        <v>430</v>
      </c>
      <c r="D142" t="s">
        <v>443</v>
      </c>
    </row>
    <row r="143" spans="1:4" x14ac:dyDescent="0.3">
      <c r="A143" t="s">
        <v>366</v>
      </c>
      <c r="B143" t="s">
        <v>438</v>
      </c>
      <c r="C143" t="s">
        <v>430</v>
      </c>
      <c r="D143" t="s">
        <v>443</v>
      </c>
    </row>
    <row r="144" spans="1:4" x14ac:dyDescent="0.3">
      <c r="A144" t="s">
        <v>367</v>
      </c>
      <c r="B144" t="s">
        <v>427</v>
      </c>
      <c r="C144" t="s">
        <v>428</v>
      </c>
      <c r="D144" t="s">
        <v>443</v>
      </c>
    </row>
    <row r="145" spans="1:4" x14ac:dyDescent="0.3">
      <c r="A145" t="s">
        <v>368</v>
      </c>
      <c r="B145" t="s">
        <v>438</v>
      </c>
      <c r="C145" t="s">
        <v>430</v>
      </c>
      <c r="D145" t="s">
        <v>443</v>
      </c>
    </row>
    <row r="146" spans="1:4" x14ac:dyDescent="0.3">
      <c r="A146" t="s">
        <v>369</v>
      </c>
      <c r="B146" t="s">
        <v>427</v>
      </c>
      <c r="C146" t="s">
        <v>428</v>
      </c>
      <c r="D146" t="s">
        <v>443</v>
      </c>
    </row>
    <row r="147" spans="1:4" x14ac:dyDescent="0.3">
      <c r="A147" t="s">
        <v>370</v>
      </c>
      <c r="B147" t="s">
        <v>431</v>
      </c>
      <c r="C147" t="s">
        <v>432</v>
      </c>
      <c r="D147" t="s">
        <v>443</v>
      </c>
    </row>
    <row r="148" spans="1:4" x14ac:dyDescent="0.3">
      <c r="A148" s="17" t="s">
        <v>456</v>
      </c>
      <c r="B148" t="s">
        <v>427</v>
      </c>
      <c r="C148" t="s">
        <v>428</v>
      </c>
      <c r="D148" t="s">
        <v>443</v>
      </c>
    </row>
    <row r="149" spans="1:4" x14ac:dyDescent="0.3">
      <c r="A149" t="s">
        <v>371</v>
      </c>
      <c r="B149" t="s">
        <v>431</v>
      </c>
      <c r="C149" t="s">
        <v>432</v>
      </c>
      <c r="D149" t="s">
        <v>443</v>
      </c>
    </row>
    <row r="150" spans="1:4" x14ac:dyDescent="0.3">
      <c r="A150" t="s">
        <v>372</v>
      </c>
      <c r="B150" t="s">
        <v>429</v>
      </c>
      <c r="C150" t="s">
        <v>430</v>
      </c>
      <c r="D150" t="s">
        <v>443</v>
      </c>
    </row>
    <row r="151" spans="1:4" x14ac:dyDescent="0.3">
      <c r="A151" t="s">
        <v>373</v>
      </c>
      <c r="B151" t="s">
        <v>427</v>
      </c>
      <c r="C151" t="s">
        <v>428</v>
      </c>
      <c r="D151" t="s">
        <v>443</v>
      </c>
    </row>
    <row r="152" spans="1:4" x14ac:dyDescent="0.3">
      <c r="A152" t="s">
        <v>374</v>
      </c>
      <c r="B152" t="s">
        <v>427</v>
      </c>
      <c r="C152" t="s">
        <v>428</v>
      </c>
      <c r="D152" t="s">
        <v>443</v>
      </c>
    </row>
    <row r="153" spans="1:4" x14ac:dyDescent="0.3">
      <c r="A153" t="s">
        <v>230</v>
      </c>
      <c r="B153" t="s">
        <v>429</v>
      </c>
      <c r="C153" t="s">
        <v>430</v>
      </c>
      <c r="D153" t="s">
        <v>443</v>
      </c>
    </row>
    <row r="154" spans="1:4" x14ac:dyDescent="0.3">
      <c r="A154" t="s">
        <v>231</v>
      </c>
      <c r="B154" t="s">
        <v>427</v>
      </c>
      <c r="C154" t="s">
        <v>428</v>
      </c>
      <c r="D154" t="s">
        <v>443</v>
      </c>
    </row>
    <row r="155" spans="1:4" x14ac:dyDescent="0.3">
      <c r="A155" t="s">
        <v>232</v>
      </c>
      <c r="B155" t="s">
        <v>429</v>
      </c>
      <c r="C155" t="s">
        <v>430</v>
      </c>
      <c r="D155" t="s">
        <v>443</v>
      </c>
    </row>
    <row r="156" spans="1:4" x14ac:dyDescent="0.3">
      <c r="A156" t="s">
        <v>233</v>
      </c>
      <c r="B156" t="s">
        <v>429</v>
      </c>
      <c r="C156" t="s">
        <v>430</v>
      </c>
      <c r="D156" t="s">
        <v>443</v>
      </c>
    </row>
    <row r="157" spans="1:4" x14ac:dyDescent="0.3">
      <c r="A157" t="s">
        <v>234</v>
      </c>
      <c r="B157" t="s">
        <v>427</v>
      </c>
      <c r="C157" t="s">
        <v>428</v>
      </c>
      <c r="D157" t="s">
        <v>443</v>
      </c>
    </row>
    <row r="158" spans="1:4" x14ac:dyDescent="0.3">
      <c r="A158" t="s">
        <v>235</v>
      </c>
      <c r="B158" t="s">
        <v>429</v>
      </c>
      <c r="C158" t="s">
        <v>430</v>
      </c>
      <c r="D158" t="s">
        <v>443</v>
      </c>
    </row>
    <row r="159" spans="1:4" x14ac:dyDescent="0.3">
      <c r="A159" t="s">
        <v>236</v>
      </c>
      <c r="B159" t="s">
        <v>429</v>
      </c>
      <c r="C159" t="s">
        <v>430</v>
      </c>
      <c r="D159" t="s">
        <v>443</v>
      </c>
    </row>
    <row r="160" spans="1:4" x14ac:dyDescent="0.3">
      <c r="A160" t="s">
        <v>237</v>
      </c>
      <c r="B160" t="s">
        <v>434</v>
      </c>
      <c r="C160" t="s">
        <v>432</v>
      </c>
      <c r="D160" t="s">
        <v>443</v>
      </c>
    </row>
    <row r="161" spans="1:4" x14ac:dyDescent="0.3">
      <c r="A161" t="s">
        <v>238</v>
      </c>
      <c r="B161" t="s">
        <v>429</v>
      </c>
      <c r="C161" t="s">
        <v>430</v>
      </c>
      <c r="D161" t="s">
        <v>443</v>
      </c>
    </row>
    <row r="162" spans="1:4" x14ac:dyDescent="0.3">
      <c r="A162" t="s">
        <v>239</v>
      </c>
      <c r="B162" t="s">
        <v>429</v>
      </c>
      <c r="C162" t="s">
        <v>430</v>
      </c>
      <c r="D162" t="s">
        <v>443</v>
      </c>
    </row>
    <row r="163" spans="1:4" x14ac:dyDescent="0.3">
      <c r="A163" t="s">
        <v>240</v>
      </c>
      <c r="B163" t="s">
        <v>427</v>
      </c>
      <c r="C163" t="s">
        <v>428</v>
      </c>
      <c r="D163" t="s">
        <v>443</v>
      </c>
    </row>
    <row r="164" spans="1:4" x14ac:dyDescent="0.3">
      <c r="A164" t="s">
        <v>241</v>
      </c>
      <c r="B164" t="s">
        <v>431</v>
      </c>
      <c r="C164" t="s">
        <v>432</v>
      </c>
      <c r="D164" t="s">
        <v>443</v>
      </c>
    </row>
    <row r="165" spans="1:4" x14ac:dyDescent="0.3">
      <c r="A165" t="s">
        <v>257</v>
      </c>
      <c r="B165" t="s">
        <v>429</v>
      </c>
      <c r="C165" t="s">
        <v>430</v>
      </c>
      <c r="D165" t="s">
        <v>443</v>
      </c>
    </row>
    <row r="166" spans="1:4" x14ac:dyDescent="0.3">
      <c r="A166" t="s">
        <v>258</v>
      </c>
      <c r="B166" t="s">
        <v>429</v>
      </c>
      <c r="C166" t="s">
        <v>430</v>
      </c>
      <c r="D166" t="s">
        <v>443</v>
      </c>
    </row>
    <row r="167" spans="1:4" x14ac:dyDescent="0.3">
      <c r="A167" t="s">
        <v>259</v>
      </c>
      <c r="B167" t="s">
        <v>434</v>
      </c>
      <c r="C167" t="s">
        <v>432</v>
      </c>
      <c r="D167" t="s">
        <v>443</v>
      </c>
    </row>
    <row r="168" spans="1:4" x14ac:dyDescent="0.3">
      <c r="A168" t="s">
        <v>260</v>
      </c>
      <c r="B168" t="s">
        <v>431</v>
      </c>
      <c r="C168" t="s">
        <v>432</v>
      </c>
      <c r="D168" t="s">
        <v>443</v>
      </c>
    </row>
    <row r="169" spans="1:4" x14ac:dyDescent="0.3">
      <c r="A169" t="s">
        <v>261</v>
      </c>
      <c r="B169" t="s">
        <v>434</v>
      </c>
      <c r="C169" t="s">
        <v>432</v>
      </c>
      <c r="D169" t="s">
        <v>443</v>
      </c>
    </row>
    <row r="170" spans="1:4" x14ac:dyDescent="0.3">
      <c r="A170" t="s">
        <v>262</v>
      </c>
      <c r="B170" t="s">
        <v>431</v>
      </c>
      <c r="C170" t="s">
        <v>432</v>
      </c>
      <c r="D170" t="s">
        <v>443</v>
      </c>
    </row>
    <row r="171" spans="1:4" x14ac:dyDescent="0.3">
      <c r="A171" t="s">
        <v>263</v>
      </c>
      <c r="B171" t="s">
        <v>429</v>
      </c>
      <c r="C171" t="s">
        <v>430</v>
      </c>
      <c r="D171" t="s">
        <v>443</v>
      </c>
    </row>
    <row r="172" spans="1:4" x14ac:dyDescent="0.3">
      <c r="A172" t="s">
        <v>264</v>
      </c>
      <c r="B172" t="s">
        <v>427</v>
      </c>
      <c r="C172" t="s">
        <v>428</v>
      </c>
      <c r="D172" t="s">
        <v>443</v>
      </c>
    </row>
    <row r="173" spans="1:4" x14ac:dyDescent="0.3">
      <c r="A173" t="s">
        <v>265</v>
      </c>
      <c r="B173" t="s">
        <v>434</v>
      </c>
      <c r="C173" t="s">
        <v>432</v>
      </c>
      <c r="D173" t="s">
        <v>443</v>
      </c>
    </row>
    <row r="174" spans="1:4" x14ac:dyDescent="0.3">
      <c r="A174" t="s">
        <v>266</v>
      </c>
      <c r="B174" t="s">
        <v>429</v>
      </c>
      <c r="C174" t="s">
        <v>430</v>
      </c>
      <c r="D174" t="s">
        <v>443</v>
      </c>
    </row>
    <row r="175" spans="1:4" x14ac:dyDescent="0.3">
      <c r="A175" t="s">
        <v>267</v>
      </c>
      <c r="B175" t="s">
        <v>434</v>
      </c>
      <c r="C175" t="s">
        <v>432</v>
      </c>
      <c r="D175" t="s">
        <v>443</v>
      </c>
    </row>
    <row r="176" spans="1:4" x14ac:dyDescent="0.3">
      <c r="A176" t="s">
        <v>268</v>
      </c>
      <c r="B176" t="s">
        <v>431</v>
      </c>
      <c r="C176" t="s">
        <v>432</v>
      </c>
      <c r="D176" t="s">
        <v>443</v>
      </c>
    </row>
    <row r="177" spans="1:4" x14ac:dyDescent="0.3">
      <c r="A177" t="s">
        <v>269</v>
      </c>
      <c r="B177" t="s">
        <v>431</v>
      </c>
      <c r="C177" t="s">
        <v>432</v>
      </c>
      <c r="D177" t="s">
        <v>443</v>
      </c>
    </row>
    <row r="178" spans="1:4" x14ac:dyDescent="0.3">
      <c r="A178" t="s">
        <v>270</v>
      </c>
      <c r="B178" t="s">
        <v>434</v>
      </c>
      <c r="C178" t="s">
        <v>432</v>
      </c>
      <c r="D178" t="s">
        <v>443</v>
      </c>
    </row>
    <row r="179" spans="1:4" x14ac:dyDescent="0.3">
      <c r="A179" t="s">
        <v>331</v>
      </c>
      <c r="B179" t="s">
        <v>434</v>
      </c>
      <c r="C179" t="s">
        <v>432</v>
      </c>
      <c r="D179" t="s">
        <v>443</v>
      </c>
    </row>
    <row r="180" spans="1:4" x14ac:dyDescent="0.3">
      <c r="A180" t="s">
        <v>332</v>
      </c>
      <c r="B180" t="s">
        <v>427</v>
      </c>
      <c r="C180" t="s">
        <v>428</v>
      </c>
      <c r="D180" t="s">
        <v>443</v>
      </c>
    </row>
    <row r="181" spans="1:4" x14ac:dyDescent="0.3">
      <c r="A181" t="s">
        <v>333</v>
      </c>
      <c r="B181" t="s">
        <v>427</v>
      </c>
      <c r="C181" t="s">
        <v>428</v>
      </c>
      <c r="D181" t="s">
        <v>443</v>
      </c>
    </row>
    <row r="182" spans="1:4" x14ac:dyDescent="0.3">
      <c r="A182" t="s">
        <v>441</v>
      </c>
      <c r="B182" t="s">
        <v>431</v>
      </c>
      <c r="C182" t="s">
        <v>432</v>
      </c>
      <c r="D182" t="s">
        <v>443</v>
      </c>
    </row>
    <row r="183" spans="1:4" x14ac:dyDescent="0.3">
      <c r="A183" t="s">
        <v>334</v>
      </c>
      <c r="B183" t="s">
        <v>434</v>
      </c>
      <c r="C183" t="s">
        <v>432</v>
      </c>
      <c r="D183" t="s">
        <v>443</v>
      </c>
    </row>
    <row r="184" spans="1:4" x14ac:dyDescent="0.3">
      <c r="A184" t="s">
        <v>335</v>
      </c>
      <c r="B184" t="s">
        <v>429</v>
      </c>
      <c r="C184" t="s">
        <v>430</v>
      </c>
      <c r="D184" t="s">
        <v>443</v>
      </c>
    </row>
    <row r="185" spans="1:4" x14ac:dyDescent="0.3">
      <c r="A185" t="s">
        <v>336</v>
      </c>
      <c r="B185" t="s">
        <v>434</v>
      </c>
      <c r="C185" t="s">
        <v>432</v>
      </c>
      <c r="D185" t="s">
        <v>443</v>
      </c>
    </row>
    <row r="186" spans="1:4" x14ac:dyDescent="0.3">
      <c r="A186" t="s">
        <v>271</v>
      </c>
      <c r="B186" t="s">
        <v>429</v>
      </c>
      <c r="C186" t="s">
        <v>430</v>
      </c>
      <c r="D186" t="s">
        <v>443</v>
      </c>
    </row>
    <row r="187" spans="1:4" x14ac:dyDescent="0.3">
      <c r="A187" t="s">
        <v>272</v>
      </c>
      <c r="B187" t="s">
        <v>434</v>
      </c>
      <c r="C187" t="s">
        <v>432</v>
      </c>
      <c r="D187" t="s">
        <v>443</v>
      </c>
    </row>
    <row r="188" spans="1:4" x14ac:dyDescent="0.3">
      <c r="A188" t="s">
        <v>273</v>
      </c>
      <c r="B188" t="s">
        <v>431</v>
      </c>
      <c r="C188" t="s">
        <v>432</v>
      </c>
      <c r="D188" t="s">
        <v>443</v>
      </c>
    </row>
    <row r="189" spans="1:4" x14ac:dyDescent="0.3">
      <c r="A189" t="s">
        <v>274</v>
      </c>
      <c r="B189" t="s">
        <v>429</v>
      </c>
      <c r="C189" t="s">
        <v>430</v>
      </c>
      <c r="D189" t="s">
        <v>443</v>
      </c>
    </row>
    <row r="190" spans="1:4" x14ac:dyDescent="0.3">
      <c r="A190" t="s">
        <v>275</v>
      </c>
      <c r="B190" t="s">
        <v>429</v>
      </c>
      <c r="C190" t="s">
        <v>430</v>
      </c>
      <c r="D190" t="s">
        <v>443</v>
      </c>
    </row>
    <row r="191" spans="1:4" x14ac:dyDescent="0.3">
      <c r="A191" t="s">
        <v>276</v>
      </c>
      <c r="B191" t="s">
        <v>434</v>
      </c>
      <c r="C191" t="s">
        <v>432</v>
      </c>
      <c r="D191" t="s">
        <v>443</v>
      </c>
    </row>
    <row r="192" spans="1:4" x14ac:dyDescent="0.3">
      <c r="A192" t="s">
        <v>277</v>
      </c>
      <c r="B192" t="s">
        <v>427</v>
      </c>
      <c r="C192" t="s">
        <v>428</v>
      </c>
      <c r="D192" t="s">
        <v>443</v>
      </c>
    </row>
    <row r="193" spans="1:4" x14ac:dyDescent="0.3">
      <c r="A193" t="s">
        <v>242</v>
      </c>
      <c r="B193" t="s">
        <v>434</v>
      </c>
      <c r="C193" t="s">
        <v>432</v>
      </c>
      <c r="D193" t="s">
        <v>443</v>
      </c>
    </row>
    <row r="194" spans="1:4" x14ac:dyDescent="0.3">
      <c r="A194" t="s">
        <v>243</v>
      </c>
      <c r="B194" t="s">
        <v>434</v>
      </c>
      <c r="C194" t="s">
        <v>432</v>
      </c>
      <c r="D194" t="s">
        <v>443</v>
      </c>
    </row>
    <row r="195" spans="1:4" x14ac:dyDescent="0.3">
      <c r="A195" t="s">
        <v>244</v>
      </c>
      <c r="B195" t="s">
        <v>427</v>
      </c>
      <c r="C195" t="s">
        <v>428</v>
      </c>
      <c r="D195" t="s">
        <v>443</v>
      </c>
    </row>
    <row r="196" spans="1:4" x14ac:dyDescent="0.3">
      <c r="A196" t="s">
        <v>245</v>
      </c>
      <c r="B196" t="s">
        <v>434</v>
      </c>
      <c r="C196" t="s">
        <v>432</v>
      </c>
      <c r="D196" t="s">
        <v>443</v>
      </c>
    </row>
    <row r="197" spans="1:4" x14ac:dyDescent="0.3">
      <c r="A197" t="s">
        <v>246</v>
      </c>
      <c r="B197" t="s">
        <v>434</v>
      </c>
      <c r="C197" t="s">
        <v>432</v>
      </c>
      <c r="D197" t="s">
        <v>443</v>
      </c>
    </row>
    <row r="198" spans="1:4" x14ac:dyDescent="0.3">
      <c r="A198" t="s">
        <v>247</v>
      </c>
      <c r="B198" t="s">
        <v>427</v>
      </c>
      <c r="C198" t="s">
        <v>428</v>
      </c>
      <c r="D198" t="s">
        <v>443</v>
      </c>
    </row>
    <row r="199" spans="1:4" x14ac:dyDescent="0.3">
      <c r="A199" t="s">
        <v>248</v>
      </c>
      <c r="B199" t="s">
        <v>434</v>
      </c>
      <c r="C199" t="s">
        <v>432</v>
      </c>
      <c r="D199" t="s">
        <v>443</v>
      </c>
    </row>
    <row r="200" spans="1:4" x14ac:dyDescent="0.3">
      <c r="A200" t="s">
        <v>278</v>
      </c>
      <c r="B200" t="s">
        <v>429</v>
      </c>
      <c r="C200" t="s">
        <v>430</v>
      </c>
      <c r="D200" t="s">
        <v>443</v>
      </c>
    </row>
    <row r="201" spans="1:4" x14ac:dyDescent="0.3">
      <c r="A201" t="s">
        <v>279</v>
      </c>
      <c r="B201" t="s">
        <v>431</v>
      </c>
      <c r="C201" t="s">
        <v>432</v>
      </c>
      <c r="D201" t="s">
        <v>443</v>
      </c>
    </row>
    <row r="202" spans="1:4" x14ac:dyDescent="0.3">
      <c r="A202" t="s">
        <v>280</v>
      </c>
      <c r="B202" t="s">
        <v>435</v>
      </c>
      <c r="C202" t="s">
        <v>430</v>
      </c>
      <c r="D202" t="s">
        <v>443</v>
      </c>
    </row>
    <row r="203" spans="1:4" x14ac:dyDescent="0.3">
      <c r="A203" t="s">
        <v>281</v>
      </c>
      <c r="B203" t="s">
        <v>435</v>
      </c>
      <c r="C203" t="s">
        <v>430</v>
      </c>
      <c r="D203" t="s">
        <v>443</v>
      </c>
    </row>
    <row r="204" spans="1:4" x14ac:dyDescent="0.3">
      <c r="A204" t="s">
        <v>282</v>
      </c>
      <c r="B204" t="s">
        <v>429</v>
      </c>
      <c r="C204" t="s">
        <v>430</v>
      </c>
      <c r="D204" t="s">
        <v>443</v>
      </c>
    </row>
    <row r="205" spans="1:4" x14ac:dyDescent="0.3">
      <c r="A205" t="s">
        <v>283</v>
      </c>
      <c r="B205" t="s">
        <v>431</v>
      </c>
      <c r="C205" t="s">
        <v>432</v>
      </c>
      <c r="D205" t="s">
        <v>443</v>
      </c>
    </row>
    <row r="206" spans="1:4" x14ac:dyDescent="0.3">
      <c r="A206" t="s">
        <v>284</v>
      </c>
      <c r="B206" t="s">
        <v>431</v>
      </c>
      <c r="C206" t="s">
        <v>432</v>
      </c>
      <c r="D206" t="s">
        <v>443</v>
      </c>
    </row>
    <row r="207" spans="1:4" x14ac:dyDescent="0.3">
      <c r="A207" t="s">
        <v>375</v>
      </c>
      <c r="B207" t="s">
        <v>427</v>
      </c>
      <c r="C207" t="s">
        <v>428</v>
      </c>
      <c r="D207" t="s">
        <v>443</v>
      </c>
    </row>
    <row r="208" spans="1:4" x14ac:dyDescent="0.3">
      <c r="A208" t="s">
        <v>376</v>
      </c>
      <c r="B208" t="s">
        <v>429</v>
      </c>
      <c r="C208" t="s">
        <v>430</v>
      </c>
      <c r="D208" t="s">
        <v>443</v>
      </c>
    </row>
    <row r="209" spans="1:4" x14ac:dyDescent="0.3">
      <c r="A209" t="s">
        <v>377</v>
      </c>
      <c r="B209" t="s">
        <v>434</v>
      </c>
      <c r="C209" t="s">
        <v>432</v>
      </c>
      <c r="D209" t="s">
        <v>443</v>
      </c>
    </row>
    <row r="210" spans="1:4" x14ac:dyDescent="0.3">
      <c r="A210" t="s">
        <v>378</v>
      </c>
      <c r="B210" t="s">
        <v>431</v>
      </c>
      <c r="C210" t="s">
        <v>432</v>
      </c>
      <c r="D210" t="s">
        <v>443</v>
      </c>
    </row>
    <row r="211" spans="1:4" x14ac:dyDescent="0.3">
      <c r="A211" t="s">
        <v>379</v>
      </c>
      <c r="B211" t="s">
        <v>434</v>
      </c>
      <c r="C211" t="s">
        <v>432</v>
      </c>
      <c r="D211" t="s">
        <v>443</v>
      </c>
    </row>
    <row r="212" spans="1:4" x14ac:dyDescent="0.3">
      <c r="A212" t="s">
        <v>418</v>
      </c>
      <c r="B212" t="s">
        <v>434</v>
      </c>
      <c r="C212" t="s">
        <v>432</v>
      </c>
      <c r="D212" t="s">
        <v>443</v>
      </c>
    </row>
    <row r="213" spans="1:4" x14ac:dyDescent="0.3">
      <c r="A213" t="s">
        <v>419</v>
      </c>
      <c r="B213" t="s">
        <v>431</v>
      </c>
      <c r="C213" t="s">
        <v>432</v>
      </c>
      <c r="D213" t="s">
        <v>443</v>
      </c>
    </row>
    <row r="214" spans="1:4" x14ac:dyDescent="0.3">
      <c r="A214" t="s">
        <v>420</v>
      </c>
      <c r="B214" t="s">
        <v>431</v>
      </c>
      <c r="C214" t="s">
        <v>432</v>
      </c>
      <c r="D214" t="s">
        <v>443</v>
      </c>
    </row>
    <row r="215" spans="1:4" x14ac:dyDescent="0.3">
      <c r="A215" t="s">
        <v>421</v>
      </c>
      <c r="B215" t="s">
        <v>427</v>
      </c>
      <c r="C215" t="s">
        <v>428</v>
      </c>
      <c r="D215" t="s">
        <v>443</v>
      </c>
    </row>
    <row r="216" spans="1:4" x14ac:dyDescent="0.3">
      <c r="A216" t="s">
        <v>422</v>
      </c>
      <c r="B216" t="s">
        <v>434</v>
      </c>
      <c r="C216" t="s">
        <v>432</v>
      </c>
      <c r="D216" t="s">
        <v>443</v>
      </c>
    </row>
    <row r="217" spans="1:4" x14ac:dyDescent="0.3">
      <c r="A217" t="s">
        <v>285</v>
      </c>
      <c r="B217" t="s">
        <v>427</v>
      </c>
      <c r="C217" t="s">
        <v>428</v>
      </c>
      <c r="D217" t="s">
        <v>443</v>
      </c>
    </row>
    <row r="218" spans="1:4" x14ac:dyDescent="0.3">
      <c r="A218" t="s">
        <v>286</v>
      </c>
      <c r="B218" t="s">
        <v>427</v>
      </c>
      <c r="C218" t="s">
        <v>428</v>
      </c>
      <c r="D218" t="s">
        <v>443</v>
      </c>
    </row>
    <row r="219" spans="1:4" x14ac:dyDescent="0.3">
      <c r="A219" t="s">
        <v>287</v>
      </c>
      <c r="B219" t="s">
        <v>427</v>
      </c>
      <c r="C219" t="s">
        <v>428</v>
      </c>
      <c r="D219" t="s">
        <v>443</v>
      </c>
    </row>
    <row r="220" spans="1:4" x14ac:dyDescent="0.3">
      <c r="A220" t="s">
        <v>288</v>
      </c>
      <c r="B220" t="s">
        <v>429</v>
      </c>
      <c r="C220" t="s">
        <v>430</v>
      </c>
      <c r="D220" t="s">
        <v>443</v>
      </c>
    </row>
    <row r="221" spans="1:4" x14ac:dyDescent="0.3">
      <c r="A221" t="s">
        <v>289</v>
      </c>
      <c r="B221" t="s">
        <v>427</v>
      </c>
      <c r="C221" t="s">
        <v>428</v>
      </c>
      <c r="D221" t="s">
        <v>443</v>
      </c>
    </row>
    <row r="222" spans="1:4" x14ac:dyDescent="0.3">
      <c r="A222" t="s">
        <v>290</v>
      </c>
      <c r="B222" t="s">
        <v>427</v>
      </c>
      <c r="C222" t="s">
        <v>428</v>
      </c>
      <c r="D222" t="s">
        <v>443</v>
      </c>
    </row>
    <row r="223" spans="1:4" x14ac:dyDescent="0.3">
      <c r="A223" t="s">
        <v>291</v>
      </c>
      <c r="B223" t="s">
        <v>431</v>
      </c>
      <c r="C223" t="s">
        <v>432</v>
      </c>
      <c r="D223" t="s">
        <v>443</v>
      </c>
    </row>
    <row r="224" spans="1:4" x14ac:dyDescent="0.3">
      <c r="A224" t="s">
        <v>292</v>
      </c>
      <c r="B224" t="s">
        <v>429</v>
      </c>
      <c r="C224" t="s">
        <v>430</v>
      </c>
      <c r="D224" t="s">
        <v>443</v>
      </c>
    </row>
    <row r="225" spans="1:4" x14ac:dyDescent="0.3">
      <c r="A225" t="s">
        <v>337</v>
      </c>
      <c r="B225" t="s">
        <v>434</v>
      </c>
      <c r="C225" t="s">
        <v>432</v>
      </c>
      <c r="D225" t="s">
        <v>443</v>
      </c>
    </row>
    <row r="226" spans="1:4" x14ac:dyDescent="0.3">
      <c r="A226" t="s">
        <v>338</v>
      </c>
      <c r="B226" t="s">
        <v>434</v>
      </c>
      <c r="C226" t="s">
        <v>432</v>
      </c>
      <c r="D226" t="s">
        <v>443</v>
      </c>
    </row>
    <row r="227" spans="1:4" x14ac:dyDescent="0.3">
      <c r="A227" t="s">
        <v>339</v>
      </c>
      <c r="B227" t="s">
        <v>429</v>
      </c>
      <c r="C227" t="s">
        <v>430</v>
      </c>
      <c r="D227" t="s">
        <v>443</v>
      </c>
    </row>
    <row r="228" spans="1:4" x14ac:dyDescent="0.3">
      <c r="A228" t="s">
        <v>340</v>
      </c>
      <c r="B228" t="s">
        <v>434</v>
      </c>
      <c r="C228" t="s">
        <v>432</v>
      </c>
      <c r="D228" t="s">
        <v>443</v>
      </c>
    </row>
    <row r="229" spans="1:4" x14ac:dyDescent="0.3">
      <c r="A229" t="s">
        <v>341</v>
      </c>
      <c r="B229" t="s">
        <v>431</v>
      </c>
      <c r="C229" t="s">
        <v>432</v>
      </c>
      <c r="D229" t="s">
        <v>443</v>
      </c>
    </row>
    <row r="230" spans="1:4" x14ac:dyDescent="0.3">
      <c r="A230" t="s">
        <v>342</v>
      </c>
      <c r="B230" t="s">
        <v>431</v>
      </c>
      <c r="C230" t="s">
        <v>432</v>
      </c>
      <c r="D230" t="s">
        <v>443</v>
      </c>
    </row>
    <row r="231" spans="1:4" x14ac:dyDescent="0.3">
      <c r="A231" t="s">
        <v>343</v>
      </c>
      <c r="B231" t="s">
        <v>427</v>
      </c>
      <c r="C231" t="s">
        <v>428</v>
      </c>
      <c r="D231" t="s">
        <v>443</v>
      </c>
    </row>
    <row r="232" spans="1:4" x14ac:dyDescent="0.3">
      <c r="A232" t="s">
        <v>380</v>
      </c>
      <c r="B232" t="s">
        <v>438</v>
      </c>
      <c r="C232" t="s">
        <v>430</v>
      </c>
      <c r="D232" t="s">
        <v>443</v>
      </c>
    </row>
    <row r="233" spans="1:4" x14ac:dyDescent="0.3">
      <c r="A233" t="s">
        <v>381</v>
      </c>
      <c r="B233" t="s">
        <v>438</v>
      </c>
      <c r="C233" t="s">
        <v>430</v>
      </c>
      <c r="D233" t="s">
        <v>443</v>
      </c>
    </row>
    <row r="234" spans="1:4" x14ac:dyDescent="0.3">
      <c r="A234" t="s">
        <v>382</v>
      </c>
      <c r="B234" t="s">
        <v>429</v>
      </c>
      <c r="C234" t="s">
        <v>430</v>
      </c>
      <c r="D234" t="s">
        <v>443</v>
      </c>
    </row>
    <row r="235" spans="1:4" x14ac:dyDescent="0.3">
      <c r="A235" t="s">
        <v>383</v>
      </c>
      <c r="B235" t="s">
        <v>427</v>
      </c>
      <c r="C235" t="s">
        <v>428</v>
      </c>
      <c r="D235" t="s">
        <v>443</v>
      </c>
    </row>
    <row r="236" spans="1:4" x14ac:dyDescent="0.3">
      <c r="A236" t="s">
        <v>384</v>
      </c>
      <c r="B236" t="s">
        <v>429</v>
      </c>
      <c r="C236" t="s">
        <v>430</v>
      </c>
      <c r="D236" t="s">
        <v>443</v>
      </c>
    </row>
    <row r="237" spans="1:4" x14ac:dyDescent="0.3">
      <c r="A237" t="s">
        <v>385</v>
      </c>
      <c r="B237" t="s">
        <v>438</v>
      </c>
      <c r="C237" t="s">
        <v>430</v>
      </c>
      <c r="D237" t="s">
        <v>443</v>
      </c>
    </row>
    <row r="238" spans="1:4" x14ac:dyDescent="0.3">
      <c r="A238" t="s">
        <v>386</v>
      </c>
      <c r="B238" t="s">
        <v>438</v>
      </c>
      <c r="C238" t="s">
        <v>430</v>
      </c>
      <c r="D238" t="s">
        <v>443</v>
      </c>
    </row>
    <row r="239" spans="1:4" x14ac:dyDescent="0.3">
      <c r="A239" t="s">
        <v>387</v>
      </c>
      <c r="B239" t="s">
        <v>429</v>
      </c>
      <c r="C239" t="s">
        <v>430</v>
      </c>
      <c r="D239" t="s">
        <v>443</v>
      </c>
    </row>
    <row r="240" spans="1:4" x14ac:dyDescent="0.3">
      <c r="A240" t="s">
        <v>388</v>
      </c>
      <c r="B240" t="s">
        <v>427</v>
      </c>
      <c r="C240" t="s">
        <v>428</v>
      </c>
      <c r="D240" t="s">
        <v>443</v>
      </c>
    </row>
    <row r="241" spans="1:4" x14ac:dyDescent="0.3">
      <c r="A241" t="s">
        <v>389</v>
      </c>
      <c r="B241" t="s">
        <v>431</v>
      </c>
      <c r="C241" t="s">
        <v>432</v>
      </c>
      <c r="D241" t="s">
        <v>443</v>
      </c>
    </row>
    <row r="242" spans="1:4" x14ac:dyDescent="0.3">
      <c r="A242" t="s">
        <v>390</v>
      </c>
      <c r="B242" t="s">
        <v>438</v>
      </c>
      <c r="C242" t="s">
        <v>430</v>
      </c>
      <c r="D242" t="s">
        <v>443</v>
      </c>
    </row>
    <row r="243" spans="1:4" x14ac:dyDescent="0.3">
      <c r="A243" t="s">
        <v>293</v>
      </c>
      <c r="B243" t="s">
        <v>434</v>
      </c>
      <c r="C243" t="s">
        <v>432</v>
      </c>
      <c r="D243" t="s">
        <v>443</v>
      </c>
    </row>
    <row r="244" spans="1:4" x14ac:dyDescent="0.3">
      <c r="A244" t="s">
        <v>294</v>
      </c>
      <c r="B244" t="s">
        <v>429</v>
      </c>
      <c r="C244" t="s">
        <v>430</v>
      </c>
      <c r="D244" t="s">
        <v>443</v>
      </c>
    </row>
    <row r="245" spans="1:4" x14ac:dyDescent="0.3">
      <c r="A245" t="s">
        <v>295</v>
      </c>
      <c r="B245" t="s">
        <v>429</v>
      </c>
      <c r="C245" t="s">
        <v>430</v>
      </c>
      <c r="D245" t="s">
        <v>443</v>
      </c>
    </row>
    <row r="246" spans="1:4" x14ac:dyDescent="0.3">
      <c r="A246" t="s">
        <v>296</v>
      </c>
      <c r="B246" t="s">
        <v>434</v>
      </c>
      <c r="C246" t="s">
        <v>432</v>
      </c>
      <c r="D246" t="s">
        <v>443</v>
      </c>
    </row>
    <row r="247" spans="1:4" x14ac:dyDescent="0.3">
      <c r="A247" t="s">
        <v>297</v>
      </c>
      <c r="B247" t="s">
        <v>429</v>
      </c>
      <c r="C247" t="s">
        <v>430</v>
      </c>
      <c r="D247" t="s">
        <v>443</v>
      </c>
    </row>
    <row r="248" spans="1:4" x14ac:dyDescent="0.3">
      <c r="A248" t="s">
        <v>391</v>
      </c>
      <c r="B248" t="s">
        <v>429</v>
      </c>
      <c r="C248" t="s">
        <v>430</v>
      </c>
      <c r="D248" t="s">
        <v>443</v>
      </c>
    </row>
    <row r="249" spans="1:4" x14ac:dyDescent="0.3">
      <c r="A249" t="s">
        <v>392</v>
      </c>
      <c r="B249" t="s">
        <v>429</v>
      </c>
      <c r="C249" t="s">
        <v>430</v>
      </c>
      <c r="D249" t="s">
        <v>443</v>
      </c>
    </row>
    <row r="250" spans="1:4" x14ac:dyDescent="0.3">
      <c r="A250" t="s">
        <v>393</v>
      </c>
      <c r="B250" t="s">
        <v>431</v>
      </c>
      <c r="C250" t="s">
        <v>432</v>
      </c>
      <c r="D250" t="s">
        <v>443</v>
      </c>
    </row>
    <row r="251" spans="1:4" x14ac:dyDescent="0.3">
      <c r="A251" t="s">
        <v>394</v>
      </c>
      <c r="B251" t="s">
        <v>429</v>
      </c>
      <c r="C251" t="s">
        <v>430</v>
      </c>
      <c r="D251" t="s">
        <v>443</v>
      </c>
    </row>
    <row r="252" spans="1:4" x14ac:dyDescent="0.3">
      <c r="A252" t="s">
        <v>395</v>
      </c>
      <c r="B252" t="s">
        <v>431</v>
      </c>
      <c r="C252" t="s">
        <v>432</v>
      </c>
      <c r="D252" t="s">
        <v>443</v>
      </c>
    </row>
    <row r="253" spans="1:4" x14ac:dyDescent="0.3">
      <c r="A253" t="s">
        <v>396</v>
      </c>
      <c r="B253" t="s">
        <v>429</v>
      </c>
      <c r="C253" t="s">
        <v>430</v>
      </c>
      <c r="D253" t="s">
        <v>443</v>
      </c>
    </row>
    <row r="254" spans="1:4" x14ac:dyDescent="0.3">
      <c r="A254" t="s">
        <v>397</v>
      </c>
      <c r="B254" t="s">
        <v>429</v>
      </c>
      <c r="C254" t="s">
        <v>430</v>
      </c>
      <c r="D254" t="s">
        <v>443</v>
      </c>
    </row>
    <row r="255" spans="1:4" x14ac:dyDescent="0.3">
      <c r="A255" t="s">
        <v>298</v>
      </c>
      <c r="B255" t="s">
        <v>429</v>
      </c>
      <c r="C255" t="s">
        <v>430</v>
      </c>
      <c r="D255" t="s">
        <v>443</v>
      </c>
    </row>
    <row r="256" spans="1:4" x14ac:dyDescent="0.3">
      <c r="A256" t="s">
        <v>299</v>
      </c>
      <c r="B256" t="s">
        <v>431</v>
      </c>
      <c r="C256" t="s">
        <v>432</v>
      </c>
      <c r="D256" t="s">
        <v>443</v>
      </c>
    </row>
    <row r="257" spans="1:4" x14ac:dyDescent="0.3">
      <c r="A257" t="s">
        <v>300</v>
      </c>
      <c r="B257" t="s">
        <v>429</v>
      </c>
      <c r="C257" t="s">
        <v>430</v>
      </c>
      <c r="D257" t="s">
        <v>443</v>
      </c>
    </row>
    <row r="258" spans="1:4" x14ac:dyDescent="0.3">
      <c r="A258" t="s">
        <v>301</v>
      </c>
      <c r="B258" t="s">
        <v>429</v>
      </c>
      <c r="C258" t="s">
        <v>430</v>
      </c>
      <c r="D258" t="s">
        <v>443</v>
      </c>
    </row>
    <row r="259" spans="1:4" x14ac:dyDescent="0.3">
      <c r="A259" t="s">
        <v>302</v>
      </c>
      <c r="B259" t="s">
        <v>434</v>
      </c>
      <c r="C259" t="s">
        <v>432</v>
      </c>
      <c r="D259" t="s">
        <v>443</v>
      </c>
    </row>
    <row r="260" spans="1:4" x14ac:dyDescent="0.3">
      <c r="A260" t="s">
        <v>303</v>
      </c>
      <c r="B260" t="s">
        <v>427</v>
      </c>
      <c r="C260" t="s">
        <v>428</v>
      </c>
      <c r="D260" t="s">
        <v>443</v>
      </c>
    </row>
    <row r="261" spans="1:4" x14ac:dyDescent="0.3">
      <c r="A261" t="s">
        <v>42</v>
      </c>
      <c r="B261" t="s">
        <v>438</v>
      </c>
      <c r="C261" t="s">
        <v>430</v>
      </c>
      <c r="D261" t="s">
        <v>443</v>
      </c>
    </row>
    <row r="262" spans="1:4" x14ac:dyDescent="0.3">
      <c r="A262" t="s">
        <v>43</v>
      </c>
      <c r="B262" t="s">
        <v>438</v>
      </c>
      <c r="C262" t="s">
        <v>430</v>
      </c>
      <c r="D262" t="s">
        <v>443</v>
      </c>
    </row>
    <row r="263" spans="1:4" x14ac:dyDescent="0.3">
      <c r="A263" t="s">
        <v>44</v>
      </c>
      <c r="B263" t="s">
        <v>438</v>
      </c>
      <c r="C263" t="s">
        <v>430</v>
      </c>
      <c r="D263" t="s">
        <v>443</v>
      </c>
    </row>
    <row r="264" spans="1:4" x14ac:dyDescent="0.3">
      <c r="A264" t="s">
        <v>45</v>
      </c>
      <c r="B264" t="s">
        <v>438</v>
      </c>
      <c r="C264" t="s">
        <v>430</v>
      </c>
      <c r="D264" t="s">
        <v>443</v>
      </c>
    </row>
    <row r="265" spans="1:4" x14ac:dyDescent="0.3">
      <c r="A265" t="s">
        <v>46</v>
      </c>
      <c r="B265" t="s">
        <v>438</v>
      </c>
      <c r="C265" t="s">
        <v>430</v>
      </c>
      <c r="D265" t="s">
        <v>443</v>
      </c>
    </row>
    <row r="266" spans="1:4" x14ac:dyDescent="0.3">
      <c r="A266" t="s">
        <v>47</v>
      </c>
      <c r="B266" t="s">
        <v>438</v>
      </c>
      <c r="C266" t="s">
        <v>430</v>
      </c>
      <c r="D266" t="s">
        <v>443</v>
      </c>
    </row>
    <row r="267" spans="1:4" x14ac:dyDescent="0.3">
      <c r="A267" t="s">
        <v>48</v>
      </c>
      <c r="B267" t="s">
        <v>438</v>
      </c>
      <c r="C267" t="s">
        <v>430</v>
      </c>
      <c r="D267" t="s">
        <v>443</v>
      </c>
    </row>
    <row r="268" spans="1:4" x14ac:dyDescent="0.3">
      <c r="A268" t="s">
        <v>49</v>
      </c>
      <c r="B268" t="s">
        <v>438</v>
      </c>
      <c r="C268" t="s">
        <v>430</v>
      </c>
      <c r="D268" t="s">
        <v>443</v>
      </c>
    </row>
    <row r="269" spans="1:4" x14ac:dyDescent="0.3">
      <c r="A269" t="s">
        <v>50</v>
      </c>
      <c r="B269" t="s">
        <v>438</v>
      </c>
      <c r="C269" t="s">
        <v>430</v>
      </c>
      <c r="D269" t="s">
        <v>443</v>
      </c>
    </row>
    <row r="270" spans="1:4" x14ac:dyDescent="0.3">
      <c r="A270" t="s">
        <v>51</v>
      </c>
      <c r="B270" t="s">
        <v>438</v>
      </c>
      <c r="C270" t="s">
        <v>430</v>
      </c>
      <c r="D270" t="s">
        <v>443</v>
      </c>
    </row>
    <row r="271" spans="1:4" x14ac:dyDescent="0.3">
      <c r="A271" t="s">
        <v>53</v>
      </c>
      <c r="B271" t="s">
        <v>438</v>
      </c>
      <c r="C271" t="s">
        <v>430</v>
      </c>
      <c r="D271" t="s">
        <v>443</v>
      </c>
    </row>
    <row r="272" spans="1:4" x14ac:dyDescent="0.3">
      <c r="A272" t="s">
        <v>54</v>
      </c>
      <c r="B272" t="s">
        <v>438</v>
      </c>
      <c r="C272" t="s">
        <v>430</v>
      </c>
      <c r="D272" t="s">
        <v>443</v>
      </c>
    </row>
    <row r="273" spans="1:4" x14ac:dyDescent="0.3">
      <c r="A273" t="s">
        <v>442</v>
      </c>
      <c r="B273" t="s">
        <v>438</v>
      </c>
      <c r="C273" t="s">
        <v>430</v>
      </c>
      <c r="D273" t="s">
        <v>443</v>
      </c>
    </row>
    <row r="274" spans="1:4" x14ac:dyDescent="0.3">
      <c r="A274" t="s">
        <v>55</v>
      </c>
      <c r="B274" t="s">
        <v>438</v>
      </c>
      <c r="C274" t="s">
        <v>430</v>
      </c>
      <c r="D274" t="s">
        <v>443</v>
      </c>
    </row>
    <row r="275" spans="1:4" x14ac:dyDescent="0.3">
      <c r="A275" t="s">
        <v>56</v>
      </c>
      <c r="B275" t="s">
        <v>438</v>
      </c>
      <c r="C275" t="s">
        <v>430</v>
      </c>
      <c r="D275" t="s">
        <v>443</v>
      </c>
    </row>
    <row r="276" spans="1:4" x14ac:dyDescent="0.3">
      <c r="A276" t="s">
        <v>62</v>
      </c>
      <c r="B276" t="s">
        <v>435</v>
      </c>
      <c r="C276" t="s">
        <v>430</v>
      </c>
      <c r="D276" t="s">
        <v>443</v>
      </c>
    </row>
    <row r="277" spans="1:4" x14ac:dyDescent="0.3">
      <c r="A277" t="s">
        <v>63</v>
      </c>
      <c r="B277" t="s">
        <v>435</v>
      </c>
      <c r="C277" t="s">
        <v>430</v>
      </c>
      <c r="D277" t="s">
        <v>443</v>
      </c>
    </row>
    <row r="278" spans="1:4" x14ac:dyDescent="0.3">
      <c r="A278" t="s">
        <v>64</v>
      </c>
      <c r="B278" t="s">
        <v>435</v>
      </c>
      <c r="C278" t="s">
        <v>430</v>
      </c>
      <c r="D278" t="s">
        <v>443</v>
      </c>
    </row>
    <row r="279" spans="1:4" x14ac:dyDescent="0.3">
      <c r="A279" t="s">
        <v>65</v>
      </c>
      <c r="B279" t="s">
        <v>435</v>
      </c>
      <c r="C279" t="s">
        <v>430</v>
      </c>
      <c r="D279" t="s">
        <v>443</v>
      </c>
    </row>
    <row r="280" spans="1:4" x14ac:dyDescent="0.3">
      <c r="A280" t="s">
        <v>30</v>
      </c>
      <c r="B280" t="s">
        <v>438</v>
      </c>
      <c r="C280" t="s">
        <v>430</v>
      </c>
      <c r="D280" t="s">
        <v>443</v>
      </c>
    </row>
    <row r="281" spans="1:4" x14ac:dyDescent="0.3">
      <c r="A281" t="s">
        <v>31</v>
      </c>
      <c r="B281" t="s">
        <v>438</v>
      </c>
      <c r="C281" t="s">
        <v>430</v>
      </c>
      <c r="D281" t="s">
        <v>443</v>
      </c>
    </row>
    <row r="282" spans="1:4" x14ac:dyDescent="0.3">
      <c r="A282" t="s">
        <v>32</v>
      </c>
      <c r="B282" t="s">
        <v>438</v>
      </c>
      <c r="C282" t="s">
        <v>430</v>
      </c>
      <c r="D282" t="s">
        <v>443</v>
      </c>
    </row>
    <row r="283" spans="1:4" x14ac:dyDescent="0.3">
      <c r="A283" t="s">
        <v>33</v>
      </c>
      <c r="B283" t="s">
        <v>438</v>
      </c>
      <c r="C283" t="s">
        <v>430</v>
      </c>
      <c r="D283" t="s">
        <v>443</v>
      </c>
    </row>
    <row r="284" spans="1:4" x14ac:dyDescent="0.3">
      <c r="A284" t="s">
        <v>34</v>
      </c>
      <c r="B284" t="s">
        <v>438</v>
      </c>
      <c r="C284" t="s">
        <v>430</v>
      </c>
      <c r="D284" t="s">
        <v>443</v>
      </c>
    </row>
    <row r="285" spans="1:4" x14ac:dyDescent="0.3">
      <c r="A285" t="s">
        <v>85</v>
      </c>
      <c r="B285" t="s">
        <v>438</v>
      </c>
      <c r="C285" t="s">
        <v>430</v>
      </c>
      <c r="D285" t="s">
        <v>443</v>
      </c>
    </row>
    <row r="286" spans="1:4" x14ac:dyDescent="0.3">
      <c r="A286" t="s">
        <v>86</v>
      </c>
      <c r="B286" t="s">
        <v>429</v>
      </c>
      <c r="C286" t="s">
        <v>430</v>
      </c>
      <c r="D286" t="s">
        <v>443</v>
      </c>
    </row>
    <row r="287" spans="1:4" x14ac:dyDescent="0.3">
      <c r="A287" t="s">
        <v>87</v>
      </c>
      <c r="B287" t="s">
        <v>438</v>
      </c>
      <c r="C287" t="s">
        <v>430</v>
      </c>
      <c r="D287" t="s">
        <v>443</v>
      </c>
    </row>
    <row r="288" spans="1:4" x14ac:dyDescent="0.3">
      <c r="A288" t="s">
        <v>88</v>
      </c>
      <c r="B288" t="s">
        <v>438</v>
      </c>
      <c r="C288" t="s">
        <v>430</v>
      </c>
      <c r="D288" t="s">
        <v>443</v>
      </c>
    </row>
    <row r="289" spans="1:4" x14ac:dyDescent="0.3">
      <c r="A289" t="s">
        <v>89</v>
      </c>
      <c r="B289" t="s">
        <v>438</v>
      </c>
      <c r="C289" t="s">
        <v>430</v>
      </c>
      <c r="D289" t="s">
        <v>443</v>
      </c>
    </row>
    <row r="290" spans="1:4" x14ac:dyDescent="0.3">
      <c r="A290" t="s">
        <v>90</v>
      </c>
      <c r="B290" t="s">
        <v>438</v>
      </c>
      <c r="C290" t="s">
        <v>430</v>
      </c>
      <c r="D290" t="s">
        <v>443</v>
      </c>
    </row>
    <row r="291" spans="1:4" x14ac:dyDescent="0.3">
      <c r="A291" t="s">
        <v>91</v>
      </c>
      <c r="B291" t="s">
        <v>438</v>
      </c>
      <c r="C291" t="s">
        <v>430</v>
      </c>
      <c r="D291" t="s">
        <v>443</v>
      </c>
    </row>
    <row r="292" spans="1:4" x14ac:dyDescent="0.3">
      <c r="A292" t="s">
        <v>66</v>
      </c>
      <c r="B292" t="s">
        <v>438</v>
      </c>
      <c r="C292" t="s">
        <v>430</v>
      </c>
      <c r="D292" t="s">
        <v>443</v>
      </c>
    </row>
    <row r="293" spans="1:4" x14ac:dyDescent="0.3">
      <c r="A293" t="s">
        <v>67</v>
      </c>
      <c r="B293" t="s">
        <v>438</v>
      </c>
      <c r="C293" t="s">
        <v>430</v>
      </c>
      <c r="D293" t="s">
        <v>443</v>
      </c>
    </row>
    <row r="294" spans="1:4" x14ac:dyDescent="0.3">
      <c r="A294" t="s">
        <v>68</v>
      </c>
      <c r="B294" t="s">
        <v>438</v>
      </c>
      <c r="C294" t="s">
        <v>430</v>
      </c>
      <c r="D294" t="s">
        <v>443</v>
      </c>
    </row>
    <row r="295" spans="1:4" x14ac:dyDescent="0.3">
      <c r="A295" t="s">
        <v>69</v>
      </c>
      <c r="B295" t="s">
        <v>438</v>
      </c>
      <c r="C295" t="s">
        <v>430</v>
      </c>
      <c r="D295" t="s">
        <v>443</v>
      </c>
    </row>
    <row r="296" spans="1:4" x14ac:dyDescent="0.3">
      <c r="A296" t="s">
        <v>70</v>
      </c>
      <c r="B296" t="s">
        <v>429</v>
      </c>
      <c r="C296" t="s">
        <v>430</v>
      </c>
      <c r="D296" t="s">
        <v>443</v>
      </c>
    </row>
    <row r="297" spans="1:4" x14ac:dyDescent="0.3">
      <c r="A297" t="s">
        <v>104</v>
      </c>
      <c r="B297" t="s">
        <v>438</v>
      </c>
      <c r="C297" t="s">
        <v>430</v>
      </c>
      <c r="D297" t="s">
        <v>443</v>
      </c>
    </row>
    <row r="298" spans="1:4" x14ac:dyDescent="0.3">
      <c r="A298" t="s">
        <v>117</v>
      </c>
      <c r="B298" t="s">
        <v>438</v>
      </c>
      <c r="C298" t="s">
        <v>430</v>
      </c>
      <c r="D298" t="s">
        <v>443</v>
      </c>
    </row>
    <row r="299" spans="1:4" x14ac:dyDescent="0.3">
      <c r="A299" t="s">
        <v>118</v>
      </c>
      <c r="B299" t="s">
        <v>438</v>
      </c>
      <c r="C299" t="s">
        <v>430</v>
      </c>
      <c r="D299" t="s">
        <v>443</v>
      </c>
    </row>
    <row r="300" spans="1:4" x14ac:dyDescent="0.3">
      <c r="A300" t="s">
        <v>119</v>
      </c>
      <c r="B300" t="s">
        <v>438</v>
      </c>
      <c r="C300" t="s">
        <v>430</v>
      </c>
      <c r="D300" t="s">
        <v>443</v>
      </c>
    </row>
    <row r="301" spans="1:4" x14ac:dyDescent="0.3">
      <c r="A301" t="s">
        <v>120</v>
      </c>
      <c r="B301" t="s">
        <v>438</v>
      </c>
      <c r="C301" t="s">
        <v>430</v>
      </c>
      <c r="D301" t="s">
        <v>443</v>
      </c>
    </row>
    <row r="302" spans="1:4" x14ac:dyDescent="0.3">
      <c r="A302" t="s">
        <v>121</v>
      </c>
      <c r="B302" t="s">
        <v>438</v>
      </c>
      <c r="C302" t="s">
        <v>430</v>
      </c>
      <c r="D302" t="s">
        <v>443</v>
      </c>
    </row>
    <row r="303" spans="1:4" x14ac:dyDescent="0.3">
      <c r="A303" t="s">
        <v>103</v>
      </c>
      <c r="B303" t="s">
        <v>438</v>
      </c>
      <c r="C303" t="s">
        <v>430</v>
      </c>
      <c r="D303" t="s">
        <v>443</v>
      </c>
    </row>
    <row r="304" spans="1:4" x14ac:dyDescent="0.3">
      <c r="A304" t="s">
        <v>122</v>
      </c>
      <c r="B304" t="s">
        <v>438</v>
      </c>
      <c r="C304" t="s">
        <v>430</v>
      </c>
      <c r="D304" t="s">
        <v>443</v>
      </c>
    </row>
    <row r="305" spans="1:4" x14ac:dyDescent="0.3">
      <c r="A305" t="s">
        <v>123</v>
      </c>
      <c r="B305" t="s">
        <v>438</v>
      </c>
      <c r="C305" t="s">
        <v>430</v>
      </c>
      <c r="D305" t="s">
        <v>443</v>
      </c>
    </row>
    <row r="306" spans="1:4" x14ac:dyDescent="0.3">
      <c r="A306" t="s">
        <v>124</v>
      </c>
      <c r="B306" t="s">
        <v>438</v>
      </c>
      <c r="C306" t="s">
        <v>430</v>
      </c>
      <c r="D306" t="s">
        <v>443</v>
      </c>
    </row>
    <row r="307" spans="1:4" x14ac:dyDescent="0.3">
      <c r="A307" t="s">
        <v>125</v>
      </c>
      <c r="B307" t="s">
        <v>438</v>
      </c>
      <c r="C307" t="s">
        <v>430</v>
      </c>
      <c r="D307" t="s">
        <v>443</v>
      </c>
    </row>
    <row r="308" spans="1:4" x14ac:dyDescent="0.3">
      <c r="A308" t="s">
        <v>105</v>
      </c>
      <c r="B308" t="s">
        <v>438</v>
      </c>
      <c r="C308" t="s">
        <v>430</v>
      </c>
      <c r="D308" t="s">
        <v>443</v>
      </c>
    </row>
    <row r="309" spans="1:4" x14ac:dyDescent="0.3">
      <c r="A309" t="s">
        <v>106</v>
      </c>
      <c r="B309" t="s">
        <v>438</v>
      </c>
      <c r="C309" t="s">
        <v>430</v>
      </c>
      <c r="D309" t="s">
        <v>443</v>
      </c>
    </row>
    <row r="310" spans="1:4" x14ac:dyDescent="0.3">
      <c r="A310" t="s">
        <v>107</v>
      </c>
      <c r="B310" t="s">
        <v>438</v>
      </c>
      <c r="C310" t="s">
        <v>430</v>
      </c>
      <c r="D310" t="s">
        <v>443</v>
      </c>
    </row>
    <row r="311" spans="1:4" x14ac:dyDescent="0.3">
      <c r="A311" t="s">
        <v>126</v>
      </c>
      <c r="B311" t="s">
        <v>438</v>
      </c>
      <c r="C311" t="s">
        <v>430</v>
      </c>
      <c r="D311" t="s">
        <v>443</v>
      </c>
    </row>
    <row r="312" spans="1:4" x14ac:dyDescent="0.3">
      <c r="A312" t="s">
        <v>127</v>
      </c>
      <c r="B312" t="s">
        <v>438</v>
      </c>
      <c r="C312" t="s">
        <v>430</v>
      </c>
      <c r="D312" t="s">
        <v>443</v>
      </c>
    </row>
    <row r="313" spans="1:4" x14ac:dyDescent="0.3">
      <c r="A313" t="s">
        <v>128</v>
      </c>
      <c r="B313" t="s">
        <v>438</v>
      </c>
      <c r="C313" t="s">
        <v>430</v>
      </c>
      <c r="D313" t="s">
        <v>443</v>
      </c>
    </row>
    <row r="314" spans="1:4" x14ac:dyDescent="0.3">
      <c r="A314" t="s">
        <v>129</v>
      </c>
      <c r="B314" t="s">
        <v>438</v>
      </c>
      <c r="C314" t="s">
        <v>430</v>
      </c>
      <c r="D314" t="s">
        <v>443</v>
      </c>
    </row>
    <row r="315" spans="1:4" x14ac:dyDescent="0.3">
      <c r="A315" t="s">
        <v>108</v>
      </c>
      <c r="B315" t="s">
        <v>438</v>
      </c>
      <c r="C315" t="s">
        <v>430</v>
      </c>
      <c r="D315" t="s">
        <v>443</v>
      </c>
    </row>
    <row r="316" spans="1:4" x14ac:dyDescent="0.3">
      <c r="A316" t="s">
        <v>109</v>
      </c>
      <c r="B316" t="s">
        <v>438</v>
      </c>
      <c r="C316" t="s">
        <v>430</v>
      </c>
      <c r="D316" t="s">
        <v>443</v>
      </c>
    </row>
    <row r="317" spans="1:4" x14ac:dyDescent="0.3">
      <c r="A317" t="s">
        <v>130</v>
      </c>
      <c r="B317" t="s">
        <v>438</v>
      </c>
      <c r="C317" t="s">
        <v>430</v>
      </c>
      <c r="D317" t="s">
        <v>443</v>
      </c>
    </row>
    <row r="318" spans="1:4" x14ac:dyDescent="0.3">
      <c r="A318" t="s">
        <v>110</v>
      </c>
      <c r="B318" t="s">
        <v>438</v>
      </c>
      <c r="C318" t="s">
        <v>430</v>
      </c>
      <c r="D318" t="s">
        <v>443</v>
      </c>
    </row>
    <row r="319" spans="1:4" x14ac:dyDescent="0.3">
      <c r="A319" t="s">
        <v>111</v>
      </c>
      <c r="B319" t="s">
        <v>438</v>
      </c>
      <c r="C319" t="s">
        <v>430</v>
      </c>
      <c r="D319" t="s">
        <v>443</v>
      </c>
    </row>
    <row r="320" spans="1:4" x14ac:dyDescent="0.3">
      <c r="A320" t="s">
        <v>131</v>
      </c>
      <c r="B320" t="s">
        <v>438</v>
      </c>
      <c r="C320" t="s">
        <v>430</v>
      </c>
      <c r="D320" t="s">
        <v>443</v>
      </c>
    </row>
    <row r="321" spans="1:4" x14ac:dyDescent="0.3">
      <c r="A321" t="s">
        <v>112</v>
      </c>
      <c r="B321" t="s">
        <v>438</v>
      </c>
      <c r="C321" t="s">
        <v>430</v>
      </c>
      <c r="D321" t="s">
        <v>443</v>
      </c>
    </row>
    <row r="322" spans="1:4" x14ac:dyDescent="0.3">
      <c r="A322" t="s">
        <v>132</v>
      </c>
      <c r="B322" t="s">
        <v>438</v>
      </c>
      <c r="C322" t="s">
        <v>430</v>
      </c>
      <c r="D322" t="s">
        <v>443</v>
      </c>
    </row>
    <row r="323" spans="1:4" x14ac:dyDescent="0.3">
      <c r="A323" t="s">
        <v>133</v>
      </c>
      <c r="B323" t="s">
        <v>438</v>
      </c>
      <c r="C323" t="s">
        <v>430</v>
      </c>
      <c r="D323" t="s">
        <v>443</v>
      </c>
    </row>
    <row r="324" spans="1:4" x14ac:dyDescent="0.3">
      <c r="A324" t="s">
        <v>113</v>
      </c>
      <c r="B324" t="s">
        <v>438</v>
      </c>
      <c r="C324" t="s">
        <v>430</v>
      </c>
      <c r="D324" t="s">
        <v>443</v>
      </c>
    </row>
    <row r="325" spans="1:4" x14ac:dyDescent="0.3">
      <c r="A325" t="s">
        <v>134</v>
      </c>
      <c r="B325" t="s">
        <v>438</v>
      </c>
      <c r="C325" t="s">
        <v>430</v>
      </c>
      <c r="D325" t="s">
        <v>443</v>
      </c>
    </row>
    <row r="326" spans="1:4" x14ac:dyDescent="0.3">
      <c r="A326" t="s">
        <v>114</v>
      </c>
      <c r="B326" t="s">
        <v>438</v>
      </c>
      <c r="C326" t="s">
        <v>430</v>
      </c>
      <c r="D326" t="s">
        <v>443</v>
      </c>
    </row>
    <row r="327" spans="1:4" x14ac:dyDescent="0.3">
      <c r="A327" t="s">
        <v>135</v>
      </c>
      <c r="B327" t="s">
        <v>438</v>
      </c>
      <c r="C327" t="s">
        <v>430</v>
      </c>
      <c r="D327" t="s">
        <v>443</v>
      </c>
    </row>
    <row r="328" spans="1:4" x14ac:dyDescent="0.3">
      <c r="A328" t="s">
        <v>115</v>
      </c>
      <c r="B328" t="s">
        <v>438</v>
      </c>
      <c r="C328" t="s">
        <v>430</v>
      </c>
      <c r="D328" t="s">
        <v>443</v>
      </c>
    </row>
    <row r="329" spans="1:4" x14ac:dyDescent="0.3">
      <c r="A329" t="s">
        <v>116</v>
      </c>
      <c r="B329" t="s">
        <v>438</v>
      </c>
      <c r="C329" t="s">
        <v>430</v>
      </c>
      <c r="D329" t="s">
        <v>443</v>
      </c>
    </row>
    <row r="330" spans="1:4" x14ac:dyDescent="0.3">
      <c r="A330" s="18" t="s">
        <v>167</v>
      </c>
      <c r="B330" s="18" t="s">
        <v>431</v>
      </c>
      <c r="C330" s="18" t="s">
        <v>432</v>
      </c>
      <c r="D330" s="18" t="s">
        <v>443</v>
      </c>
    </row>
    <row r="331" spans="1:4" x14ac:dyDescent="0.3">
      <c r="A331" s="18" t="s">
        <v>457</v>
      </c>
      <c r="B331" s="18" t="s">
        <v>431</v>
      </c>
      <c r="C331" s="18" t="s">
        <v>432</v>
      </c>
      <c r="D331" s="18" t="s">
        <v>443</v>
      </c>
    </row>
    <row r="332" spans="1:4" x14ac:dyDescent="0.3">
      <c r="A332" s="18" t="s">
        <v>459</v>
      </c>
      <c r="B332" s="18" t="s">
        <v>431</v>
      </c>
      <c r="C332" s="18" t="s">
        <v>432</v>
      </c>
      <c r="D332" s="18" t="s">
        <v>443</v>
      </c>
    </row>
    <row r="333" spans="1:4" x14ac:dyDescent="0.3">
      <c r="A333" s="18" t="s">
        <v>458</v>
      </c>
      <c r="B333" s="18" t="s">
        <v>431</v>
      </c>
      <c r="C333" s="18" t="s">
        <v>432</v>
      </c>
      <c r="D333" s="18" t="s">
        <v>443</v>
      </c>
    </row>
    <row r="334" spans="1:4" x14ac:dyDescent="0.3">
      <c r="A334" s="18" t="s">
        <v>460</v>
      </c>
      <c r="C334" s="18" t="s">
        <v>430</v>
      </c>
      <c r="D334" s="18" t="s">
        <v>443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17"/>
  <sheetViews>
    <sheetView workbookViewId="0">
      <selection activeCell="A103" sqref="A103:G103"/>
    </sheetView>
  </sheetViews>
  <sheetFormatPr defaultRowHeight="14.4" x14ac:dyDescent="0.3"/>
  <cols>
    <col min="1" max="1" width="25.33203125" bestFit="1" customWidth="1"/>
  </cols>
  <sheetData>
    <row r="1" spans="1:14" x14ac:dyDescent="0.3">
      <c r="A1" t="s">
        <v>224</v>
      </c>
      <c r="D1" t="str">
        <f>VLOOKUP(A1,M$1:M$117,1,FALSE)</f>
        <v>Allerdale</v>
      </c>
      <c r="M1" t="s">
        <v>224</v>
      </c>
      <c r="N1" t="str">
        <f t="shared" ref="N1:N64" si="0">VLOOKUP(M1,members,1,FALSE)</f>
        <v>Allerdale</v>
      </c>
    </row>
    <row r="2" spans="1:14" x14ac:dyDescent="0.3">
      <c r="A2" t="s">
        <v>364</v>
      </c>
      <c r="D2" s="17" t="str">
        <f t="shared" ref="D2:D62" si="1">VLOOKUP(A2,M$1:M$117,1,FALSE)</f>
        <v>Ashford</v>
      </c>
      <c r="M2" t="s">
        <v>364</v>
      </c>
      <c r="N2" s="36" t="str">
        <f t="shared" si="0"/>
        <v>Ashford</v>
      </c>
    </row>
    <row r="3" spans="1:14" x14ac:dyDescent="0.3">
      <c r="A3" t="s">
        <v>337</v>
      </c>
      <c r="D3" s="17" t="str">
        <f t="shared" si="1"/>
        <v>Babergh</v>
      </c>
      <c r="M3" t="s">
        <v>337</v>
      </c>
      <c r="N3" s="36" t="str">
        <f t="shared" si="0"/>
        <v>Babergh</v>
      </c>
    </row>
    <row r="4" spans="1:14" x14ac:dyDescent="0.3">
      <c r="A4" t="s">
        <v>264</v>
      </c>
      <c r="D4" s="17" t="str">
        <f t="shared" si="1"/>
        <v>Boston</v>
      </c>
      <c r="M4" t="s">
        <v>264</v>
      </c>
      <c r="N4" s="36" t="str">
        <f t="shared" si="0"/>
        <v>Boston</v>
      </c>
    </row>
    <row r="5" spans="1:14" x14ac:dyDescent="0.3">
      <c r="A5" t="s">
        <v>310</v>
      </c>
      <c r="D5" s="17" t="str">
        <f t="shared" si="1"/>
        <v>Braintree</v>
      </c>
      <c r="M5" t="s">
        <v>310</v>
      </c>
      <c r="N5" s="36" t="str">
        <f t="shared" si="0"/>
        <v>Braintree</v>
      </c>
    </row>
    <row r="6" spans="1:14" x14ac:dyDescent="0.3">
      <c r="A6" t="s">
        <v>331</v>
      </c>
      <c r="D6" s="17" t="str">
        <f t="shared" si="1"/>
        <v>Breckland</v>
      </c>
      <c r="M6" t="s">
        <v>331</v>
      </c>
      <c r="N6" s="36" t="str">
        <f t="shared" si="0"/>
        <v>Breckland</v>
      </c>
    </row>
    <row r="7" spans="1:14" x14ac:dyDescent="0.3">
      <c r="A7" t="s">
        <v>375</v>
      </c>
      <c r="D7" s="17" t="str">
        <f t="shared" si="1"/>
        <v>Cherwell</v>
      </c>
      <c r="M7" t="s">
        <v>375</v>
      </c>
      <c r="N7" s="36" t="str">
        <f t="shared" si="0"/>
        <v>Cherwell</v>
      </c>
    </row>
    <row r="8" spans="1:14" x14ac:dyDescent="0.3">
      <c r="A8" t="s">
        <v>37</v>
      </c>
      <c r="D8" s="17" t="str">
        <f t="shared" si="1"/>
        <v>Cheshire East</v>
      </c>
      <c r="M8" t="s">
        <v>37</v>
      </c>
      <c r="N8" s="36" t="str">
        <f t="shared" si="0"/>
        <v>Cheshire East</v>
      </c>
    </row>
    <row r="9" spans="1:14" x14ac:dyDescent="0.3">
      <c r="A9" t="s">
        <v>393</v>
      </c>
      <c r="D9" s="17" t="str">
        <f t="shared" si="1"/>
        <v>Chichester</v>
      </c>
      <c r="M9" t="s">
        <v>393</v>
      </c>
      <c r="N9" s="36" t="str">
        <f t="shared" si="0"/>
        <v>Chichester</v>
      </c>
    </row>
    <row r="10" spans="1:14" x14ac:dyDescent="0.3">
      <c r="A10" t="s">
        <v>227</v>
      </c>
      <c r="D10" s="17" t="str">
        <f t="shared" si="1"/>
        <v>Copeland</v>
      </c>
      <c r="M10" t="s">
        <v>227</v>
      </c>
      <c r="N10" s="36" t="str">
        <f t="shared" si="0"/>
        <v>Copeland</v>
      </c>
    </row>
    <row r="11" spans="1:14" x14ac:dyDescent="0.3">
      <c r="A11" t="s">
        <v>157</v>
      </c>
      <c r="D11" s="17" t="str">
        <f t="shared" si="1"/>
        <v>Cornwall</v>
      </c>
      <c r="M11" t="s">
        <v>157</v>
      </c>
      <c r="N11" s="36" t="str">
        <f t="shared" si="0"/>
        <v>Cornwall</v>
      </c>
    </row>
    <row r="12" spans="1:14" x14ac:dyDescent="0.3">
      <c r="A12" t="s">
        <v>413</v>
      </c>
      <c r="D12" s="17" t="str">
        <f t="shared" si="1"/>
        <v>Cotswold</v>
      </c>
      <c r="M12" t="s">
        <v>413</v>
      </c>
      <c r="N12" s="36" t="str">
        <f t="shared" si="0"/>
        <v>Cotswold</v>
      </c>
    </row>
    <row r="13" spans="1:14" x14ac:dyDescent="0.3">
      <c r="A13" t="s">
        <v>242</v>
      </c>
      <c r="D13" s="17" t="str">
        <f t="shared" si="1"/>
        <v>Craven</v>
      </c>
      <c r="M13" t="s">
        <v>440</v>
      </c>
      <c r="N13" s="36" t="str">
        <f t="shared" si="0"/>
        <v>Durham</v>
      </c>
    </row>
    <row r="14" spans="1:14" x14ac:dyDescent="0.3">
      <c r="A14" t="s">
        <v>41</v>
      </c>
      <c r="D14" s="17" t="str">
        <f t="shared" si="1"/>
        <v>Cumbria</v>
      </c>
      <c r="M14" t="s">
        <v>242</v>
      </c>
      <c r="N14" s="36" t="str">
        <f t="shared" si="0"/>
        <v>Craven</v>
      </c>
    </row>
    <row r="15" spans="1:14" x14ac:dyDescent="0.3">
      <c r="A15" t="s">
        <v>272</v>
      </c>
      <c r="D15" s="17" t="str">
        <f t="shared" si="1"/>
        <v>Daventry</v>
      </c>
      <c r="M15" t="s">
        <v>41</v>
      </c>
      <c r="N15" s="36" t="str">
        <f t="shared" si="0"/>
        <v>Cumbria</v>
      </c>
    </row>
    <row r="16" spans="1:14" x14ac:dyDescent="0.3">
      <c r="A16" t="s">
        <v>75</v>
      </c>
      <c r="D16" s="17" t="str">
        <f t="shared" si="1"/>
        <v>Derbyshire</v>
      </c>
      <c r="M16" t="s">
        <v>272</v>
      </c>
      <c r="N16" s="36" t="str">
        <f t="shared" si="0"/>
        <v>Daventry</v>
      </c>
    </row>
    <row r="17" spans="1:14" x14ac:dyDescent="0.3">
      <c r="A17" t="s">
        <v>252</v>
      </c>
      <c r="D17" s="17" t="str">
        <f t="shared" si="1"/>
        <v>Derbyshire Dales</v>
      </c>
      <c r="M17" t="s">
        <v>75</v>
      </c>
      <c r="N17" s="36" t="str">
        <f t="shared" si="0"/>
        <v>Derbyshire</v>
      </c>
    </row>
    <row r="18" spans="1:14" x14ac:dyDescent="0.3">
      <c r="A18" t="s">
        <v>166</v>
      </c>
      <c r="D18" s="17" t="str">
        <f t="shared" si="1"/>
        <v>Devon</v>
      </c>
      <c r="M18" t="s">
        <v>252</v>
      </c>
      <c r="N18" s="36" t="str">
        <f t="shared" si="0"/>
        <v>Derbyshire Dales</v>
      </c>
    </row>
    <row r="19" spans="1:14" x14ac:dyDescent="0.3">
      <c r="A19" t="s">
        <v>440</v>
      </c>
      <c r="D19" s="17" t="str">
        <f t="shared" si="1"/>
        <v>Durham</v>
      </c>
      <c r="M19" t="s">
        <v>166</v>
      </c>
      <c r="N19" s="36" t="str">
        <f t="shared" si="0"/>
        <v>Devon</v>
      </c>
    </row>
    <row r="20" spans="1:14" x14ac:dyDescent="0.3">
      <c r="A20" t="s">
        <v>305</v>
      </c>
      <c r="D20" s="17" t="str">
        <f t="shared" si="1"/>
        <v>East Cambridgeshire</v>
      </c>
      <c r="M20" t="s">
        <v>305</v>
      </c>
      <c r="N20" s="36" t="str">
        <f t="shared" si="0"/>
        <v>East Cambridgeshire</v>
      </c>
    </row>
    <row r="21" spans="1:14" x14ac:dyDescent="0.3">
      <c r="A21" t="s">
        <v>398</v>
      </c>
      <c r="D21" s="17" t="str">
        <f t="shared" si="1"/>
        <v>East Devon</v>
      </c>
      <c r="M21" t="s">
        <v>398</v>
      </c>
      <c r="N21" s="36" t="str">
        <f t="shared" si="0"/>
        <v>East Devon</v>
      </c>
    </row>
    <row r="22" spans="1:14" x14ac:dyDescent="0.3">
      <c r="A22" t="s">
        <v>323</v>
      </c>
      <c r="D22" s="17" t="str">
        <f t="shared" si="1"/>
        <v>East Hertfordshire</v>
      </c>
      <c r="M22" t="s">
        <v>323</v>
      </c>
      <c r="N22" s="36" t="str">
        <f t="shared" si="0"/>
        <v>East Hertfordshire</v>
      </c>
    </row>
    <row r="23" spans="1:14" x14ac:dyDescent="0.3">
      <c r="A23" t="s">
        <v>265</v>
      </c>
      <c r="D23" s="17" t="str">
        <f t="shared" si="1"/>
        <v>East Lindsey</v>
      </c>
      <c r="M23" t="s">
        <v>265</v>
      </c>
      <c r="N23" s="36" t="str">
        <f t="shared" si="0"/>
        <v>East Lindsey</v>
      </c>
    </row>
    <row r="24" spans="1:14" x14ac:dyDescent="0.3">
      <c r="A24" t="s">
        <v>273</v>
      </c>
      <c r="D24" s="17" t="str">
        <f t="shared" si="1"/>
        <v>East Northamptonshire</v>
      </c>
      <c r="M24" t="s">
        <v>273</v>
      </c>
      <c r="N24" s="36" t="str">
        <f t="shared" si="0"/>
        <v>East Northamptonshire</v>
      </c>
    </row>
    <row r="25" spans="1:14" x14ac:dyDescent="0.3">
      <c r="A25" t="s">
        <v>57</v>
      </c>
      <c r="D25" s="17" t="str">
        <f t="shared" si="1"/>
        <v>East Riding of Yorkshire</v>
      </c>
      <c r="M25" t="s">
        <v>57</v>
      </c>
      <c r="N25" s="36" t="str">
        <f t="shared" si="0"/>
        <v>East Riding of Yorkshire</v>
      </c>
    </row>
    <row r="26" spans="1:14" x14ac:dyDescent="0.3">
      <c r="A26" t="s">
        <v>457</v>
      </c>
      <c r="D26" s="17" t="str">
        <f t="shared" si="1"/>
        <v>East Suffolk</v>
      </c>
      <c r="M26" t="s">
        <v>457</v>
      </c>
      <c r="N26" s="36" t="str">
        <f t="shared" si="0"/>
        <v>East Suffolk</v>
      </c>
    </row>
    <row r="27" spans="1:14" x14ac:dyDescent="0.3">
      <c r="A27" t="s">
        <v>149</v>
      </c>
      <c r="D27" s="17" t="str">
        <f t="shared" si="1"/>
        <v>East Sussex</v>
      </c>
      <c r="M27" t="s">
        <v>149</v>
      </c>
      <c r="N27" s="36" t="str">
        <f t="shared" si="0"/>
        <v>East Sussex</v>
      </c>
    </row>
    <row r="28" spans="1:14" x14ac:dyDescent="0.3">
      <c r="A28" t="s">
        <v>228</v>
      </c>
      <c r="D28" s="17" t="str">
        <f t="shared" si="1"/>
        <v>Eden</v>
      </c>
      <c r="M28" t="s">
        <v>228</v>
      </c>
      <c r="N28" s="36" t="str">
        <f t="shared" si="0"/>
        <v>Eden</v>
      </c>
    </row>
    <row r="29" spans="1:14" x14ac:dyDescent="0.3">
      <c r="A29" t="s">
        <v>99</v>
      </c>
      <c r="D29" s="17" t="str">
        <f t="shared" si="1"/>
        <v>Essex</v>
      </c>
      <c r="M29" t="s">
        <v>99</v>
      </c>
      <c r="N29" s="36" t="str">
        <f t="shared" si="0"/>
        <v>Essex</v>
      </c>
    </row>
    <row r="30" spans="1:14" x14ac:dyDescent="0.3">
      <c r="A30" t="s">
        <v>414</v>
      </c>
      <c r="D30" s="17" t="str">
        <f t="shared" si="1"/>
        <v>Forest of Dean</v>
      </c>
      <c r="M30" s="17" t="s">
        <v>414</v>
      </c>
      <c r="N30" s="36" t="str">
        <f t="shared" si="0"/>
        <v>Forest of Dean</v>
      </c>
    </row>
    <row r="31" spans="1:14" x14ac:dyDescent="0.3">
      <c r="A31" t="s">
        <v>243</v>
      </c>
      <c r="D31" s="17" t="str">
        <f t="shared" si="1"/>
        <v>Hambleton</v>
      </c>
      <c r="M31" t="s">
        <v>243</v>
      </c>
      <c r="N31" s="36" t="str">
        <f t="shared" si="0"/>
        <v>Hambleton</v>
      </c>
    </row>
    <row r="32" spans="1:14" x14ac:dyDescent="0.3">
      <c r="A32" t="s">
        <v>150</v>
      </c>
      <c r="D32" s="17" t="str">
        <f t="shared" si="1"/>
        <v>Hampshire</v>
      </c>
      <c r="M32" t="s">
        <v>150</v>
      </c>
      <c r="N32" s="36" t="str">
        <f t="shared" si="0"/>
        <v>Hampshire</v>
      </c>
    </row>
    <row r="33" spans="1:14" x14ac:dyDescent="0.3">
      <c r="A33" t="s">
        <v>259</v>
      </c>
      <c r="D33" s="17" t="str">
        <f t="shared" si="1"/>
        <v>Harborough</v>
      </c>
      <c r="M33" t="s">
        <v>259</v>
      </c>
      <c r="N33" s="36" t="str">
        <f t="shared" si="0"/>
        <v>Harborough</v>
      </c>
    </row>
    <row r="34" spans="1:14" x14ac:dyDescent="0.3">
      <c r="A34" t="s">
        <v>244</v>
      </c>
      <c r="D34" s="17" t="str">
        <f t="shared" si="1"/>
        <v>Harrogate</v>
      </c>
      <c r="M34" t="s">
        <v>244</v>
      </c>
      <c r="N34" s="36" t="str">
        <f t="shared" si="0"/>
        <v>Harrogate</v>
      </c>
    </row>
    <row r="35" spans="1:14" x14ac:dyDescent="0.3">
      <c r="A35" t="s">
        <v>436</v>
      </c>
      <c r="D35" s="17" t="str">
        <f t="shared" si="1"/>
        <v>Herefordshire</v>
      </c>
      <c r="M35" t="s">
        <v>436</v>
      </c>
      <c r="N35" s="36" t="str">
        <f t="shared" si="0"/>
        <v>Herefordshire</v>
      </c>
    </row>
    <row r="36" spans="1:14" x14ac:dyDescent="0.3">
      <c r="A36" t="s">
        <v>307</v>
      </c>
      <c r="D36" s="17" t="str">
        <f t="shared" si="1"/>
        <v>Huntingdonshire</v>
      </c>
      <c r="M36" t="s">
        <v>307</v>
      </c>
      <c r="N36" s="36" t="str">
        <f t="shared" si="0"/>
        <v>Huntingdonshire</v>
      </c>
    </row>
    <row r="37" spans="1:14" x14ac:dyDescent="0.3">
      <c r="A37" t="s">
        <v>138</v>
      </c>
      <c r="D37" s="17" t="str">
        <f t="shared" si="1"/>
        <v>Isle of Wight</v>
      </c>
      <c r="M37" t="s">
        <v>138</v>
      </c>
      <c r="N37" s="36" t="str">
        <f t="shared" si="0"/>
        <v>Isle of Wight</v>
      </c>
    </row>
    <row r="38" spans="1:14" x14ac:dyDescent="0.3">
      <c r="A38" t="s">
        <v>441</v>
      </c>
      <c r="D38" s="17" t="str">
        <f t="shared" si="1"/>
        <v>King's Lynn and West Norfolk</v>
      </c>
      <c r="M38" t="s">
        <v>441</v>
      </c>
      <c r="N38" s="36" t="str">
        <f t="shared" si="0"/>
        <v>King's Lynn and West Norfolk</v>
      </c>
    </row>
    <row r="39" spans="1:14" x14ac:dyDescent="0.3">
      <c r="A39" t="s">
        <v>52</v>
      </c>
      <c r="D39" s="17" t="str">
        <f t="shared" si="1"/>
        <v>Lancashire</v>
      </c>
      <c r="M39" t="s">
        <v>52</v>
      </c>
      <c r="N39" s="36" t="str">
        <f t="shared" si="0"/>
        <v>Lancashire</v>
      </c>
    </row>
    <row r="40" spans="1:14" x14ac:dyDescent="0.3">
      <c r="A40" t="s">
        <v>76</v>
      </c>
      <c r="D40" s="17" t="str">
        <f t="shared" si="1"/>
        <v>Leicestershire</v>
      </c>
      <c r="M40" t="s">
        <v>76</v>
      </c>
      <c r="N40" s="36" t="str">
        <f t="shared" si="0"/>
        <v>Leicestershire</v>
      </c>
    </row>
    <row r="41" spans="1:14" x14ac:dyDescent="0.3">
      <c r="A41" t="s">
        <v>350</v>
      </c>
      <c r="D41" s="17" t="str">
        <f t="shared" si="1"/>
        <v>Lewes</v>
      </c>
      <c r="M41" t="s">
        <v>350</v>
      </c>
      <c r="N41" s="36" t="str">
        <f t="shared" si="0"/>
        <v>Lewes</v>
      </c>
    </row>
    <row r="42" spans="1:14" x14ac:dyDescent="0.3">
      <c r="A42" t="s">
        <v>287</v>
      </c>
      <c r="D42" s="17" t="str">
        <f t="shared" si="1"/>
        <v>Lichfield</v>
      </c>
      <c r="M42" t="s">
        <v>287</v>
      </c>
      <c r="N42" s="36" t="str">
        <f t="shared" si="0"/>
        <v>Lichfield</v>
      </c>
    </row>
    <row r="43" spans="1:14" x14ac:dyDescent="0.3">
      <c r="A43" t="s">
        <v>77</v>
      </c>
      <c r="D43" s="17" t="str">
        <f t="shared" si="1"/>
        <v>Lincolnshire</v>
      </c>
      <c r="M43" t="s">
        <v>77</v>
      </c>
      <c r="N43" s="36" t="str">
        <f t="shared" si="0"/>
        <v>Lincolnshire</v>
      </c>
    </row>
    <row r="44" spans="1:14" x14ac:dyDescent="0.3">
      <c r="A44" t="s">
        <v>299</v>
      </c>
      <c r="D44" s="17" t="str">
        <f t="shared" si="1"/>
        <v>Malvern Hills</v>
      </c>
      <c r="M44" t="s">
        <v>299</v>
      </c>
      <c r="N44" s="36" t="str">
        <f t="shared" si="0"/>
        <v>Malvern Hills</v>
      </c>
    </row>
    <row r="45" spans="1:14" x14ac:dyDescent="0.3">
      <c r="A45" t="s">
        <v>261</v>
      </c>
      <c r="D45" s="17" t="str">
        <f t="shared" si="1"/>
        <v>Melton</v>
      </c>
      <c r="M45" t="s">
        <v>261</v>
      </c>
      <c r="N45" s="36" t="str">
        <f t="shared" si="0"/>
        <v>Melton</v>
      </c>
    </row>
    <row r="46" spans="1:14" x14ac:dyDescent="0.3">
      <c r="A46" t="s">
        <v>418</v>
      </c>
      <c r="D46" s="17" t="str">
        <f t="shared" si="1"/>
        <v>Mendip</v>
      </c>
      <c r="M46" t="s">
        <v>418</v>
      </c>
      <c r="N46" s="36" t="str">
        <f t="shared" si="0"/>
        <v>Mendip</v>
      </c>
    </row>
    <row r="47" spans="1:14" x14ac:dyDescent="0.3">
      <c r="A47" t="s">
        <v>400</v>
      </c>
      <c r="D47" s="17" t="str">
        <f t="shared" si="1"/>
        <v>Mid Devon</v>
      </c>
      <c r="M47" t="s">
        <v>400</v>
      </c>
      <c r="N47" s="36" t="str">
        <f t="shared" si="0"/>
        <v>Mid Devon</v>
      </c>
    </row>
    <row r="48" spans="1:14" x14ac:dyDescent="0.3">
      <c r="A48" t="s">
        <v>340</v>
      </c>
      <c r="D48" s="17" t="str">
        <f t="shared" si="1"/>
        <v>Mid Suffolk</v>
      </c>
      <c r="M48" t="s">
        <v>340</v>
      </c>
      <c r="N48" s="36" t="str">
        <f t="shared" si="0"/>
        <v>Mid Suffolk</v>
      </c>
    </row>
    <row r="49" spans="1:14" x14ac:dyDescent="0.3">
      <c r="A49" t="s">
        <v>396</v>
      </c>
      <c r="D49" s="17" t="str">
        <f t="shared" si="1"/>
        <v>Mid Sussex</v>
      </c>
      <c r="M49" t="s">
        <v>396</v>
      </c>
      <c r="N49" s="36" t="str">
        <f t="shared" si="0"/>
        <v>Mid Sussex</v>
      </c>
    </row>
    <row r="50" spans="1:14" x14ac:dyDescent="0.3">
      <c r="A50" t="s">
        <v>360</v>
      </c>
      <c r="D50" s="17" t="str">
        <f t="shared" si="1"/>
        <v>New Forest</v>
      </c>
      <c r="M50" t="s">
        <v>360</v>
      </c>
      <c r="N50" s="36" t="str">
        <f t="shared" si="0"/>
        <v>New Forest</v>
      </c>
    </row>
    <row r="51" spans="1:14" x14ac:dyDescent="0.3">
      <c r="A51" t="s">
        <v>283</v>
      </c>
      <c r="D51" s="17" t="str">
        <f t="shared" si="1"/>
        <v>Newark and Sherwood</v>
      </c>
      <c r="M51" t="s">
        <v>283</v>
      </c>
      <c r="N51" s="36" t="str">
        <f t="shared" si="0"/>
        <v>Newark and Sherwood</v>
      </c>
    </row>
    <row r="52" spans="1:14" x14ac:dyDescent="0.3">
      <c r="A52" t="s">
        <v>101</v>
      </c>
      <c r="D52" s="17" t="str">
        <f t="shared" si="1"/>
        <v>Norfolk</v>
      </c>
      <c r="M52" t="s">
        <v>101</v>
      </c>
      <c r="N52" s="36" t="str">
        <f t="shared" si="0"/>
        <v>Norfolk</v>
      </c>
    </row>
    <row r="53" spans="1:14" x14ac:dyDescent="0.3">
      <c r="A53" t="s">
        <v>401</v>
      </c>
      <c r="D53" s="17" t="str">
        <f t="shared" si="1"/>
        <v>North Devon</v>
      </c>
      <c r="M53" t="s">
        <v>401</v>
      </c>
      <c r="N53" s="36" t="str">
        <f t="shared" si="0"/>
        <v>North Devon</v>
      </c>
    </row>
    <row r="54" spans="1:14" x14ac:dyDescent="0.3">
      <c r="A54" t="s">
        <v>267</v>
      </c>
      <c r="D54" s="17" t="str">
        <f t="shared" si="1"/>
        <v>North Kesteven</v>
      </c>
      <c r="M54" t="s">
        <v>267</v>
      </c>
      <c r="N54" s="36" t="str">
        <f t="shared" si="0"/>
        <v>North Kesteven</v>
      </c>
    </row>
    <row r="55" spans="1:14" x14ac:dyDescent="0.3">
      <c r="A55" t="s">
        <v>59</v>
      </c>
      <c r="D55" s="17" t="str">
        <f t="shared" si="1"/>
        <v>North Lincolnshire</v>
      </c>
      <c r="M55" t="s">
        <v>59</v>
      </c>
      <c r="N55" s="36" t="str">
        <f t="shared" si="0"/>
        <v>North Lincolnshire</v>
      </c>
    </row>
    <row r="56" spans="1:14" x14ac:dyDescent="0.3">
      <c r="A56" t="s">
        <v>334</v>
      </c>
      <c r="D56" s="17" t="str">
        <f t="shared" si="1"/>
        <v>North Norfolk</v>
      </c>
      <c r="M56" t="s">
        <v>334</v>
      </c>
      <c r="N56" s="36" t="str">
        <f t="shared" si="0"/>
        <v>North Norfolk</v>
      </c>
    </row>
    <row r="57" spans="1:14" x14ac:dyDescent="0.3">
      <c r="A57" t="s">
        <v>159</v>
      </c>
      <c r="D57" s="17" t="str">
        <f t="shared" si="1"/>
        <v>North Somerset</v>
      </c>
      <c r="M57" t="s">
        <v>159</v>
      </c>
      <c r="N57" s="36" t="str">
        <f t="shared" si="0"/>
        <v>North Somerset</v>
      </c>
    </row>
    <row r="58" spans="1:14" x14ac:dyDescent="0.3">
      <c r="A58" t="s">
        <v>262</v>
      </c>
      <c r="D58" s="17" t="str">
        <f t="shared" si="1"/>
        <v>North West Leicestershire</v>
      </c>
      <c r="M58" t="s">
        <v>262</v>
      </c>
      <c r="N58" s="36" t="str">
        <f t="shared" si="0"/>
        <v>North West Leicestershire</v>
      </c>
    </row>
    <row r="59" spans="1:14" x14ac:dyDescent="0.3">
      <c r="A59" t="s">
        <v>61</v>
      </c>
      <c r="D59" s="17" t="str">
        <f t="shared" si="1"/>
        <v>North Yorkshire</v>
      </c>
      <c r="M59" t="s">
        <v>61</v>
      </c>
      <c r="N59" s="36" t="str">
        <f t="shared" si="0"/>
        <v>North Yorkshire</v>
      </c>
    </row>
    <row r="60" spans="1:14" x14ac:dyDescent="0.3">
      <c r="A60" t="s">
        <v>27</v>
      </c>
      <c r="D60" s="17" t="str">
        <f t="shared" si="1"/>
        <v>Northumberland</v>
      </c>
      <c r="M60" t="s">
        <v>27</v>
      </c>
      <c r="N60" s="36" t="str">
        <f t="shared" si="0"/>
        <v>Northumberland</v>
      </c>
    </row>
    <row r="61" spans="1:14" x14ac:dyDescent="0.3">
      <c r="A61" t="s">
        <v>79</v>
      </c>
      <c r="D61" s="17" t="str">
        <f t="shared" si="1"/>
        <v>Nottinghamshire</v>
      </c>
      <c r="M61" t="s">
        <v>79</v>
      </c>
      <c r="N61" s="36" t="str">
        <f t="shared" si="0"/>
        <v>Nottinghamshire</v>
      </c>
    </row>
    <row r="62" spans="1:14" x14ac:dyDescent="0.3">
      <c r="A62" t="s">
        <v>237</v>
      </c>
      <c r="D62" s="17" t="str">
        <f t="shared" si="1"/>
        <v>Ribble Valley</v>
      </c>
      <c r="M62" t="s">
        <v>237</v>
      </c>
      <c r="N62" s="36" t="str">
        <f t="shared" si="0"/>
        <v>Ribble Valley</v>
      </c>
    </row>
    <row r="63" spans="1:14" x14ac:dyDescent="0.3">
      <c r="A63" t="s">
        <v>245</v>
      </c>
      <c r="D63" s="17" t="str">
        <f t="shared" ref="D63:D117" si="2">VLOOKUP(A63,M$1:M$117,1,FALSE)</f>
        <v>Richmondshire</v>
      </c>
      <c r="M63" t="s">
        <v>245</v>
      </c>
      <c r="N63" s="36" t="str">
        <f t="shared" si="0"/>
        <v>Richmondshire</v>
      </c>
    </row>
    <row r="64" spans="1:14" x14ac:dyDescent="0.3">
      <c r="A64" t="s">
        <v>351</v>
      </c>
      <c r="D64" s="17" t="str">
        <f t="shared" si="2"/>
        <v>Rother</v>
      </c>
      <c r="M64" t="s">
        <v>351</v>
      </c>
      <c r="N64" s="36" t="str">
        <f t="shared" si="0"/>
        <v>Rother</v>
      </c>
    </row>
    <row r="65" spans="1:14" x14ac:dyDescent="0.3">
      <c r="A65" t="s">
        <v>295</v>
      </c>
      <c r="D65" s="17" t="str">
        <f t="shared" si="2"/>
        <v>Rugby</v>
      </c>
      <c r="M65" t="s">
        <v>295</v>
      </c>
      <c r="N65" s="36" t="str">
        <f t="shared" ref="N65:N104" si="3">VLOOKUP(M65,members,1,FALSE)</f>
        <v>Rugby</v>
      </c>
    </row>
    <row r="66" spans="1:14" x14ac:dyDescent="0.3">
      <c r="A66" t="s">
        <v>74</v>
      </c>
      <c r="D66" s="17" t="str">
        <f t="shared" si="2"/>
        <v>Rutland</v>
      </c>
      <c r="M66" t="s">
        <v>74</v>
      </c>
      <c r="N66" s="36" t="str">
        <f t="shared" si="3"/>
        <v>Rutland</v>
      </c>
    </row>
    <row r="67" spans="1:14" x14ac:dyDescent="0.3">
      <c r="A67" t="s">
        <v>246</v>
      </c>
      <c r="D67" s="17" t="str">
        <f t="shared" si="2"/>
        <v>Ryedale</v>
      </c>
      <c r="M67" t="s">
        <v>246</v>
      </c>
      <c r="N67" s="36" t="str">
        <f t="shared" si="3"/>
        <v>Ryedale</v>
      </c>
    </row>
    <row r="68" spans="1:14" x14ac:dyDescent="0.3">
      <c r="A68" t="s">
        <v>247</v>
      </c>
      <c r="D68" s="17" t="str">
        <f t="shared" si="2"/>
        <v>Scarborough</v>
      </c>
      <c r="M68" t="s">
        <v>247</v>
      </c>
      <c r="N68" s="36" t="str">
        <f t="shared" si="3"/>
        <v>Scarborough</v>
      </c>
    </row>
    <row r="69" spans="1:14" x14ac:dyDescent="0.3">
      <c r="A69" t="s">
        <v>419</v>
      </c>
      <c r="D69" s="17" t="str">
        <f t="shared" si="2"/>
        <v>Sedgemoor</v>
      </c>
      <c r="M69" t="s">
        <v>419</v>
      </c>
      <c r="N69" s="36" t="str">
        <f t="shared" si="3"/>
        <v>Sedgemoor</v>
      </c>
    </row>
    <row r="70" spans="1:14" x14ac:dyDescent="0.3">
      <c r="A70" t="s">
        <v>248</v>
      </c>
      <c r="D70" s="17" t="str">
        <f t="shared" si="2"/>
        <v>Selby</v>
      </c>
      <c r="M70" t="s">
        <v>248</v>
      </c>
      <c r="N70" s="36" t="str">
        <f t="shared" si="3"/>
        <v>Selby</v>
      </c>
    </row>
    <row r="71" spans="1:14" x14ac:dyDescent="0.3">
      <c r="A71" t="s">
        <v>370</v>
      </c>
      <c r="D71" s="17" t="str">
        <f t="shared" si="2"/>
        <v>Sevenoaks</v>
      </c>
      <c r="M71" t="s">
        <v>370</v>
      </c>
      <c r="N71" s="36" t="str">
        <f t="shared" si="3"/>
        <v>Sevenoaks</v>
      </c>
    </row>
    <row r="72" spans="1:14" x14ac:dyDescent="0.3">
      <c r="A72" t="s">
        <v>80</v>
      </c>
      <c r="D72" s="17" t="str">
        <f t="shared" si="2"/>
        <v>Shropshire</v>
      </c>
      <c r="M72" t="s">
        <v>80</v>
      </c>
      <c r="N72" s="36" t="str">
        <f t="shared" si="3"/>
        <v>Shropshire</v>
      </c>
    </row>
    <row r="73" spans="1:14" x14ac:dyDescent="0.3">
      <c r="A73" t="s">
        <v>458</v>
      </c>
      <c r="D73" s="17" t="str">
        <f t="shared" si="2"/>
        <v>Somerset West and Taunton</v>
      </c>
      <c r="M73" t="s">
        <v>458</v>
      </c>
      <c r="N73" s="36" t="str">
        <f t="shared" si="3"/>
        <v>Somerset West and Taunton</v>
      </c>
    </row>
    <row r="74" spans="1:14" x14ac:dyDescent="0.3">
      <c r="A74" t="s">
        <v>308</v>
      </c>
      <c r="D74" s="17" t="str">
        <f t="shared" si="2"/>
        <v>South Cambridgeshire</v>
      </c>
      <c r="M74" t="s">
        <v>308</v>
      </c>
      <c r="N74" s="36" t="str">
        <f t="shared" si="3"/>
        <v>South Cambridgeshire</v>
      </c>
    </row>
    <row r="75" spans="1:14" x14ac:dyDescent="0.3">
      <c r="A75" t="s">
        <v>256</v>
      </c>
      <c r="D75" s="17" t="str">
        <f t="shared" si="2"/>
        <v>South Derbyshire</v>
      </c>
      <c r="M75" t="s">
        <v>256</v>
      </c>
      <c r="N75" s="36" t="str">
        <f t="shared" si="3"/>
        <v>South Derbyshire</v>
      </c>
    </row>
    <row r="76" spans="1:14" x14ac:dyDescent="0.3">
      <c r="A76" t="s">
        <v>402</v>
      </c>
      <c r="D76" s="17" t="str">
        <f t="shared" si="2"/>
        <v>South Hams</v>
      </c>
      <c r="M76" t="s">
        <v>402</v>
      </c>
      <c r="N76" s="36" t="str">
        <f t="shared" si="3"/>
        <v>South Hams</v>
      </c>
    </row>
    <row r="77" spans="1:14" x14ac:dyDescent="0.3">
      <c r="A77" t="s">
        <v>268</v>
      </c>
      <c r="D77" s="17" t="str">
        <f t="shared" si="2"/>
        <v>South Holland</v>
      </c>
      <c r="M77" t="s">
        <v>268</v>
      </c>
      <c r="N77" s="36" t="str">
        <f t="shared" si="3"/>
        <v>South Holland</v>
      </c>
    </row>
    <row r="78" spans="1:14" x14ac:dyDescent="0.3">
      <c r="A78" t="s">
        <v>269</v>
      </c>
      <c r="D78" s="17" t="str">
        <f t="shared" si="2"/>
        <v>South Kesteven</v>
      </c>
      <c r="M78" t="s">
        <v>269</v>
      </c>
      <c r="N78" s="36" t="str">
        <f t="shared" si="3"/>
        <v>South Kesteven</v>
      </c>
    </row>
    <row r="79" spans="1:14" x14ac:dyDescent="0.3">
      <c r="A79" t="s">
        <v>229</v>
      </c>
      <c r="D79" s="17" t="str">
        <f t="shared" si="2"/>
        <v>South Lakeland</v>
      </c>
      <c r="M79" t="s">
        <v>229</v>
      </c>
      <c r="N79" s="36" t="str">
        <f t="shared" si="3"/>
        <v>South Lakeland</v>
      </c>
    </row>
    <row r="80" spans="1:14" x14ac:dyDescent="0.3">
      <c r="A80" t="s">
        <v>336</v>
      </c>
      <c r="D80" s="17" t="str">
        <f t="shared" si="2"/>
        <v>South Norfolk</v>
      </c>
      <c r="M80" t="s">
        <v>336</v>
      </c>
      <c r="N80" s="36" t="str">
        <f t="shared" si="3"/>
        <v>South Norfolk</v>
      </c>
    </row>
    <row r="81" spans="1:14" x14ac:dyDescent="0.3">
      <c r="A81" t="s">
        <v>276</v>
      </c>
      <c r="D81" s="17" t="str">
        <f t="shared" si="2"/>
        <v>South Northamptonshire</v>
      </c>
      <c r="M81" t="s">
        <v>276</v>
      </c>
      <c r="N81" s="36" t="str">
        <f t="shared" si="3"/>
        <v>South Northamptonshire</v>
      </c>
    </row>
    <row r="82" spans="1:14" x14ac:dyDescent="0.3">
      <c r="A82" t="s">
        <v>377</v>
      </c>
      <c r="D82" s="17" t="str">
        <f t="shared" si="2"/>
        <v>South Oxfordshire</v>
      </c>
      <c r="M82" t="s">
        <v>377</v>
      </c>
      <c r="N82" s="36" t="str">
        <f t="shared" si="3"/>
        <v>South Oxfordshire</v>
      </c>
    </row>
    <row r="83" spans="1:14" x14ac:dyDescent="0.3">
      <c r="A83" t="s">
        <v>420</v>
      </c>
      <c r="D83" s="17" t="str">
        <f t="shared" si="2"/>
        <v>South Somerset</v>
      </c>
      <c r="M83" t="s">
        <v>420</v>
      </c>
      <c r="N83" s="36" t="str">
        <f t="shared" si="3"/>
        <v>South Somerset</v>
      </c>
    </row>
    <row r="84" spans="1:14" x14ac:dyDescent="0.3">
      <c r="A84" t="s">
        <v>289</v>
      </c>
      <c r="D84" s="17" t="str">
        <f t="shared" si="2"/>
        <v>South Staffordshire</v>
      </c>
      <c r="M84" t="s">
        <v>289</v>
      </c>
      <c r="N84" s="36" t="str">
        <f t="shared" si="3"/>
        <v>South Staffordshire</v>
      </c>
    </row>
    <row r="85" spans="1:14" x14ac:dyDescent="0.3">
      <c r="A85" t="s">
        <v>290</v>
      </c>
      <c r="D85" s="17" t="str">
        <f t="shared" si="2"/>
        <v>Stafford</v>
      </c>
      <c r="M85" t="s">
        <v>290</v>
      </c>
      <c r="N85" s="36" t="str">
        <f t="shared" si="3"/>
        <v>Stafford</v>
      </c>
    </row>
    <row r="86" spans="1:14" x14ac:dyDescent="0.3">
      <c r="A86" t="s">
        <v>83</v>
      </c>
      <c r="D86" s="17" t="str">
        <f t="shared" si="2"/>
        <v>Staffordshire</v>
      </c>
      <c r="M86" t="s">
        <v>83</v>
      </c>
      <c r="N86" s="36" t="str">
        <f t="shared" si="3"/>
        <v>Staffordshire</v>
      </c>
    </row>
    <row r="87" spans="1:14" x14ac:dyDescent="0.3">
      <c r="A87" t="s">
        <v>296</v>
      </c>
      <c r="D87" s="17" t="str">
        <f t="shared" si="2"/>
        <v>Stratford-on-Avon</v>
      </c>
      <c r="M87" t="s">
        <v>296</v>
      </c>
      <c r="N87" s="36" t="str">
        <f t="shared" si="3"/>
        <v>Stratford-on-Avon</v>
      </c>
    </row>
    <row r="88" spans="1:14" x14ac:dyDescent="0.3">
      <c r="A88" t="s">
        <v>416</v>
      </c>
      <c r="D88" s="17" t="str">
        <f t="shared" si="2"/>
        <v>Stroud</v>
      </c>
      <c r="M88" t="s">
        <v>416</v>
      </c>
      <c r="N88" s="36" t="str">
        <f t="shared" si="3"/>
        <v>Stroud</v>
      </c>
    </row>
    <row r="89" spans="1:14" x14ac:dyDescent="0.3">
      <c r="A89" t="s">
        <v>102</v>
      </c>
      <c r="D89" s="17" t="str">
        <f t="shared" si="2"/>
        <v>Suffolk</v>
      </c>
      <c r="M89" t="s">
        <v>102</v>
      </c>
      <c r="N89" s="36" t="str">
        <f t="shared" si="3"/>
        <v>Suffolk</v>
      </c>
    </row>
    <row r="90" spans="1:14" x14ac:dyDescent="0.3">
      <c r="A90" t="s">
        <v>388</v>
      </c>
      <c r="D90" s="17" t="str">
        <f t="shared" si="2"/>
        <v>Tandridge</v>
      </c>
      <c r="M90" t="s">
        <v>388</v>
      </c>
      <c r="N90" s="36" t="str">
        <f t="shared" si="3"/>
        <v>Tandridge</v>
      </c>
    </row>
    <row r="91" spans="1:14" x14ac:dyDescent="0.3">
      <c r="A91" t="s">
        <v>403</v>
      </c>
      <c r="D91" s="17" t="str">
        <f t="shared" si="2"/>
        <v>Teignbridge</v>
      </c>
      <c r="M91" t="s">
        <v>403</v>
      </c>
      <c r="N91" s="36" t="str">
        <f t="shared" si="3"/>
        <v>Teignbridge</v>
      </c>
    </row>
    <row r="92" spans="1:14" x14ac:dyDescent="0.3">
      <c r="A92" t="s">
        <v>417</v>
      </c>
      <c r="D92" s="17" t="str">
        <f t="shared" si="2"/>
        <v>Tewkesbury</v>
      </c>
      <c r="M92" t="s">
        <v>417</v>
      </c>
      <c r="N92" s="36" t="str">
        <f t="shared" si="3"/>
        <v>Tewkesbury</v>
      </c>
    </row>
    <row r="93" spans="1:14" x14ac:dyDescent="0.3">
      <c r="A93" t="s">
        <v>404</v>
      </c>
      <c r="D93" s="17" t="str">
        <f t="shared" si="2"/>
        <v>Torridge</v>
      </c>
      <c r="M93" t="s">
        <v>404</v>
      </c>
      <c r="N93" s="36" t="str">
        <f t="shared" si="3"/>
        <v>Torridge</v>
      </c>
    </row>
    <row r="94" spans="1:14" x14ac:dyDescent="0.3">
      <c r="A94" t="s">
        <v>374</v>
      </c>
      <c r="D94" s="17" t="str">
        <f t="shared" si="2"/>
        <v>Tunbridge Wells</v>
      </c>
      <c r="M94" t="s">
        <v>374</v>
      </c>
      <c r="N94" s="36" t="str">
        <f t="shared" si="3"/>
        <v>Tunbridge Wells</v>
      </c>
    </row>
    <row r="95" spans="1:14" x14ac:dyDescent="0.3">
      <c r="A95" t="s">
        <v>320</v>
      </c>
      <c r="D95" s="17" t="str">
        <f t="shared" si="2"/>
        <v>Uttlesford</v>
      </c>
      <c r="M95" t="s">
        <v>320</v>
      </c>
      <c r="N95" s="36" t="str">
        <f t="shared" si="3"/>
        <v>Uttlesford</v>
      </c>
    </row>
    <row r="96" spans="1:14" x14ac:dyDescent="0.3">
      <c r="A96" t="s">
        <v>378</v>
      </c>
      <c r="D96" s="17" t="str">
        <f t="shared" si="2"/>
        <v>Vale of White Horse</v>
      </c>
      <c r="M96" t="s">
        <v>378</v>
      </c>
      <c r="N96" s="36" t="str">
        <f t="shared" si="3"/>
        <v>Vale of White Horse</v>
      </c>
    </row>
    <row r="97" spans="1:14" x14ac:dyDescent="0.3">
      <c r="A97" t="s">
        <v>84</v>
      </c>
      <c r="D97" s="17" t="str">
        <f t="shared" si="2"/>
        <v>Warwickshire</v>
      </c>
      <c r="M97" t="s">
        <v>84</v>
      </c>
      <c r="N97" s="36" t="str">
        <f t="shared" si="3"/>
        <v>Warwickshire</v>
      </c>
    </row>
    <row r="98" spans="1:14" x14ac:dyDescent="0.3">
      <c r="A98" t="s">
        <v>352</v>
      </c>
      <c r="D98" s="17" t="str">
        <f t="shared" si="2"/>
        <v>Wealden</v>
      </c>
      <c r="M98" t="s">
        <v>352</v>
      </c>
      <c r="N98" s="36" t="str">
        <f t="shared" si="3"/>
        <v>Wealden</v>
      </c>
    </row>
    <row r="99" spans="1:14" x14ac:dyDescent="0.3">
      <c r="A99" t="s">
        <v>405</v>
      </c>
      <c r="D99" s="17" t="str">
        <f t="shared" si="2"/>
        <v>West Devon</v>
      </c>
      <c r="M99" t="s">
        <v>405</v>
      </c>
      <c r="N99" s="36" t="str">
        <f t="shared" si="3"/>
        <v>West Devon</v>
      </c>
    </row>
    <row r="100" spans="1:14" x14ac:dyDescent="0.3">
      <c r="A100" t="s">
        <v>270</v>
      </c>
      <c r="D100" s="17" t="str">
        <f t="shared" si="2"/>
        <v>West Lindsey</v>
      </c>
      <c r="M100" t="s">
        <v>270</v>
      </c>
      <c r="N100" s="36" t="str">
        <f t="shared" si="3"/>
        <v>West Lindsey</v>
      </c>
    </row>
    <row r="101" spans="1:14" x14ac:dyDescent="0.3">
      <c r="A101" t="s">
        <v>379</v>
      </c>
      <c r="D101" s="17" t="str">
        <f t="shared" si="2"/>
        <v>West Oxfordshire</v>
      </c>
      <c r="M101" t="s">
        <v>379</v>
      </c>
      <c r="N101" s="36" t="str">
        <f t="shared" si="3"/>
        <v>West Oxfordshire</v>
      </c>
    </row>
    <row r="102" spans="1:14" x14ac:dyDescent="0.3">
      <c r="A102" t="s">
        <v>459</v>
      </c>
      <c r="D102" s="17" t="str">
        <f t="shared" si="2"/>
        <v>West Suffolk</v>
      </c>
      <c r="M102" t="s">
        <v>459</v>
      </c>
      <c r="N102" s="36" t="str">
        <f t="shared" si="3"/>
        <v>West Suffolk</v>
      </c>
    </row>
    <row r="103" spans="1:14" x14ac:dyDescent="0.3">
      <c r="A103" t="s">
        <v>92</v>
      </c>
      <c r="D103" s="17" t="str">
        <f t="shared" si="2"/>
        <v>Worcestershire</v>
      </c>
      <c r="M103" t="s">
        <v>92</v>
      </c>
      <c r="N103" s="36" t="str">
        <f t="shared" si="3"/>
        <v>Worcestershire</v>
      </c>
    </row>
    <row r="104" spans="1:14" x14ac:dyDescent="0.3">
      <c r="A104" t="s">
        <v>302</v>
      </c>
      <c r="D104" s="17" t="str">
        <f t="shared" si="2"/>
        <v>Wychavon</v>
      </c>
      <c r="M104" t="s">
        <v>302</v>
      </c>
      <c r="N104" s="36" t="str">
        <f t="shared" si="3"/>
        <v>Wychavon</v>
      </c>
    </row>
    <row r="105" spans="1:14" x14ac:dyDescent="0.3">
      <c r="D105" s="17" t="e">
        <f t="shared" si="2"/>
        <v>#N/A</v>
      </c>
      <c r="N105" s="17"/>
    </row>
    <row r="106" spans="1:14" x14ac:dyDescent="0.3">
      <c r="D106" s="17" t="e">
        <f t="shared" si="2"/>
        <v>#N/A</v>
      </c>
      <c r="N106" s="17"/>
    </row>
    <row r="107" spans="1:14" x14ac:dyDescent="0.3">
      <c r="D107" s="17" t="e">
        <f t="shared" si="2"/>
        <v>#N/A</v>
      </c>
      <c r="N107" s="17"/>
    </row>
    <row r="108" spans="1:14" x14ac:dyDescent="0.3">
      <c r="D108" s="17" t="e">
        <f t="shared" si="2"/>
        <v>#N/A</v>
      </c>
      <c r="N108" s="17"/>
    </row>
    <row r="109" spans="1:14" x14ac:dyDescent="0.3">
      <c r="D109" s="17" t="e">
        <f t="shared" si="2"/>
        <v>#N/A</v>
      </c>
      <c r="N109" s="17"/>
    </row>
    <row r="110" spans="1:14" x14ac:dyDescent="0.3">
      <c r="D110" s="17" t="e">
        <f t="shared" si="2"/>
        <v>#N/A</v>
      </c>
      <c r="N110" s="17"/>
    </row>
    <row r="111" spans="1:14" x14ac:dyDescent="0.3">
      <c r="D111" s="17" t="e">
        <f t="shared" si="2"/>
        <v>#N/A</v>
      </c>
      <c r="N111" s="17"/>
    </row>
    <row r="112" spans="1:14" x14ac:dyDescent="0.3">
      <c r="D112" s="17" t="e">
        <f t="shared" si="2"/>
        <v>#N/A</v>
      </c>
      <c r="N112" s="17"/>
    </row>
    <row r="113" spans="4:14" x14ac:dyDescent="0.3">
      <c r="D113" s="17" t="e">
        <f t="shared" si="2"/>
        <v>#N/A</v>
      </c>
      <c r="N113" s="17"/>
    </row>
    <row r="114" spans="4:14" x14ac:dyDescent="0.3">
      <c r="D114" s="17" t="e">
        <f t="shared" si="2"/>
        <v>#N/A</v>
      </c>
      <c r="N114" s="17"/>
    </row>
    <row r="115" spans="4:14" x14ac:dyDescent="0.3">
      <c r="D115" s="17" t="e">
        <f t="shared" si="2"/>
        <v>#N/A</v>
      </c>
      <c r="N115" s="17"/>
    </row>
    <row r="116" spans="4:14" x14ac:dyDescent="0.3">
      <c r="D116" s="17" t="e">
        <f t="shared" si="2"/>
        <v>#N/A</v>
      </c>
      <c r="N116" s="17"/>
    </row>
    <row r="117" spans="4:14" x14ac:dyDescent="0.3">
      <c r="D117" s="17" t="e">
        <f t="shared" si="2"/>
        <v>#N/A</v>
      </c>
      <c r="N117" s="17"/>
    </row>
  </sheetData>
  <sortState xmlns:xlrd2="http://schemas.microsoft.com/office/spreadsheetml/2017/richdata2" ref="M1:M112">
    <sortCondition ref="M1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455"/>
  <sheetViews>
    <sheetView workbookViewId="0">
      <selection activeCell="A153" sqref="A153:F157"/>
    </sheetView>
  </sheetViews>
  <sheetFormatPr defaultRowHeight="14.4" x14ac:dyDescent="0.3"/>
  <cols>
    <col min="1" max="1" width="27.6640625" style="11" bestFit="1" customWidth="1"/>
    <col min="2" max="3" width="9.109375" style="11"/>
  </cols>
  <sheetData>
    <row r="1" spans="1:9" x14ac:dyDescent="0.3">
      <c r="A1" s="11" t="s">
        <v>155</v>
      </c>
      <c r="B1" s="19" t="s">
        <v>477</v>
      </c>
      <c r="H1" s="19" t="s">
        <v>467</v>
      </c>
      <c r="I1" s="19" t="s">
        <v>468</v>
      </c>
    </row>
    <row r="2" spans="1:9" x14ac:dyDescent="0.3">
      <c r="A2" s="11" t="s">
        <v>93</v>
      </c>
      <c r="B2" s="19" t="s">
        <v>477</v>
      </c>
      <c r="H2" s="19" t="s">
        <v>32</v>
      </c>
      <c r="I2" s="19" t="s">
        <v>469</v>
      </c>
    </row>
    <row r="3" spans="1:9" x14ac:dyDescent="0.3">
      <c r="A3" s="11" t="s">
        <v>35</v>
      </c>
      <c r="B3" s="19" t="s">
        <v>477</v>
      </c>
      <c r="H3" s="19" t="s">
        <v>33</v>
      </c>
      <c r="I3" s="19" t="s">
        <v>469</v>
      </c>
    </row>
    <row r="4" spans="1:9" x14ac:dyDescent="0.3">
      <c r="A4" s="11" t="s">
        <v>36</v>
      </c>
      <c r="B4" s="19" t="s">
        <v>477</v>
      </c>
      <c r="H4" s="19" t="s">
        <v>34</v>
      </c>
      <c r="I4" s="19" t="s">
        <v>469</v>
      </c>
    </row>
    <row r="5" spans="1:9" x14ac:dyDescent="0.3">
      <c r="A5" s="18" t="s">
        <v>460</v>
      </c>
      <c r="B5" s="19" t="s">
        <v>477</v>
      </c>
      <c r="H5" s="19" t="s">
        <v>85</v>
      </c>
      <c r="I5" s="19" t="s">
        <v>470</v>
      </c>
    </row>
    <row r="6" spans="1:9" x14ac:dyDescent="0.3">
      <c r="A6" s="11" t="s">
        <v>136</v>
      </c>
      <c r="B6" s="19" t="s">
        <v>477</v>
      </c>
      <c r="H6" s="19" t="s">
        <v>86</v>
      </c>
      <c r="I6" s="19" t="s">
        <v>470</v>
      </c>
    </row>
    <row r="7" spans="1:9" x14ac:dyDescent="0.3">
      <c r="A7" s="11" t="s">
        <v>137</v>
      </c>
      <c r="B7" s="19" t="s">
        <v>477</v>
      </c>
      <c r="H7" s="19" t="s">
        <v>87</v>
      </c>
      <c r="I7" s="19" t="s">
        <v>470</v>
      </c>
    </row>
    <row r="8" spans="1:9" x14ac:dyDescent="0.3">
      <c r="A8" s="11" t="s">
        <v>437</v>
      </c>
      <c r="B8" s="19" t="s">
        <v>477</v>
      </c>
      <c r="H8" s="19" t="s">
        <v>88</v>
      </c>
      <c r="I8" s="19" t="s">
        <v>470</v>
      </c>
    </row>
    <row r="9" spans="1:9" x14ac:dyDescent="0.3">
      <c r="A9" s="36" t="s">
        <v>148</v>
      </c>
      <c r="B9" s="36" t="s">
        <v>477</v>
      </c>
      <c r="C9" s="36" t="str">
        <f t="shared" ref="C9" si="0">IFERROR(VLOOKUP(A9,H$2:I$271,2,FALSE),"")</f>
        <v/>
      </c>
      <c r="D9" s="36"/>
      <c r="E9" s="36"/>
      <c r="F9" s="36"/>
      <c r="H9" s="19" t="s">
        <v>89</v>
      </c>
      <c r="I9" s="19" t="s">
        <v>470</v>
      </c>
    </row>
    <row r="10" spans="1:9" x14ac:dyDescent="0.3">
      <c r="A10" s="11" t="s">
        <v>94</v>
      </c>
      <c r="B10" s="19" t="s">
        <v>477</v>
      </c>
      <c r="H10" s="19" t="s">
        <v>90</v>
      </c>
      <c r="I10" s="19" t="s">
        <v>470</v>
      </c>
    </row>
    <row r="11" spans="1:9" x14ac:dyDescent="0.3">
      <c r="A11" s="11" t="s">
        <v>37</v>
      </c>
      <c r="B11" s="19" t="s">
        <v>477</v>
      </c>
      <c r="H11" s="19" t="s">
        <v>91</v>
      </c>
      <c r="I11" s="19" t="s">
        <v>470</v>
      </c>
    </row>
    <row r="12" spans="1:9" x14ac:dyDescent="0.3">
      <c r="A12" s="11" t="s">
        <v>38</v>
      </c>
      <c r="B12" s="19" t="s">
        <v>477</v>
      </c>
      <c r="H12" s="19" t="s">
        <v>66</v>
      </c>
      <c r="I12" s="19" t="s">
        <v>471</v>
      </c>
    </row>
    <row r="13" spans="1:9" s="18" customFormat="1" x14ac:dyDescent="0.3">
      <c r="A13" s="11" t="s">
        <v>157</v>
      </c>
      <c r="B13" s="19" t="s">
        <v>477</v>
      </c>
      <c r="C13" s="11"/>
      <c r="D13"/>
      <c r="E13"/>
      <c r="F13"/>
      <c r="H13" s="19" t="s">
        <v>230</v>
      </c>
      <c r="I13" s="19" t="s">
        <v>52</v>
      </c>
    </row>
    <row r="14" spans="1:9" x14ac:dyDescent="0.3">
      <c r="A14" s="18" t="s">
        <v>167</v>
      </c>
      <c r="B14" s="19" t="s">
        <v>477</v>
      </c>
      <c r="C14" s="18"/>
      <c r="D14" s="18"/>
      <c r="E14" s="18"/>
      <c r="F14" s="18"/>
      <c r="H14" s="19" t="s">
        <v>67</v>
      </c>
      <c r="I14" s="19" t="s">
        <v>471</v>
      </c>
    </row>
    <row r="15" spans="1:9" x14ac:dyDescent="0.3">
      <c r="A15" s="11" t="s">
        <v>440</v>
      </c>
      <c r="B15" s="19" t="s">
        <v>477</v>
      </c>
      <c r="H15" s="19" t="s">
        <v>350</v>
      </c>
      <c r="I15" s="19" t="s">
        <v>149</v>
      </c>
    </row>
    <row r="16" spans="1:9" x14ac:dyDescent="0.3">
      <c r="A16" s="11" t="s">
        <v>24</v>
      </c>
      <c r="B16" s="19" t="s">
        <v>477</v>
      </c>
      <c r="H16" s="19" t="s">
        <v>375</v>
      </c>
      <c r="I16" s="19" t="s">
        <v>152</v>
      </c>
    </row>
    <row r="17" spans="1:9" x14ac:dyDescent="0.3">
      <c r="A17" s="11" t="s">
        <v>71</v>
      </c>
      <c r="B17" s="19" t="s">
        <v>477</v>
      </c>
      <c r="H17" s="19" t="s">
        <v>104</v>
      </c>
      <c r="I17" s="19" t="s">
        <v>472</v>
      </c>
    </row>
    <row r="18" spans="1:9" x14ac:dyDescent="0.3">
      <c r="A18" s="11" t="s">
        <v>57</v>
      </c>
      <c r="B18" s="19" t="s">
        <v>477</v>
      </c>
      <c r="H18" s="19" t="s">
        <v>68</v>
      </c>
      <c r="I18" s="19" t="s">
        <v>471</v>
      </c>
    </row>
    <row r="19" spans="1:9" x14ac:dyDescent="0.3">
      <c r="A19" s="11" t="s">
        <v>39</v>
      </c>
      <c r="B19" s="19" t="s">
        <v>477</v>
      </c>
      <c r="H19" s="19" t="s">
        <v>376</v>
      </c>
      <c r="I19" s="19" t="s">
        <v>152</v>
      </c>
    </row>
    <row r="20" spans="1:9" x14ac:dyDescent="0.3">
      <c r="A20" s="11" t="s">
        <v>25</v>
      </c>
      <c r="B20" s="19" t="s">
        <v>477</v>
      </c>
      <c r="H20" s="19" t="s">
        <v>231</v>
      </c>
      <c r="I20" s="19" t="s">
        <v>52</v>
      </c>
    </row>
    <row r="21" spans="1:9" x14ac:dyDescent="0.3">
      <c r="A21" s="11" t="s">
        <v>436</v>
      </c>
      <c r="B21" s="19" t="s">
        <v>477</v>
      </c>
      <c r="H21" s="19" t="s">
        <v>351</v>
      </c>
      <c r="I21" s="19" t="s">
        <v>149</v>
      </c>
    </row>
    <row r="22" spans="1:9" x14ac:dyDescent="0.3">
      <c r="A22" s="11" t="s">
        <v>138</v>
      </c>
      <c r="B22" s="19" t="s">
        <v>477</v>
      </c>
      <c r="H22" s="19" t="s">
        <v>232</v>
      </c>
      <c r="I22" s="19" t="s">
        <v>52</v>
      </c>
    </row>
    <row r="23" spans="1:9" x14ac:dyDescent="0.3">
      <c r="A23" s="11" t="s">
        <v>158</v>
      </c>
      <c r="B23" s="19" t="s">
        <v>477</v>
      </c>
      <c r="H23" s="19" t="s">
        <v>352</v>
      </c>
      <c r="I23" s="19" t="s">
        <v>149</v>
      </c>
    </row>
    <row r="24" spans="1:9" x14ac:dyDescent="0.3">
      <c r="A24" s="11" t="s">
        <v>433</v>
      </c>
      <c r="B24" s="19" t="s">
        <v>477</v>
      </c>
      <c r="H24" s="19" t="s">
        <v>69</v>
      </c>
      <c r="I24" s="19" t="s">
        <v>471</v>
      </c>
    </row>
    <row r="25" spans="1:9" x14ac:dyDescent="0.3">
      <c r="A25" s="11" t="s">
        <v>72</v>
      </c>
      <c r="B25" s="19" t="s">
        <v>477</v>
      </c>
      <c r="H25" s="19" t="s">
        <v>377</v>
      </c>
      <c r="I25" s="19" t="s">
        <v>152</v>
      </c>
    </row>
    <row r="26" spans="1:9" x14ac:dyDescent="0.3">
      <c r="A26" s="11" t="s">
        <v>95</v>
      </c>
      <c r="B26" s="19" t="s">
        <v>477</v>
      </c>
      <c r="H26" s="19" t="s">
        <v>117</v>
      </c>
      <c r="I26" s="19" t="s">
        <v>473</v>
      </c>
    </row>
    <row r="27" spans="1:9" x14ac:dyDescent="0.3">
      <c r="A27" s="11" t="s">
        <v>139</v>
      </c>
      <c r="B27" s="19" t="s">
        <v>477</v>
      </c>
      <c r="H27" s="19" t="s">
        <v>70</v>
      </c>
      <c r="I27" s="19" t="s">
        <v>471</v>
      </c>
    </row>
    <row r="28" spans="1:9" x14ac:dyDescent="0.3">
      <c r="A28" s="11" t="s">
        <v>26</v>
      </c>
      <c r="B28" s="19" t="s">
        <v>477</v>
      </c>
      <c r="H28" s="19" t="s">
        <v>309</v>
      </c>
      <c r="I28" s="19" t="s">
        <v>99</v>
      </c>
    </row>
    <row r="29" spans="1:9" x14ac:dyDescent="0.3">
      <c r="A29" s="11" t="s">
        <v>140</v>
      </c>
      <c r="B29" s="19" t="s">
        <v>477</v>
      </c>
      <c r="H29" s="19" t="s">
        <v>233</v>
      </c>
      <c r="I29" s="19" t="s">
        <v>52</v>
      </c>
    </row>
    <row r="30" spans="1:9" x14ac:dyDescent="0.3">
      <c r="A30" s="11" t="s">
        <v>58</v>
      </c>
      <c r="B30" s="19" t="s">
        <v>477</v>
      </c>
      <c r="H30" s="19" t="s">
        <v>118</v>
      </c>
      <c r="I30" s="19" t="s">
        <v>473</v>
      </c>
    </row>
    <row r="31" spans="1:9" x14ac:dyDescent="0.3">
      <c r="A31" s="11" t="s">
        <v>59</v>
      </c>
      <c r="B31" s="19" t="s">
        <v>477</v>
      </c>
      <c r="H31" s="19" t="s">
        <v>378</v>
      </c>
      <c r="I31" s="19" t="s">
        <v>152</v>
      </c>
    </row>
    <row r="32" spans="1:9" x14ac:dyDescent="0.3">
      <c r="A32" s="11" t="s">
        <v>159</v>
      </c>
      <c r="B32" s="19" t="s">
        <v>477</v>
      </c>
      <c r="H32" s="19" t="s">
        <v>310</v>
      </c>
      <c r="I32" s="19" t="s">
        <v>99</v>
      </c>
    </row>
    <row r="33" spans="1:9" x14ac:dyDescent="0.3">
      <c r="A33" s="11" t="s">
        <v>27</v>
      </c>
      <c r="B33" s="19" t="s">
        <v>477</v>
      </c>
      <c r="H33" s="19" t="s">
        <v>344</v>
      </c>
      <c r="I33" s="19" t="s">
        <v>148</v>
      </c>
    </row>
    <row r="34" spans="1:9" x14ac:dyDescent="0.3">
      <c r="A34" s="11" t="s">
        <v>73</v>
      </c>
      <c r="B34" s="19" t="s">
        <v>477</v>
      </c>
      <c r="H34" s="19" t="s">
        <v>234</v>
      </c>
      <c r="I34" s="19" t="s">
        <v>52</v>
      </c>
    </row>
    <row r="35" spans="1:9" x14ac:dyDescent="0.3">
      <c r="A35" s="11" t="s">
        <v>96</v>
      </c>
      <c r="B35" s="19" t="s">
        <v>477</v>
      </c>
      <c r="H35" s="19" t="s">
        <v>119</v>
      </c>
      <c r="I35" s="19" t="s">
        <v>473</v>
      </c>
    </row>
    <row r="36" spans="1:9" x14ac:dyDescent="0.3">
      <c r="A36" s="11" t="s">
        <v>160</v>
      </c>
      <c r="B36" s="19" t="s">
        <v>477</v>
      </c>
      <c r="H36" s="19" t="s">
        <v>311</v>
      </c>
      <c r="I36" s="19" t="s">
        <v>99</v>
      </c>
    </row>
    <row r="37" spans="1:9" x14ac:dyDescent="0.3">
      <c r="A37" s="11" t="s">
        <v>161</v>
      </c>
      <c r="B37" s="19" t="s">
        <v>477</v>
      </c>
      <c r="H37" s="19" t="s">
        <v>379</v>
      </c>
      <c r="I37" s="19" t="s">
        <v>152</v>
      </c>
    </row>
    <row r="38" spans="1:9" x14ac:dyDescent="0.3">
      <c r="A38" s="11" t="s">
        <v>141</v>
      </c>
      <c r="B38" s="19" t="s">
        <v>477</v>
      </c>
      <c r="H38" s="19" t="s">
        <v>235</v>
      </c>
      <c r="I38" s="19" t="s">
        <v>52</v>
      </c>
    </row>
    <row r="39" spans="1:9" x14ac:dyDescent="0.3">
      <c r="A39" s="11" t="s">
        <v>142</v>
      </c>
      <c r="B39" s="19" t="s">
        <v>477</v>
      </c>
      <c r="H39" s="19" t="s">
        <v>120</v>
      </c>
      <c r="I39" s="19" t="s">
        <v>473</v>
      </c>
    </row>
    <row r="40" spans="1:9" x14ac:dyDescent="0.3">
      <c r="A40" s="11" t="s">
        <v>28</v>
      </c>
      <c r="B40" s="19" t="s">
        <v>477</v>
      </c>
      <c r="H40" s="19" t="s">
        <v>345</v>
      </c>
      <c r="I40" s="19" t="s">
        <v>148</v>
      </c>
    </row>
    <row r="41" spans="1:9" x14ac:dyDescent="0.3">
      <c r="A41" s="11" t="s">
        <v>74</v>
      </c>
      <c r="B41" s="19" t="s">
        <v>477</v>
      </c>
      <c r="H41" s="19" t="s">
        <v>418</v>
      </c>
      <c r="I41" s="19" t="s">
        <v>169</v>
      </c>
    </row>
    <row r="42" spans="1:9" x14ac:dyDescent="0.3">
      <c r="A42" s="11" t="s">
        <v>80</v>
      </c>
      <c r="B42" s="19" t="s">
        <v>477</v>
      </c>
      <c r="H42" s="19" t="s">
        <v>312</v>
      </c>
      <c r="I42" s="19" t="s">
        <v>99</v>
      </c>
    </row>
    <row r="43" spans="1:9" x14ac:dyDescent="0.3">
      <c r="A43" s="11" t="s">
        <v>143</v>
      </c>
      <c r="B43" s="19" t="s">
        <v>477</v>
      </c>
      <c r="H43" s="19" t="s">
        <v>346</v>
      </c>
      <c r="I43" s="19" t="s">
        <v>148</v>
      </c>
    </row>
    <row r="44" spans="1:9" x14ac:dyDescent="0.3">
      <c r="A44" s="11" t="s">
        <v>162</v>
      </c>
      <c r="B44" s="19" t="s">
        <v>477</v>
      </c>
      <c r="H44" s="19" t="s">
        <v>121</v>
      </c>
      <c r="I44" s="19" t="s">
        <v>473</v>
      </c>
    </row>
    <row r="45" spans="1:9" x14ac:dyDescent="0.3">
      <c r="A45" s="11" t="s">
        <v>144</v>
      </c>
      <c r="B45" s="19" t="s">
        <v>477</v>
      </c>
      <c r="H45" s="19" t="s">
        <v>236</v>
      </c>
      <c r="I45" s="19" t="s">
        <v>52</v>
      </c>
    </row>
    <row r="46" spans="1:9" x14ac:dyDescent="0.3">
      <c r="A46" s="11" t="s">
        <v>439</v>
      </c>
      <c r="B46" s="19" t="s">
        <v>477</v>
      </c>
      <c r="H46" s="19" t="s">
        <v>313</v>
      </c>
      <c r="I46" s="19" t="s">
        <v>99</v>
      </c>
    </row>
    <row r="47" spans="1:9" x14ac:dyDescent="0.3">
      <c r="A47" s="11" t="s">
        <v>29</v>
      </c>
      <c r="B47" s="19" t="s">
        <v>477</v>
      </c>
      <c r="H47" s="19" t="s">
        <v>419</v>
      </c>
      <c r="I47" s="19" t="s">
        <v>169</v>
      </c>
    </row>
    <row r="48" spans="1:9" x14ac:dyDescent="0.3">
      <c r="A48" s="11" t="s">
        <v>81</v>
      </c>
      <c r="B48" s="19" t="s">
        <v>477</v>
      </c>
      <c r="H48" s="19" t="s">
        <v>237</v>
      </c>
      <c r="I48" s="19" t="s">
        <v>52</v>
      </c>
    </row>
    <row r="49" spans="1:9" x14ac:dyDescent="0.3">
      <c r="A49" s="11" t="s">
        <v>163</v>
      </c>
      <c r="B49" s="19" t="s">
        <v>477</v>
      </c>
      <c r="H49" s="19" t="s">
        <v>103</v>
      </c>
      <c r="I49" s="19" t="s">
        <v>472</v>
      </c>
    </row>
    <row r="50" spans="1:9" x14ac:dyDescent="0.3">
      <c r="A50" s="11" t="s">
        <v>82</v>
      </c>
      <c r="B50" s="19" t="s">
        <v>477</v>
      </c>
      <c r="H50" s="19" t="s">
        <v>347</v>
      </c>
      <c r="I50" s="19" t="s">
        <v>148</v>
      </c>
    </row>
    <row r="51" spans="1:9" x14ac:dyDescent="0.3">
      <c r="A51" s="11" t="s">
        <v>97</v>
      </c>
      <c r="B51" s="19" t="s">
        <v>477</v>
      </c>
      <c r="H51" s="19" t="s">
        <v>314</v>
      </c>
      <c r="I51" s="19" t="s">
        <v>99</v>
      </c>
    </row>
    <row r="52" spans="1:9" x14ac:dyDescent="0.3">
      <c r="A52" s="11" t="s">
        <v>164</v>
      </c>
      <c r="B52" s="19" t="s">
        <v>477</v>
      </c>
      <c r="H52" s="19" t="s">
        <v>420</v>
      </c>
      <c r="I52" s="19" t="s">
        <v>169</v>
      </c>
    </row>
    <row r="53" spans="1:9" x14ac:dyDescent="0.3">
      <c r="A53" s="11" t="s">
        <v>40</v>
      </c>
      <c r="B53" s="19" t="s">
        <v>477</v>
      </c>
      <c r="H53" s="19" t="s">
        <v>304</v>
      </c>
      <c r="I53" s="19" t="s">
        <v>98</v>
      </c>
    </row>
    <row r="54" spans="1:9" x14ac:dyDescent="0.3">
      <c r="A54" s="11" t="s">
        <v>145</v>
      </c>
      <c r="B54" s="19" t="s">
        <v>477</v>
      </c>
      <c r="H54" s="19" t="s">
        <v>122</v>
      </c>
      <c r="I54" s="19" t="s">
        <v>473</v>
      </c>
    </row>
    <row r="55" spans="1:9" x14ac:dyDescent="0.3">
      <c r="A55" s="11" t="s">
        <v>165</v>
      </c>
      <c r="B55" s="19" t="s">
        <v>477</v>
      </c>
      <c r="H55" s="19" t="s">
        <v>238</v>
      </c>
      <c r="I55" s="19" t="s">
        <v>52</v>
      </c>
    </row>
    <row r="56" spans="1:9" x14ac:dyDescent="0.3">
      <c r="A56" s="11" t="s">
        <v>146</v>
      </c>
      <c r="B56" s="19" t="s">
        <v>477</v>
      </c>
      <c r="H56" s="19" t="s">
        <v>421</v>
      </c>
      <c r="I56" s="19" t="s">
        <v>169</v>
      </c>
    </row>
    <row r="57" spans="1:9" x14ac:dyDescent="0.3">
      <c r="A57" s="11" t="s">
        <v>147</v>
      </c>
      <c r="B57" s="19" t="s">
        <v>477</v>
      </c>
      <c r="H57" s="19" t="s">
        <v>315</v>
      </c>
      <c r="I57" s="19" t="s">
        <v>99</v>
      </c>
    </row>
    <row r="58" spans="1:9" x14ac:dyDescent="0.3">
      <c r="A58" s="11" t="s">
        <v>60</v>
      </c>
      <c r="B58" s="19" t="s">
        <v>477</v>
      </c>
      <c r="H58" s="19" t="s">
        <v>239</v>
      </c>
      <c r="I58" s="19" t="s">
        <v>52</v>
      </c>
    </row>
    <row r="59" spans="1:9" x14ac:dyDescent="0.3">
      <c r="H59" s="19" t="s">
        <v>123</v>
      </c>
      <c r="I59" s="19" t="s">
        <v>473</v>
      </c>
    </row>
    <row r="60" spans="1:9" x14ac:dyDescent="0.3">
      <c r="H60" s="19" t="s">
        <v>305</v>
      </c>
      <c r="I60" s="19" t="s">
        <v>98</v>
      </c>
    </row>
    <row r="61" spans="1:9" x14ac:dyDescent="0.3">
      <c r="H61" s="19" t="s">
        <v>316</v>
      </c>
      <c r="I61" s="19" t="s">
        <v>99</v>
      </c>
    </row>
    <row r="62" spans="1:9" x14ac:dyDescent="0.3">
      <c r="A62" s="19" t="s">
        <v>117</v>
      </c>
      <c r="B62" s="19" t="s">
        <v>478</v>
      </c>
      <c r="C62" s="19" t="str">
        <f t="shared" ref="C62:C94" si="1">IFERROR(VLOOKUP(A62,H$2:I$271,2,FALSE),"")</f>
        <v>Outer London</v>
      </c>
      <c r="H62" s="19" t="s">
        <v>422</v>
      </c>
      <c r="I62" s="19" t="s">
        <v>169</v>
      </c>
    </row>
    <row r="63" spans="1:9" x14ac:dyDescent="0.3">
      <c r="A63" s="19" t="s">
        <v>118</v>
      </c>
      <c r="B63" s="19" t="s">
        <v>478</v>
      </c>
      <c r="C63" s="19" t="str">
        <f t="shared" si="1"/>
        <v>Outer London</v>
      </c>
      <c r="H63" s="19" t="s">
        <v>306</v>
      </c>
      <c r="I63" s="19" t="s">
        <v>98</v>
      </c>
    </row>
    <row r="64" spans="1:9" x14ac:dyDescent="0.3">
      <c r="A64" s="19" t="s">
        <v>119</v>
      </c>
      <c r="B64" s="19" t="s">
        <v>478</v>
      </c>
      <c r="C64" s="19" t="str">
        <f t="shared" si="1"/>
        <v>Outer London</v>
      </c>
      <c r="H64" s="19" t="s">
        <v>124</v>
      </c>
      <c r="I64" s="19" t="s">
        <v>473</v>
      </c>
    </row>
    <row r="65" spans="1:9" x14ac:dyDescent="0.3">
      <c r="A65" s="19" t="s">
        <v>120</v>
      </c>
      <c r="B65" s="19" t="s">
        <v>478</v>
      </c>
      <c r="C65" s="19" t="str">
        <f t="shared" si="1"/>
        <v>Outer London</v>
      </c>
      <c r="H65" s="19" t="s">
        <v>240</v>
      </c>
      <c r="I65" s="19" t="s">
        <v>52</v>
      </c>
    </row>
    <row r="66" spans="1:9" x14ac:dyDescent="0.3">
      <c r="A66" s="19" t="s">
        <v>121</v>
      </c>
      <c r="B66" s="19" t="s">
        <v>478</v>
      </c>
      <c r="C66" s="19" t="str">
        <f t="shared" si="1"/>
        <v>Outer London</v>
      </c>
      <c r="H66" s="19" t="s">
        <v>317</v>
      </c>
      <c r="I66" s="19" t="s">
        <v>99</v>
      </c>
    </row>
    <row r="67" spans="1:9" x14ac:dyDescent="0.3">
      <c r="A67" s="19" t="s">
        <v>103</v>
      </c>
      <c r="B67" s="19" t="s">
        <v>478</v>
      </c>
      <c r="C67" s="19" t="str">
        <f t="shared" si="1"/>
        <v>Inner London</v>
      </c>
      <c r="H67" s="19" t="s">
        <v>285</v>
      </c>
      <c r="I67" s="19" t="s">
        <v>83</v>
      </c>
    </row>
    <row r="68" spans="1:9" x14ac:dyDescent="0.3">
      <c r="A68" s="19" t="s">
        <v>104</v>
      </c>
      <c r="B68" s="19" t="s">
        <v>478</v>
      </c>
      <c r="C68" s="19" t="str">
        <f t="shared" si="1"/>
        <v>Inner London</v>
      </c>
      <c r="H68" s="19" t="s">
        <v>241</v>
      </c>
      <c r="I68" s="19" t="s">
        <v>52</v>
      </c>
    </row>
    <row r="69" spans="1:9" x14ac:dyDescent="0.3">
      <c r="A69" s="19" t="s">
        <v>122</v>
      </c>
      <c r="B69" s="19" t="s">
        <v>478</v>
      </c>
      <c r="C69" s="19" t="str">
        <f t="shared" si="1"/>
        <v>Outer London</v>
      </c>
      <c r="H69" s="19" t="s">
        <v>125</v>
      </c>
      <c r="I69" s="19" t="s">
        <v>473</v>
      </c>
    </row>
    <row r="70" spans="1:9" x14ac:dyDescent="0.3">
      <c r="A70" s="19" t="s">
        <v>123</v>
      </c>
      <c r="B70" s="19" t="s">
        <v>478</v>
      </c>
      <c r="C70" s="19" t="str">
        <f t="shared" si="1"/>
        <v>Outer London</v>
      </c>
      <c r="H70" s="19" t="s">
        <v>307</v>
      </c>
      <c r="I70" s="19" t="s">
        <v>98</v>
      </c>
    </row>
    <row r="71" spans="1:9" x14ac:dyDescent="0.3">
      <c r="A71" s="19" t="s">
        <v>124</v>
      </c>
      <c r="B71" s="19" t="s">
        <v>478</v>
      </c>
      <c r="C71" s="19" t="str">
        <f t="shared" si="1"/>
        <v>Outer London</v>
      </c>
      <c r="H71" s="19" t="s">
        <v>318</v>
      </c>
      <c r="I71" s="19" t="s">
        <v>99</v>
      </c>
    </row>
    <row r="72" spans="1:9" x14ac:dyDescent="0.3">
      <c r="A72" s="19" t="s">
        <v>125</v>
      </c>
      <c r="B72" s="19" t="s">
        <v>478</v>
      </c>
      <c r="C72" s="19" t="str">
        <f t="shared" si="1"/>
        <v>Outer London</v>
      </c>
      <c r="H72" s="19" t="s">
        <v>286</v>
      </c>
      <c r="I72" s="19" t="s">
        <v>83</v>
      </c>
    </row>
    <row r="73" spans="1:9" x14ac:dyDescent="0.3">
      <c r="A73" s="19" t="s">
        <v>105</v>
      </c>
      <c r="B73" s="19" t="s">
        <v>478</v>
      </c>
      <c r="C73" s="19" t="str">
        <f t="shared" si="1"/>
        <v>Inner London</v>
      </c>
      <c r="H73" s="19" t="s">
        <v>308</v>
      </c>
      <c r="I73" s="19" t="s">
        <v>98</v>
      </c>
    </row>
    <row r="74" spans="1:9" x14ac:dyDescent="0.3">
      <c r="A74" s="19" t="s">
        <v>106</v>
      </c>
      <c r="B74" s="19" t="s">
        <v>478</v>
      </c>
      <c r="C74" s="19" t="str">
        <f t="shared" si="1"/>
        <v>Inner London</v>
      </c>
      <c r="H74" s="19" t="s">
        <v>105</v>
      </c>
      <c r="I74" s="19" t="s">
        <v>472</v>
      </c>
    </row>
    <row r="75" spans="1:9" x14ac:dyDescent="0.3">
      <c r="A75" s="19" t="s">
        <v>107</v>
      </c>
      <c r="B75" s="19" t="s">
        <v>478</v>
      </c>
      <c r="C75" s="19" t="str">
        <f t="shared" si="1"/>
        <v>Inner London</v>
      </c>
      <c r="H75" s="19" t="s">
        <v>257</v>
      </c>
      <c r="I75" s="19" t="s">
        <v>76</v>
      </c>
    </row>
    <row r="76" spans="1:9" x14ac:dyDescent="0.3">
      <c r="A76" s="19" t="s">
        <v>126</v>
      </c>
      <c r="B76" s="19" t="s">
        <v>478</v>
      </c>
      <c r="C76" s="19" t="str">
        <f t="shared" si="1"/>
        <v>Outer London</v>
      </c>
      <c r="H76" s="19" t="s">
        <v>287</v>
      </c>
      <c r="I76" s="19" t="s">
        <v>83</v>
      </c>
    </row>
    <row r="77" spans="1:9" x14ac:dyDescent="0.3">
      <c r="A77" s="19" t="s">
        <v>127</v>
      </c>
      <c r="B77" s="19" t="s">
        <v>478</v>
      </c>
      <c r="C77" s="19" t="str">
        <f t="shared" si="1"/>
        <v>Outer London</v>
      </c>
      <c r="H77" s="19" t="s">
        <v>319</v>
      </c>
      <c r="I77" s="19" t="s">
        <v>99</v>
      </c>
    </row>
    <row r="78" spans="1:9" x14ac:dyDescent="0.3">
      <c r="A78" s="19" t="s">
        <v>128</v>
      </c>
      <c r="B78" s="19" t="s">
        <v>478</v>
      </c>
      <c r="C78" s="19" t="str">
        <f t="shared" si="1"/>
        <v>Outer London</v>
      </c>
      <c r="H78" s="19" t="s">
        <v>224</v>
      </c>
      <c r="I78" s="19" t="s">
        <v>41</v>
      </c>
    </row>
    <row r="79" spans="1:9" x14ac:dyDescent="0.3">
      <c r="A79" s="19" t="s">
        <v>129</v>
      </c>
      <c r="B79" s="19" t="s">
        <v>478</v>
      </c>
      <c r="C79" s="19" t="str">
        <f t="shared" si="1"/>
        <v>Outer London</v>
      </c>
      <c r="H79" s="19" t="s">
        <v>106</v>
      </c>
      <c r="I79" s="19" t="s">
        <v>472</v>
      </c>
    </row>
    <row r="80" spans="1:9" x14ac:dyDescent="0.3">
      <c r="A80" s="19" t="s">
        <v>108</v>
      </c>
      <c r="B80" s="19" t="s">
        <v>478</v>
      </c>
      <c r="C80" s="19" t="str">
        <f t="shared" si="1"/>
        <v>Inner London</v>
      </c>
      <c r="H80" s="19" t="s">
        <v>258</v>
      </c>
      <c r="I80" s="19" t="s">
        <v>76</v>
      </c>
    </row>
    <row r="81" spans="1:9" x14ac:dyDescent="0.3">
      <c r="A81" s="19" t="s">
        <v>109</v>
      </c>
      <c r="B81" s="19" t="s">
        <v>478</v>
      </c>
      <c r="C81" s="19" t="str">
        <f t="shared" si="1"/>
        <v>Inner London</v>
      </c>
      <c r="H81" s="19" t="s">
        <v>320</v>
      </c>
      <c r="I81" s="19" t="s">
        <v>99</v>
      </c>
    </row>
    <row r="82" spans="1:9" x14ac:dyDescent="0.3">
      <c r="A82" s="19" t="s">
        <v>130</v>
      </c>
      <c r="B82" s="19" t="s">
        <v>478</v>
      </c>
      <c r="C82" s="19" t="str">
        <f t="shared" si="1"/>
        <v>Outer London</v>
      </c>
      <c r="H82" s="19" t="s">
        <v>288</v>
      </c>
      <c r="I82" s="19" t="s">
        <v>83</v>
      </c>
    </row>
    <row r="83" spans="1:9" x14ac:dyDescent="0.3">
      <c r="A83" s="19" t="s">
        <v>110</v>
      </c>
      <c r="B83" s="19" t="s">
        <v>478</v>
      </c>
      <c r="C83" s="19" t="str">
        <f t="shared" si="1"/>
        <v>Inner London</v>
      </c>
      <c r="H83" s="19" t="s">
        <v>259</v>
      </c>
      <c r="I83" s="19" t="s">
        <v>76</v>
      </c>
    </row>
    <row r="84" spans="1:9" x14ac:dyDescent="0.3">
      <c r="A84" s="19" t="s">
        <v>111</v>
      </c>
      <c r="B84" s="19" t="s">
        <v>478</v>
      </c>
      <c r="C84" s="19" t="str">
        <f t="shared" si="1"/>
        <v>Inner London</v>
      </c>
      <c r="H84" s="19" t="s">
        <v>107</v>
      </c>
      <c r="I84" s="19" t="s">
        <v>472</v>
      </c>
    </row>
    <row r="85" spans="1:9" x14ac:dyDescent="0.3">
      <c r="A85" s="19" t="s">
        <v>131</v>
      </c>
      <c r="B85" s="19" t="s">
        <v>478</v>
      </c>
      <c r="C85" s="19" t="str">
        <f t="shared" si="1"/>
        <v>Outer London</v>
      </c>
      <c r="H85" s="19" t="s">
        <v>225</v>
      </c>
      <c r="I85" s="19" t="s">
        <v>41</v>
      </c>
    </row>
    <row r="86" spans="1:9" x14ac:dyDescent="0.3">
      <c r="A86" s="19" t="s">
        <v>112</v>
      </c>
      <c r="B86" s="19" t="s">
        <v>478</v>
      </c>
      <c r="C86" s="19" t="str">
        <f t="shared" si="1"/>
        <v>Inner London</v>
      </c>
      <c r="H86" s="19" t="s">
        <v>412</v>
      </c>
      <c r="I86" s="19" t="s">
        <v>168</v>
      </c>
    </row>
    <row r="87" spans="1:9" x14ac:dyDescent="0.3">
      <c r="A87" s="19" t="s">
        <v>132</v>
      </c>
      <c r="B87" s="19" t="s">
        <v>478</v>
      </c>
      <c r="C87" s="19" t="str">
        <f t="shared" si="1"/>
        <v>Outer London</v>
      </c>
      <c r="H87" s="19" t="s">
        <v>289</v>
      </c>
      <c r="I87" s="19" t="s">
        <v>83</v>
      </c>
    </row>
    <row r="88" spans="1:9" x14ac:dyDescent="0.3">
      <c r="A88" s="19" t="s">
        <v>133</v>
      </c>
      <c r="B88" s="19" t="s">
        <v>478</v>
      </c>
      <c r="C88" s="19" t="str">
        <f t="shared" si="1"/>
        <v>Outer London</v>
      </c>
      <c r="H88" s="19" t="s">
        <v>126</v>
      </c>
      <c r="I88" s="19" t="s">
        <v>473</v>
      </c>
    </row>
    <row r="89" spans="1:9" x14ac:dyDescent="0.3">
      <c r="A89" s="19" t="s">
        <v>113</v>
      </c>
      <c r="B89" s="19" t="s">
        <v>478</v>
      </c>
      <c r="C89" s="19" t="str">
        <f t="shared" si="1"/>
        <v>Inner London</v>
      </c>
      <c r="H89" s="19" t="s">
        <v>260</v>
      </c>
      <c r="I89" s="19" t="s">
        <v>76</v>
      </c>
    </row>
    <row r="90" spans="1:9" x14ac:dyDescent="0.3">
      <c r="A90" s="19" t="s">
        <v>134</v>
      </c>
      <c r="B90" s="19" t="s">
        <v>478</v>
      </c>
      <c r="C90" s="19" t="str">
        <f t="shared" si="1"/>
        <v>Outer London</v>
      </c>
      <c r="H90" s="19" t="s">
        <v>226</v>
      </c>
      <c r="I90" s="19" t="s">
        <v>41</v>
      </c>
    </row>
    <row r="91" spans="1:9" x14ac:dyDescent="0.3">
      <c r="A91" s="19" t="s">
        <v>114</v>
      </c>
      <c r="B91" s="19" t="s">
        <v>478</v>
      </c>
      <c r="C91" s="19" t="str">
        <f t="shared" si="1"/>
        <v>Inner London</v>
      </c>
      <c r="H91" s="19" t="s">
        <v>290</v>
      </c>
      <c r="I91" s="19" t="s">
        <v>83</v>
      </c>
    </row>
    <row r="92" spans="1:9" x14ac:dyDescent="0.3">
      <c r="A92" s="19" t="s">
        <v>135</v>
      </c>
      <c r="B92" s="19" t="s">
        <v>478</v>
      </c>
      <c r="C92" s="19" t="str">
        <f t="shared" si="1"/>
        <v>Outer London</v>
      </c>
      <c r="H92" s="19" t="s">
        <v>413</v>
      </c>
      <c r="I92" s="19" t="s">
        <v>168</v>
      </c>
    </row>
    <row r="93" spans="1:9" x14ac:dyDescent="0.3">
      <c r="A93" s="19" t="s">
        <v>115</v>
      </c>
      <c r="B93" s="19" t="s">
        <v>478</v>
      </c>
      <c r="C93" s="19" t="str">
        <f t="shared" si="1"/>
        <v>Inner London</v>
      </c>
      <c r="H93" s="19" t="s">
        <v>261</v>
      </c>
      <c r="I93" s="19" t="s">
        <v>76</v>
      </c>
    </row>
    <row r="94" spans="1:9" x14ac:dyDescent="0.3">
      <c r="A94" s="19" t="s">
        <v>116</v>
      </c>
      <c r="B94" s="19" t="s">
        <v>478</v>
      </c>
      <c r="C94" s="19" t="str">
        <f t="shared" si="1"/>
        <v>Inner London</v>
      </c>
      <c r="H94" s="19" t="s">
        <v>127</v>
      </c>
      <c r="I94" s="19" t="s">
        <v>473</v>
      </c>
    </row>
    <row r="95" spans="1:9" x14ac:dyDescent="0.3">
      <c r="H95" s="19" t="s">
        <v>227</v>
      </c>
      <c r="I95" s="19" t="s">
        <v>41</v>
      </c>
    </row>
    <row r="96" spans="1:9" x14ac:dyDescent="0.3">
      <c r="H96" s="19" t="s">
        <v>414</v>
      </c>
      <c r="I96" s="19" t="s">
        <v>168</v>
      </c>
    </row>
    <row r="97" spans="1:9" x14ac:dyDescent="0.3">
      <c r="H97" s="19" t="s">
        <v>291</v>
      </c>
      <c r="I97" s="19" t="s">
        <v>83</v>
      </c>
    </row>
    <row r="98" spans="1:9" x14ac:dyDescent="0.3">
      <c r="H98" s="19" t="s">
        <v>228</v>
      </c>
      <c r="I98" s="19" t="s">
        <v>41</v>
      </c>
    </row>
    <row r="99" spans="1:9" x14ac:dyDescent="0.3">
      <c r="A99" s="19" t="s">
        <v>42</v>
      </c>
      <c r="B99" s="19" t="s">
        <v>479</v>
      </c>
      <c r="C99" s="19" t="str">
        <f t="shared" ref="C99:C108" si="2">IFERROR(VLOOKUP(A99,H$2:I$271,2,FALSE),"")</f>
        <v>Greater Manchester</v>
      </c>
      <c r="H99" s="19" t="s">
        <v>128</v>
      </c>
      <c r="I99" s="19" t="s">
        <v>473</v>
      </c>
    </row>
    <row r="100" spans="1:9" x14ac:dyDescent="0.3">
      <c r="A100" s="19" t="s">
        <v>43</v>
      </c>
      <c r="B100" s="19" t="s">
        <v>479</v>
      </c>
      <c r="C100" s="19" t="str">
        <f t="shared" si="2"/>
        <v>Greater Manchester</v>
      </c>
      <c r="H100" s="19" t="s">
        <v>262</v>
      </c>
      <c r="I100" s="19" t="s">
        <v>76</v>
      </c>
    </row>
    <row r="101" spans="1:9" x14ac:dyDescent="0.3">
      <c r="A101" s="19" t="s">
        <v>44</v>
      </c>
      <c r="B101" s="19" t="s">
        <v>479</v>
      </c>
      <c r="C101" s="19" t="str">
        <f t="shared" si="2"/>
        <v>Greater Manchester</v>
      </c>
      <c r="H101" s="19" t="s">
        <v>292</v>
      </c>
      <c r="I101" s="19" t="s">
        <v>83</v>
      </c>
    </row>
    <row r="102" spans="1:9" x14ac:dyDescent="0.3">
      <c r="A102" s="19" t="s">
        <v>45</v>
      </c>
      <c r="B102" s="19" t="s">
        <v>479</v>
      </c>
      <c r="C102" s="19" t="str">
        <f t="shared" si="2"/>
        <v>Greater Manchester</v>
      </c>
      <c r="H102" s="19" t="s">
        <v>415</v>
      </c>
      <c r="I102" s="19" t="s">
        <v>168</v>
      </c>
    </row>
    <row r="103" spans="1:9" x14ac:dyDescent="0.3">
      <c r="A103" s="19" t="s">
        <v>46</v>
      </c>
      <c r="B103" s="19" t="s">
        <v>479</v>
      </c>
      <c r="C103" s="19" t="str">
        <f t="shared" si="2"/>
        <v>Greater Manchester</v>
      </c>
      <c r="H103" s="19" t="s">
        <v>263</v>
      </c>
      <c r="I103" s="19" t="s">
        <v>76</v>
      </c>
    </row>
    <row r="104" spans="1:9" x14ac:dyDescent="0.3">
      <c r="A104" s="19" t="s">
        <v>47</v>
      </c>
      <c r="B104" s="19" t="s">
        <v>479</v>
      </c>
      <c r="C104" s="19" t="str">
        <f t="shared" si="2"/>
        <v>Greater Manchester</v>
      </c>
      <c r="H104" s="19" t="s">
        <v>129</v>
      </c>
      <c r="I104" s="19" t="s">
        <v>473</v>
      </c>
    </row>
    <row r="105" spans="1:9" x14ac:dyDescent="0.3">
      <c r="A105" s="19" t="s">
        <v>48</v>
      </c>
      <c r="B105" s="19" t="s">
        <v>479</v>
      </c>
      <c r="C105" s="19" t="str">
        <f t="shared" si="2"/>
        <v>Greater Manchester</v>
      </c>
      <c r="H105" s="19" t="s">
        <v>229</v>
      </c>
      <c r="I105" s="19" t="s">
        <v>41</v>
      </c>
    </row>
    <row r="106" spans="1:9" x14ac:dyDescent="0.3">
      <c r="A106" s="19" t="s">
        <v>49</v>
      </c>
      <c r="B106" s="19" t="s">
        <v>479</v>
      </c>
      <c r="C106" s="19" t="str">
        <f t="shared" si="2"/>
        <v>Greater Manchester</v>
      </c>
      <c r="H106" s="19" t="s">
        <v>337</v>
      </c>
      <c r="I106" s="19" t="s">
        <v>102</v>
      </c>
    </row>
    <row r="107" spans="1:9" x14ac:dyDescent="0.3">
      <c r="A107" s="19" t="s">
        <v>50</v>
      </c>
      <c r="B107" s="19" t="s">
        <v>479</v>
      </c>
      <c r="C107" s="19" t="str">
        <f t="shared" si="2"/>
        <v>Greater Manchester</v>
      </c>
      <c r="H107" s="19" t="s">
        <v>249</v>
      </c>
      <c r="I107" s="19" t="s">
        <v>75</v>
      </c>
    </row>
    <row r="108" spans="1:9" x14ac:dyDescent="0.3">
      <c r="A108" s="19" t="s">
        <v>51</v>
      </c>
      <c r="B108" s="19" t="s">
        <v>479</v>
      </c>
      <c r="C108" s="19" t="str">
        <f t="shared" si="2"/>
        <v>Greater Manchester</v>
      </c>
      <c r="H108" s="19" t="s">
        <v>108</v>
      </c>
      <c r="I108" s="19" t="s">
        <v>472</v>
      </c>
    </row>
    <row r="109" spans="1:9" x14ac:dyDescent="0.3">
      <c r="H109" s="19" t="s">
        <v>264</v>
      </c>
      <c r="I109" s="19" t="s">
        <v>77</v>
      </c>
    </row>
    <row r="110" spans="1:9" x14ac:dyDescent="0.3">
      <c r="H110" s="19" t="s">
        <v>416</v>
      </c>
      <c r="I110" s="19" t="s">
        <v>168</v>
      </c>
    </row>
    <row r="111" spans="1:9" x14ac:dyDescent="0.3">
      <c r="A111" s="19" t="s">
        <v>53</v>
      </c>
      <c r="B111" s="19" t="s">
        <v>479</v>
      </c>
      <c r="C111" s="19" t="str">
        <f t="shared" ref="C111:C115" si="3">IFERROR(VLOOKUP(A111,H$2:I$271,2,FALSE),"")</f>
        <v>Merseyside</v>
      </c>
      <c r="H111" s="19" t="s">
        <v>250</v>
      </c>
      <c r="I111" s="19" t="s">
        <v>75</v>
      </c>
    </row>
    <row r="112" spans="1:9" x14ac:dyDescent="0.3">
      <c r="A112" s="19" t="s">
        <v>54</v>
      </c>
      <c r="B112" s="19" t="s">
        <v>479</v>
      </c>
      <c r="C112" s="19" t="str">
        <f t="shared" si="3"/>
        <v>Merseyside</v>
      </c>
      <c r="H112" s="19" t="s">
        <v>109</v>
      </c>
      <c r="I112" s="19" t="s">
        <v>472</v>
      </c>
    </row>
    <row r="113" spans="1:9" x14ac:dyDescent="0.3">
      <c r="A113" s="19" t="s">
        <v>55</v>
      </c>
      <c r="B113" s="19" t="s">
        <v>479</v>
      </c>
      <c r="C113" s="19" t="str">
        <f t="shared" si="3"/>
        <v>Merseyside</v>
      </c>
      <c r="H113" s="19" t="s">
        <v>265</v>
      </c>
      <c r="I113" s="19" t="s">
        <v>77</v>
      </c>
    </row>
    <row r="114" spans="1:9" x14ac:dyDescent="0.3">
      <c r="A114" s="19" t="s">
        <v>442</v>
      </c>
      <c r="B114" s="19" t="s">
        <v>479</v>
      </c>
      <c r="C114" s="19" t="str">
        <f t="shared" si="3"/>
        <v>Merseyside</v>
      </c>
      <c r="H114" s="19" t="s">
        <v>417</v>
      </c>
      <c r="I114" s="19" t="s">
        <v>168</v>
      </c>
    </row>
    <row r="115" spans="1:9" x14ac:dyDescent="0.3">
      <c r="A115" s="19" t="s">
        <v>56</v>
      </c>
      <c r="B115" s="19" t="s">
        <v>479</v>
      </c>
      <c r="C115" s="19" t="str">
        <f t="shared" si="3"/>
        <v>Merseyside</v>
      </c>
      <c r="H115" s="19" t="s">
        <v>338</v>
      </c>
      <c r="I115" s="19" t="s">
        <v>102</v>
      </c>
    </row>
    <row r="116" spans="1:9" x14ac:dyDescent="0.3">
      <c r="H116" s="19" t="s">
        <v>251</v>
      </c>
      <c r="I116" s="19" t="s">
        <v>75</v>
      </c>
    </row>
    <row r="117" spans="1:9" x14ac:dyDescent="0.3">
      <c r="H117" s="19" t="s">
        <v>266</v>
      </c>
      <c r="I117" s="19" t="s">
        <v>77</v>
      </c>
    </row>
    <row r="118" spans="1:9" x14ac:dyDescent="0.3">
      <c r="A118" s="19" t="s">
        <v>62</v>
      </c>
      <c r="B118" s="19" t="s">
        <v>479</v>
      </c>
      <c r="C118" s="19" t="str">
        <f t="shared" ref="C118:C121" si="4">IFERROR(VLOOKUP(A118,H$2:I$271,2,FALSE),"")</f>
        <v>South Yorkshire</v>
      </c>
      <c r="H118" s="19" t="s">
        <v>339</v>
      </c>
      <c r="I118" s="19" t="s">
        <v>102</v>
      </c>
    </row>
    <row r="119" spans="1:9" x14ac:dyDescent="0.3">
      <c r="A119" s="19" t="s">
        <v>63</v>
      </c>
      <c r="B119" s="19" t="s">
        <v>479</v>
      </c>
      <c r="C119" s="19" t="str">
        <f t="shared" si="4"/>
        <v>South Yorkshire</v>
      </c>
      <c r="H119" s="19" t="s">
        <v>130</v>
      </c>
      <c r="I119" s="19" t="s">
        <v>473</v>
      </c>
    </row>
    <row r="120" spans="1:9" x14ac:dyDescent="0.3">
      <c r="A120" s="19" t="s">
        <v>64</v>
      </c>
      <c r="B120" s="19" t="s">
        <v>479</v>
      </c>
      <c r="C120" s="19" t="str">
        <f t="shared" si="4"/>
        <v>South Yorkshire</v>
      </c>
      <c r="H120" s="19" t="s">
        <v>353</v>
      </c>
      <c r="I120" s="19" t="s">
        <v>150</v>
      </c>
    </row>
    <row r="121" spans="1:9" x14ac:dyDescent="0.3">
      <c r="A121" s="19" t="s">
        <v>65</v>
      </c>
      <c r="B121" s="19" t="s">
        <v>479</v>
      </c>
      <c r="C121" s="19" t="str">
        <f t="shared" si="4"/>
        <v>South Yorkshire</v>
      </c>
      <c r="H121" s="19" t="s">
        <v>252</v>
      </c>
      <c r="I121" s="19" t="s">
        <v>75</v>
      </c>
    </row>
    <row r="122" spans="1:9" x14ac:dyDescent="0.3">
      <c r="H122" s="19" t="s">
        <v>267</v>
      </c>
      <c r="I122" s="19" t="s">
        <v>77</v>
      </c>
    </row>
    <row r="123" spans="1:9" x14ac:dyDescent="0.3">
      <c r="H123" s="19" t="s">
        <v>340</v>
      </c>
      <c r="I123" s="19" t="s">
        <v>102</v>
      </c>
    </row>
    <row r="124" spans="1:9" x14ac:dyDescent="0.3">
      <c r="A124" s="19" t="s">
        <v>30</v>
      </c>
      <c r="B124" s="19" t="s">
        <v>479</v>
      </c>
      <c r="C124" s="19" t="str">
        <f t="shared" ref="C124:C128" si="5">IFERROR(VLOOKUP(A124,H$2:I$271,2,FALSE),"")</f>
        <v>Tyne and Wear</v>
      </c>
      <c r="H124" s="19" t="s">
        <v>354</v>
      </c>
      <c r="I124" s="19" t="s">
        <v>150</v>
      </c>
    </row>
    <row r="125" spans="1:9" x14ac:dyDescent="0.3">
      <c r="A125" s="19" t="s">
        <v>31</v>
      </c>
      <c r="B125" s="19" t="s">
        <v>479</v>
      </c>
      <c r="C125" s="19" t="str">
        <f t="shared" si="5"/>
        <v>Tyne and Wear</v>
      </c>
      <c r="H125" s="19" t="s">
        <v>110</v>
      </c>
      <c r="I125" s="19" t="s">
        <v>472</v>
      </c>
    </row>
    <row r="126" spans="1:9" x14ac:dyDescent="0.3">
      <c r="A126" s="19" t="s">
        <v>32</v>
      </c>
      <c r="B126" s="19" t="s">
        <v>479</v>
      </c>
      <c r="C126" s="19" t="str">
        <f t="shared" si="5"/>
        <v>Tyne and Wear</v>
      </c>
      <c r="H126" s="19" t="s">
        <v>253</v>
      </c>
      <c r="I126" s="19" t="s">
        <v>75</v>
      </c>
    </row>
    <row r="127" spans="1:9" x14ac:dyDescent="0.3">
      <c r="A127" s="19" t="s">
        <v>33</v>
      </c>
      <c r="B127" s="19" t="s">
        <v>479</v>
      </c>
      <c r="C127" s="19" t="str">
        <f t="shared" si="5"/>
        <v>Tyne and Wear</v>
      </c>
      <c r="H127" s="19" t="s">
        <v>268</v>
      </c>
      <c r="I127" s="19" t="s">
        <v>77</v>
      </c>
    </row>
    <row r="128" spans="1:9" x14ac:dyDescent="0.3">
      <c r="A128" s="19" t="s">
        <v>34</v>
      </c>
      <c r="B128" s="19" t="s">
        <v>479</v>
      </c>
      <c r="C128" s="19" t="str">
        <f t="shared" si="5"/>
        <v>Tyne and Wear</v>
      </c>
      <c r="H128" s="19" t="s">
        <v>341</v>
      </c>
      <c r="I128" s="19" t="s">
        <v>102</v>
      </c>
    </row>
    <row r="129" spans="1:9" x14ac:dyDescent="0.3">
      <c r="H129" s="19" t="s">
        <v>111</v>
      </c>
      <c r="I129" s="19" t="s">
        <v>472</v>
      </c>
    </row>
    <row r="130" spans="1:9" x14ac:dyDescent="0.3">
      <c r="H130" s="19" t="s">
        <v>355</v>
      </c>
      <c r="I130" s="19" t="s">
        <v>150</v>
      </c>
    </row>
    <row r="131" spans="1:9" x14ac:dyDescent="0.3">
      <c r="A131" s="19" t="s">
        <v>85</v>
      </c>
      <c r="B131" s="19" t="s">
        <v>479</v>
      </c>
      <c r="C131" s="19" t="str">
        <f t="shared" ref="C131:C137" si="6">IFERROR(VLOOKUP(A131,H$2:I$271,2,FALSE),"")</f>
        <v>West Midlands</v>
      </c>
      <c r="H131" s="19" t="s">
        <v>254</v>
      </c>
      <c r="I131" s="19" t="s">
        <v>75</v>
      </c>
    </row>
    <row r="132" spans="1:9" x14ac:dyDescent="0.3">
      <c r="A132" s="19" t="s">
        <v>86</v>
      </c>
      <c r="B132" s="19" t="s">
        <v>479</v>
      </c>
      <c r="C132" s="19" t="str">
        <f t="shared" si="6"/>
        <v>West Midlands</v>
      </c>
      <c r="H132" s="19" t="s">
        <v>269</v>
      </c>
      <c r="I132" s="19" t="s">
        <v>77</v>
      </c>
    </row>
    <row r="133" spans="1:9" x14ac:dyDescent="0.3">
      <c r="A133" s="19" t="s">
        <v>87</v>
      </c>
      <c r="B133" s="19" t="s">
        <v>479</v>
      </c>
      <c r="C133" s="19" t="str">
        <f t="shared" si="6"/>
        <v>West Midlands</v>
      </c>
      <c r="H133" s="19" t="s">
        <v>342</v>
      </c>
      <c r="I133" s="19" t="s">
        <v>102</v>
      </c>
    </row>
    <row r="134" spans="1:9" x14ac:dyDescent="0.3">
      <c r="A134" s="19" t="s">
        <v>88</v>
      </c>
      <c r="B134" s="19" t="s">
        <v>479</v>
      </c>
      <c r="C134" s="19" t="str">
        <f t="shared" si="6"/>
        <v>West Midlands</v>
      </c>
      <c r="H134" s="19" t="s">
        <v>356</v>
      </c>
      <c r="I134" s="19" t="s">
        <v>150</v>
      </c>
    </row>
    <row r="135" spans="1:9" x14ac:dyDescent="0.3">
      <c r="A135" s="19" t="s">
        <v>89</v>
      </c>
      <c r="B135" s="19" t="s">
        <v>479</v>
      </c>
      <c r="C135" s="19" t="str">
        <f t="shared" si="6"/>
        <v>West Midlands</v>
      </c>
      <c r="H135" s="19" t="s">
        <v>131</v>
      </c>
      <c r="I135" s="19" t="s">
        <v>473</v>
      </c>
    </row>
    <row r="136" spans="1:9" x14ac:dyDescent="0.3">
      <c r="A136" s="19" t="s">
        <v>90</v>
      </c>
      <c r="B136" s="19" t="s">
        <v>479</v>
      </c>
      <c r="C136" s="19" t="str">
        <f t="shared" si="6"/>
        <v>West Midlands</v>
      </c>
      <c r="H136" s="19" t="s">
        <v>255</v>
      </c>
      <c r="I136" s="19" t="s">
        <v>75</v>
      </c>
    </row>
    <row r="137" spans="1:9" x14ac:dyDescent="0.3">
      <c r="A137" s="19" t="s">
        <v>91</v>
      </c>
      <c r="B137" s="19" t="s">
        <v>479</v>
      </c>
      <c r="C137" s="19" t="str">
        <f t="shared" si="6"/>
        <v>West Midlands</v>
      </c>
      <c r="H137" s="19" t="s">
        <v>270</v>
      </c>
      <c r="I137" s="19" t="s">
        <v>77</v>
      </c>
    </row>
    <row r="138" spans="1:9" x14ac:dyDescent="0.3">
      <c r="H138" s="19" t="s">
        <v>343</v>
      </c>
      <c r="I138" s="19" t="s">
        <v>102</v>
      </c>
    </row>
    <row r="139" spans="1:9" x14ac:dyDescent="0.3">
      <c r="H139" s="19" t="s">
        <v>357</v>
      </c>
      <c r="I139" s="19" t="s">
        <v>150</v>
      </c>
    </row>
    <row r="140" spans="1:9" x14ac:dyDescent="0.3">
      <c r="A140" s="19" t="s">
        <v>66</v>
      </c>
      <c r="B140" s="19" t="s">
        <v>479</v>
      </c>
      <c r="C140" s="19" t="str">
        <f t="shared" ref="C140:C144" si="7">IFERROR(VLOOKUP(A140,H$2:I$271,2,FALSE),"")</f>
        <v>West Yorkshire</v>
      </c>
      <c r="H140" s="19" t="s">
        <v>112</v>
      </c>
      <c r="I140" s="19" t="s">
        <v>472</v>
      </c>
    </row>
    <row r="141" spans="1:9" x14ac:dyDescent="0.3">
      <c r="A141" s="19" t="s">
        <v>67</v>
      </c>
      <c r="B141" s="19" t="s">
        <v>479</v>
      </c>
      <c r="C141" s="19" t="str">
        <f t="shared" si="7"/>
        <v>West Yorkshire</v>
      </c>
      <c r="H141" s="19" t="s">
        <v>256</v>
      </c>
      <c r="I141" s="19" t="s">
        <v>75</v>
      </c>
    </row>
    <row r="142" spans="1:9" x14ac:dyDescent="0.3">
      <c r="A142" s="19" t="s">
        <v>68</v>
      </c>
      <c r="B142" s="19" t="s">
        <v>479</v>
      </c>
      <c r="C142" s="19" t="str">
        <f t="shared" si="7"/>
        <v>West Yorkshire</v>
      </c>
      <c r="H142" s="19" t="s">
        <v>331</v>
      </c>
      <c r="I142" s="19" t="s">
        <v>101</v>
      </c>
    </row>
    <row r="143" spans="1:9" x14ac:dyDescent="0.3">
      <c r="A143" s="19" t="s">
        <v>69</v>
      </c>
      <c r="B143" s="19" t="s">
        <v>479</v>
      </c>
      <c r="C143" s="19" t="str">
        <f t="shared" si="7"/>
        <v>West Yorkshire</v>
      </c>
      <c r="H143" s="19" t="s">
        <v>380</v>
      </c>
      <c r="I143" s="19" t="s">
        <v>153</v>
      </c>
    </row>
    <row r="144" spans="1:9" x14ac:dyDescent="0.3">
      <c r="A144" s="19" t="s">
        <v>70</v>
      </c>
      <c r="B144" s="19" t="s">
        <v>479</v>
      </c>
      <c r="C144" s="19" t="str">
        <f t="shared" si="7"/>
        <v>West Yorkshire</v>
      </c>
      <c r="H144" s="19" t="s">
        <v>358</v>
      </c>
      <c r="I144" s="19" t="s">
        <v>150</v>
      </c>
    </row>
    <row r="145" spans="1:9" x14ac:dyDescent="0.3">
      <c r="H145" s="19" t="s">
        <v>132</v>
      </c>
      <c r="I145" s="19" t="s">
        <v>473</v>
      </c>
    </row>
    <row r="146" spans="1:9" x14ac:dyDescent="0.3">
      <c r="H146" s="19" t="s">
        <v>398</v>
      </c>
      <c r="I146" s="19" t="s">
        <v>166</v>
      </c>
    </row>
    <row r="147" spans="1:9" x14ac:dyDescent="0.3">
      <c r="H147" s="19" t="s">
        <v>332</v>
      </c>
      <c r="I147" s="19" t="s">
        <v>101</v>
      </c>
    </row>
    <row r="148" spans="1:9" x14ac:dyDescent="0.3">
      <c r="H148" s="19" t="s">
        <v>381</v>
      </c>
      <c r="I148" s="19" t="s">
        <v>153</v>
      </c>
    </row>
    <row r="149" spans="1:9" x14ac:dyDescent="0.3">
      <c r="H149" s="19" t="s">
        <v>359</v>
      </c>
      <c r="I149" s="19" t="s">
        <v>150</v>
      </c>
    </row>
    <row r="150" spans="1:9" x14ac:dyDescent="0.3">
      <c r="H150" s="19" t="s">
        <v>133</v>
      </c>
      <c r="I150" s="19" t="s">
        <v>473</v>
      </c>
    </row>
    <row r="151" spans="1:9" x14ac:dyDescent="0.3">
      <c r="H151" s="19" t="s">
        <v>399</v>
      </c>
      <c r="I151" s="19" t="s">
        <v>166</v>
      </c>
    </row>
    <row r="152" spans="1:9" x14ac:dyDescent="0.3">
      <c r="H152" s="19" t="s">
        <v>333</v>
      </c>
      <c r="I152" s="19" t="s">
        <v>101</v>
      </c>
    </row>
    <row r="153" spans="1:9" x14ac:dyDescent="0.3">
      <c r="A153" s="19"/>
      <c r="B153" s="19"/>
      <c r="C153" s="19"/>
      <c r="H153" s="19" t="s">
        <v>360</v>
      </c>
      <c r="I153" s="19" t="s">
        <v>150</v>
      </c>
    </row>
    <row r="154" spans="1:9" x14ac:dyDescent="0.3">
      <c r="A154" s="19"/>
      <c r="B154" s="19"/>
      <c r="C154" s="19"/>
      <c r="H154" s="19" t="s">
        <v>382</v>
      </c>
      <c r="I154" s="19" t="s">
        <v>153</v>
      </c>
    </row>
    <row r="155" spans="1:9" x14ac:dyDescent="0.3">
      <c r="A155" s="19"/>
      <c r="B155" s="19"/>
      <c r="C155" s="19"/>
      <c r="H155" s="19" t="s">
        <v>113</v>
      </c>
      <c r="I155" s="19" t="s">
        <v>472</v>
      </c>
    </row>
    <row r="156" spans="1:9" x14ac:dyDescent="0.3">
      <c r="A156" s="19"/>
      <c r="B156" s="19"/>
      <c r="C156" s="19"/>
      <c r="H156" s="19" t="s">
        <v>400</v>
      </c>
      <c r="I156" s="19" t="s">
        <v>166</v>
      </c>
    </row>
    <row r="157" spans="1:9" x14ac:dyDescent="0.3">
      <c r="A157" s="19"/>
      <c r="B157" s="19"/>
      <c r="C157" s="19"/>
      <c r="H157" s="19" t="s">
        <v>441</v>
      </c>
      <c r="I157" s="19" t="s">
        <v>101</v>
      </c>
    </row>
    <row r="158" spans="1:9" x14ac:dyDescent="0.3">
      <c r="H158" s="19" t="s">
        <v>361</v>
      </c>
      <c r="I158" s="19" t="s">
        <v>150</v>
      </c>
    </row>
    <row r="159" spans="1:9" x14ac:dyDescent="0.3">
      <c r="A159" s="19" t="s">
        <v>98</v>
      </c>
      <c r="B159" s="19" t="s">
        <v>480</v>
      </c>
      <c r="C159" s="19" t="str">
        <f t="shared" ref="C159:C164" si="8">IFERROR(VLOOKUP(A159,H$2:I$271,2,FALSE),"")</f>
        <v/>
      </c>
      <c r="H159" s="19" t="s">
        <v>383</v>
      </c>
      <c r="I159" s="19" t="s">
        <v>153</v>
      </c>
    </row>
    <row r="160" spans="1:9" x14ac:dyDescent="0.3">
      <c r="A160" s="19" t="s">
        <v>304</v>
      </c>
      <c r="B160" s="19" t="s">
        <v>481</v>
      </c>
      <c r="C160" s="19" t="str">
        <f t="shared" si="8"/>
        <v>Cambridgeshire</v>
      </c>
      <c r="H160" s="19" t="s">
        <v>134</v>
      </c>
      <c r="I160" s="19" t="s">
        <v>473</v>
      </c>
    </row>
    <row r="161" spans="1:9" x14ac:dyDescent="0.3">
      <c r="A161" s="19" t="s">
        <v>305</v>
      </c>
      <c r="B161" s="19" t="s">
        <v>481</v>
      </c>
      <c r="C161" s="19" t="str">
        <f t="shared" si="8"/>
        <v>Cambridgeshire</v>
      </c>
      <c r="H161" s="19" t="s">
        <v>401</v>
      </c>
      <c r="I161" s="19" t="s">
        <v>166</v>
      </c>
    </row>
    <row r="162" spans="1:9" x14ac:dyDescent="0.3">
      <c r="A162" s="19" t="s">
        <v>306</v>
      </c>
      <c r="B162" s="19" t="s">
        <v>481</v>
      </c>
      <c r="C162" s="19" t="str">
        <f t="shared" si="8"/>
        <v>Cambridgeshire</v>
      </c>
      <c r="H162" s="19" t="s">
        <v>334</v>
      </c>
      <c r="I162" s="19" t="s">
        <v>101</v>
      </c>
    </row>
    <row r="163" spans="1:9" x14ac:dyDescent="0.3">
      <c r="A163" s="19" t="s">
        <v>307</v>
      </c>
      <c r="B163" s="19" t="s">
        <v>481</v>
      </c>
      <c r="C163" s="19" t="str">
        <f t="shared" si="8"/>
        <v>Cambridgeshire</v>
      </c>
      <c r="H163" s="19" t="s">
        <v>362</v>
      </c>
      <c r="I163" s="19" t="s">
        <v>150</v>
      </c>
    </row>
    <row r="164" spans="1:9" x14ac:dyDescent="0.3">
      <c r="A164" s="19" t="s">
        <v>308</v>
      </c>
      <c r="B164" s="19" t="s">
        <v>481</v>
      </c>
      <c r="C164" s="19" t="str">
        <f t="shared" si="8"/>
        <v>Cambridgeshire</v>
      </c>
      <c r="H164" s="19" t="s">
        <v>384</v>
      </c>
      <c r="I164" s="19" t="s">
        <v>153</v>
      </c>
    </row>
    <row r="165" spans="1:9" x14ac:dyDescent="0.3">
      <c r="H165" s="19" t="s">
        <v>114</v>
      </c>
      <c r="I165" s="19" t="s">
        <v>472</v>
      </c>
    </row>
    <row r="166" spans="1:9" x14ac:dyDescent="0.3">
      <c r="H166" s="19" t="s">
        <v>402</v>
      </c>
      <c r="I166" s="19" t="s">
        <v>166</v>
      </c>
    </row>
    <row r="167" spans="1:9" x14ac:dyDescent="0.3">
      <c r="H167" s="19" t="s">
        <v>335</v>
      </c>
      <c r="I167" s="19" t="s">
        <v>101</v>
      </c>
    </row>
    <row r="168" spans="1:9" x14ac:dyDescent="0.3">
      <c r="H168" s="19" t="s">
        <v>385</v>
      </c>
      <c r="I168" s="19" t="s">
        <v>153</v>
      </c>
    </row>
    <row r="169" spans="1:9" x14ac:dyDescent="0.3">
      <c r="H169" s="19" t="s">
        <v>363</v>
      </c>
      <c r="I169" s="19" t="s">
        <v>150</v>
      </c>
    </row>
    <row r="170" spans="1:9" x14ac:dyDescent="0.3">
      <c r="H170" s="19" t="s">
        <v>135</v>
      </c>
      <c r="I170" s="19" t="s">
        <v>473</v>
      </c>
    </row>
    <row r="171" spans="1:9" x14ac:dyDescent="0.3">
      <c r="H171" s="19" t="s">
        <v>336</v>
      </c>
      <c r="I171" s="19" t="s">
        <v>101</v>
      </c>
    </row>
    <row r="172" spans="1:9" x14ac:dyDescent="0.3">
      <c r="H172" s="19" t="s">
        <v>403</v>
      </c>
      <c r="I172" s="19" t="s">
        <v>166</v>
      </c>
    </row>
    <row r="173" spans="1:9" x14ac:dyDescent="0.3">
      <c r="H173" s="19" t="s">
        <v>386</v>
      </c>
      <c r="I173" s="19" t="s">
        <v>153</v>
      </c>
    </row>
    <row r="174" spans="1:9" x14ac:dyDescent="0.3">
      <c r="H174" s="19" t="s">
        <v>321</v>
      </c>
      <c r="I174" s="19" t="s">
        <v>100</v>
      </c>
    </row>
    <row r="175" spans="1:9" x14ac:dyDescent="0.3">
      <c r="H175" s="19" t="s">
        <v>115</v>
      </c>
      <c r="I175" s="19" t="s">
        <v>472</v>
      </c>
    </row>
    <row r="176" spans="1:9" x14ac:dyDescent="0.3">
      <c r="H176" s="19" t="s">
        <v>271</v>
      </c>
      <c r="I176" s="19" t="s">
        <v>78</v>
      </c>
    </row>
    <row r="177" spans="1:9" x14ac:dyDescent="0.3">
      <c r="H177" s="19" t="s">
        <v>404</v>
      </c>
      <c r="I177" s="19" t="s">
        <v>166</v>
      </c>
    </row>
    <row r="178" spans="1:9" x14ac:dyDescent="0.3">
      <c r="H178" s="19" t="s">
        <v>322</v>
      </c>
      <c r="I178" s="19" t="s">
        <v>100</v>
      </c>
    </row>
    <row r="179" spans="1:9" x14ac:dyDescent="0.3">
      <c r="H179" s="19" t="s">
        <v>116</v>
      </c>
      <c r="I179" s="19" t="s">
        <v>472</v>
      </c>
    </row>
    <row r="180" spans="1:9" x14ac:dyDescent="0.3">
      <c r="H180" s="19" t="s">
        <v>387</v>
      </c>
      <c r="I180" s="19" t="s">
        <v>153</v>
      </c>
    </row>
    <row r="181" spans="1:9" x14ac:dyDescent="0.3">
      <c r="H181" s="19" t="s">
        <v>405</v>
      </c>
      <c r="I181" s="19" t="s">
        <v>166</v>
      </c>
    </row>
    <row r="182" spans="1:9" x14ac:dyDescent="0.3">
      <c r="H182" s="19" t="s">
        <v>272</v>
      </c>
      <c r="I182" s="19" t="s">
        <v>78</v>
      </c>
    </row>
    <row r="183" spans="1:9" x14ac:dyDescent="0.3">
      <c r="A183" s="19" t="s">
        <v>41</v>
      </c>
      <c r="B183" s="19" t="s">
        <v>480</v>
      </c>
      <c r="C183" s="19" t="str">
        <f t="shared" ref="C183:C189" si="9">IFERROR(VLOOKUP(A183,H$2:I$271,2,FALSE),"")</f>
        <v/>
      </c>
      <c r="H183" s="19" t="s">
        <v>323</v>
      </c>
      <c r="I183" s="19" t="s">
        <v>100</v>
      </c>
    </row>
    <row r="184" spans="1:9" x14ac:dyDescent="0.3">
      <c r="A184" s="19" t="s">
        <v>224</v>
      </c>
      <c r="B184" s="19" t="s">
        <v>481</v>
      </c>
      <c r="C184" s="19" t="str">
        <f t="shared" si="9"/>
        <v>Cumbria</v>
      </c>
      <c r="H184" s="19" t="s">
        <v>42</v>
      </c>
      <c r="I184" s="19" t="s">
        <v>474</v>
      </c>
    </row>
    <row r="185" spans="1:9" x14ac:dyDescent="0.3">
      <c r="A185" s="19" t="s">
        <v>225</v>
      </c>
      <c r="B185" s="19" t="s">
        <v>481</v>
      </c>
      <c r="C185" s="19" t="str">
        <f t="shared" si="9"/>
        <v>Cumbria</v>
      </c>
      <c r="H185" s="19" t="s">
        <v>388</v>
      </c>
      <c r="I185" s="19" t="s">
        <v>153</v>
      </c>
    </row>
    <row r="186" spans="1:9" x14ac:dyDescent="0.3">
      <c r="A186" s="19" t="s">
        <v>226</v>
      </c>
      <c r="B186" s="19" t="s">
        <v>481</v>
      </c>
      <c r="C186" s="19" t="str">
        <f t="shared" si="9"/>
        <v>Cumbria</v>
      </c>
      <c r="H186" s="19" t="s">
        <v>273</v>
      </c>
      <c r="I186" s="19" t="s">
        <v>78</v>
      </c>
    </row>
    <row r="187" spans="1:9" x14ac:dyDescent="0.3">
      <c r="A187" s="19" t="s">
        <v>227</v>
      </c>
      <c r="B187" s="19" t="s">
        <v>481</v>
      </c>
      <c r="C187" s="19" t="str">
        <f t="shared" si="9"/>
        <v>Cumbria</v>
      </c>
      <c r="H187" s="19" t="s">
        <v>324</v>
      </c>
      <c r="I187" s="19" t="s">
        <v>100</v>
      </c>
    </row>
    <row r="188" spans="1:9" x14ac:dyDescent="0.3">
      <c r="A188" s="19" t="s">
        <v>228</v>
      </c>
      <c r="B188" s="19" t="s">
        <v>481</v>
      </c>
      <c r="C188" s="19" t="str">
        <f t="shared" si="9"/>
        <v>Cumbria</v>
      </c>
      <c r="H188" s="19" t="s">
        <v>406</v>
      </c>
      <c r="I188" s="19" t="s">
        <v>167</v>
      </c>
    </row>
    <row r="189" spans="1:9" x14ac:dyDescent="0.3">
      <c r="A189" s="19" t="s">
        <v>229</v>
      </c>
      <c r="B189" s="19" t="s">
        <v>481</v>
      </c>
      <c r="C189" s="19" t="str">
        <f t="shared" si="9"/>
        <v>Cumbria</v>
      </c>
      <c r="H189" s="19" t="s">
        <v>43</v>
      </c>
      <c r="I189" s="19" t="s">
        <v>474</v>
      </c>
    </row>
    <row r="190" spans="1:9" x14ac:dyDescent="0.3">
      <c r="H190" s="19" t="s">
        <v>389</v>
      </c>
      <c r="I190" s="19" t="s">
        <v>153</v>
      </c>
    </row>
    <row r="191" spans="1:9" x14ac:dyDescent="0.3">
      <c r="A191" s="19" t="s">
        <v>75</v>
      </c>
      <c r="B191" s="19" t="s">
        <v>480</v>
      </c>
      <c r="C191" s="19" t="str">
        <f t="shared" ref="C191:C199" si="10">IFERROR(VLOOKUP(A191,H$2:I$271,2,FALSE),"")</f>
        <v/>
      </c>
      <c r="H191" s="19" t="s">
        <v>274</v>
      </c>
      <c r="I191" s="19" t="s">
        <v>78</v>
      </c>
    </row>
    <row r="192" spans="1:9" x14ac:dyDescent="0.3">
      <c r="A192" s="19" t="s">
        <v>249</v>
      </c>
      <c r="B192" s="19" t="s">
        <v>481</v>
      </c>
      <c r="C192" s="19" t="str">
        <f t="shared" si="10"/>
        <v>Derbyshire</v>
      </c>
      <c r="H192" s="19" t="s">
        <v>390</v>
      </c>
      <c r="I192" s="19" t="s">
        <v>153</v>
      </c>
    </row>
    <row r="193" spans="1:9" x14ac:dyDescent="0.3">
      <c r="A193" s="19" t="s">
        <v>250</v>
      </c>
      <c r="B193" s="19" t="s">
        <v>481</v>
      </c>
      <c r="C193" s="19" t="str">
        <f t="shared" si="10"/>
        <v>Derbyshire</v>
      </c>
      <c r="H193" s="19" t="s">
        <v>407</v>
      </c>
      <c r="I193" s="19" t="s">
        <v>167</v>
      </c>
    </row>
    <row r="194" spans="1:9" x14ac:dyDescent="0.3">
      <c r="A194" s="19" t="s">
        <v>251</v>
      </c>
      <c r="B194" s="19" t="s">
        <v>481</v>
      </c>
      <c r="C194" s="19" t="str">
        <f t="shared" si="10"/>
        <v>Derbyshire</v>
      </c>
      <c r="H194" s="19" t="s">
        <v>44</v>
      </c>
      <c r="I194" s="19" t="s">
        <v>474</v>
      </c>
    </row>
    <row r="195" spans="1:9" x14ac:dyDescent="0.3">
      <c r="A195" s="19" t="s">
        <v>252</v>
      </c>
      <c r="B195" s="19" t="s">
        <v>481</v>
      </c>
      <c r="C195" s="19" t="str">
        <f t="shared" si="10"/>
        <v>Derbyshire</v>
      </c>
      <c r="H195" s="19" t="s">
        <v>325</v>
      </c>
      <c r="I195" s="19" t="s">
        <v>100</v>
      </c>
    </row>
    <row r="196" spans="1:9" x14ac:dyDescent="0.3">
      <c r="A196" s="19" t="s">
        <v>253</v>
      </c>
      <c r="B196" s="19" t="s">
        <v>481</v>
      </c>
      <c r="C196" s="19" t="str">
        <f t="shared" si="10"/>
        <v>Derbyshire</v>
      </c>
      <c r="H196" s="19" t="s">
        <v>275</v>
      </c>
      <c r="I196" s="19" t="s">
        <v>78</v>
      </c>
    </row>
    <row r="197" spans="1:9" x14ac:dyDescent="0.3">
      <c r="A197" s="19" t="s">
        <v>254</v>
      </c>
      <c r="B197" s="19" t="s">
        <v>481</v>
      </c>
      <c r="C197" s="19" t="str">
        <f t="shared" si="10"/>
        <v>Derbyshire</v>
      </c>
      <c r="H197" s="19" t="s">
        <v>293</v>
      </c>
      <c r="I197" s="19" t="s">
        <v>84</v>
      </c>
    </row>
    <row r="198" spans="1:9" x14ac:dyDescent="0.3">
      <c r="A198" s="19" t="s">
        <v>255</v>
      </c>
      <c r="B198" s="19" t="s">
        <v>481</v>
      </c>
      <c r="C198" s="19" t="str">
        <f t="shared" si="10"/>
        <v>Derbyshire</v>
      </c>
      <c r="H198" s="19" t="s">
        <v>408</v>
      </c>
      <c r="I198" s="19" t="s">
        <v>167</v>
      </c>
    </row>
    <row r="199" spans="1:9" x14ac:dyDescent="0.3">
      <c r="A199" s="19" t="s">
        <v>256</v>
      </c>
      <c r="B199" s="19" t="s">
        <v>481</v>
      </c>
      <c r="C199" s="19" t="str">
        <f t="shared" si="10"/>
        <v>Derbyshire</v>
      </c>
      <c r="H199" s="19" t="s">
        <v>326</v>
      </c>
      <c r="I199" s="19" t="s">
        <v>100</v>
      </c>
    </row>
    <row r="200" spans="1:9" x14ac:dyDescent="0.3">
      <c r="H200" s="19" t="s">
        <v>45</v>
      </c>
      <c r="I200" s="19" t="s">
        <v>474</v>
      </c>
    </row>
    <row r="201" spans="1:9" x14ac:dyDescent="0.3">
      <c r="A201" s="19" t="s">
        <v>166</v>
      </c>
      <c r="B201" s="19" t="s">
        <v>480</v>
      </c>
      <c r="C201" s="19" t="str">
        <f t="shared" ref="C201:C209" si="11">IFERROR(VLOOKUP(A201,H$2:I$271,2,FALSE),"")</f>
        <v/>
      </c>
      <c r="H201" s="19" t="s">
        <v>276</v>
      </c>
      <c r="I201" s="19" t="s">
        <v>78</v>
      </c>
    </row>
    <row r="202" spans="1:9" x14ac:dyDescent="0.3">
      <c r="A202" s="19" t="s">
        <v>398</v>
      </c>
      <c r="B202" s="19" t="s">
        <v>481</v>
      </c>
      <c r="C202" s="19" t="str">
        <f t="shared" si="11"/>
        <v>Devon</v>
      </c>
      <c r="H202" s="19" t="s">
        <v>46</v>
      </c>
      <c r="I202" s="19" t="s">
        <v>474</v>
      </c>
    </row>
    <row r="203" spans="1:9" x14ac:dyDescent="0.3">
      <c r="A203" s="19" t="s">
        <v>399</v>
      </c>
      <c r="B203" s="19" t="s">
        <v>481</v>
      </c>
      <c r="C203" s="19" t="str">
        <f t="shared" si="11"/>
        <v>Devon</v>
      </c>
      <c r="H203" s="19" t="s">
        <v>409</v>
      </c>
      <c r="I203" s="19" t="s">
        <v>167</v>
      </c>
    </row>
    <row r="204" spans="1:9" x14ac:dyDescent="0.3">
      <c r="A204" s="19" t="s">
        <v>400</v>
      </c>
      <c r="B204" s="19" t="s">
        <v>481</v>
      </c>
      <c r="C204" s="19" t="str">
        <f t="shared" si="11"/>
        <v>Devon</v>
      </c>
      <c r="H204" s="19" t="s">
        <v>294</v>
      </c>
      <c r="I204" s="19" t="s">
        <v>84</v>
      </c>
    </row>
    <row r="205" spans="1:9" x14ac:dyDescent="0.3">
      <c r="A205" s="19" t="s">
        <v>401</v>
      </c>
      <c r="B205" s="19" t="s">
        <v>481</v>
      </c>
      <c r="C205" s="19" t="str">
        <f t="shared" si="11"/>
        <v>Devon</v>
      </c>
      <c r="H205" s="19" t="s">
        <v>327</v>
      </c>
      <c r="I205" s="19" t="s">
        <v>100</v>
      </c>
    </row>
    <row r="206" spans="1:9" x14ac:dyDescent="0.3">
      <c r="A206" s="19" t="s">
        <v>402</v>
      </c>
      <c r="B206" s="19" t="s">
        <v>481</v>
      </c>
      <c r="C206" s="19" t="str">
        <f t="shared" si="11"/>
        <v>Devon</v>
      </c>
      <c r="H206" s="19" t="s">
        <v>277</v>
      </c>
      <c r="I206" s="19" t="s">
        <v>78</v>
      </c>
    </row>
    <row r="207" spans="1:9" x14ac:dyDescent="0.3">
      <c r="A207" s="19" t="s">
        <v>403</v>
      </c>
      <c r="B207" s="19" t="s">
        <v>481</v>
      </c>
      <c r="C207" s="19" t="str">
        <f t="shared" si="11"/>
        <v>Devon</v>
      </c>
      <c r="H207" s="19" t="s">
        <v>47</v>
      </c>
      <c r="I207" s="19" t="s">
        <v>474</v>
      </c>
    </row>
    <row r="208" spans="1:9" x14ac:dyDescent="0.3">
      <c r="A208" s="19" t="s">
        <v>404</v>
      </c>
      <c r="B208" s="19" t="s">
        <v>481</v>
      </c>
      <c r="C208" s="19" t="str">
        <f t="shared" si="11"/>
        <v>Devon</v>
      </c>
      <c r="H208" s="19" t="s">
        <v>410</v>
      </c>
      <c r="I208" s="19" t="s">
        <v>167</v>
      </c>
    </row>
    <row r="209" spans="1:9" x14ac:dyDescent="0.3">
      <c r="A209" s="19" t="s">
        <v>405</v>
      </c>
      <c r="B209" s="19" t="s">
        <v>481</v>
      </c>
      <c r="C209" s="19" t="str">
        <f t="shared" si="11"/>
        <v>Devon</v>
      </c>
      <c r="H209" s="19" t="s">
        <v>295</v>
      </c>
      <c r="I209" s="19" t="s">
        <v>84</v>
      </c>
    </row>
    <row r="210" spans="1:9" x14ac:dyDescent="0.3">
      <c r="H210" s="19" t="s">
        <v>328</v>
      </c>
      <c r="I210" s="19" t="s">
        <v>100</v>
      </c>
    </row>
    <row r="211" spans="1:9" x14ac:dyDescent="0.3">
      <c r="H211" s="19" t="s">
        <v>242</v>
      </c>
      <c r="I211" s="19" t="s">
        <v>61</v>
      </c>
    </row>
    <row r="212" spans="1:9" x14ac:dyDescent="0.3">
      <c r="H212" s="19" t="s">
        <v>329</v>
      </c>
      <c r="I212" s="19" t="s">
        <v>100</v>
      </c>
    </row>
    <row r="213" spans="1:9" x14ac:dyDescent="0.3">
      <c r="H213" s="19" t="s">
        <v>411</v>
      </c>
      <c r="I213" s="19" t="s">
        <v>167</v>
      </c>
    </row>
    <row r="214" spans="1:9" x14ac:dyDescent="0.3">
      <c r="H214" s="19" t="s">
        <v>296</v>
      </c>
      <c r="I214" s="19" t="s">
        <v>84</v>
      </c>
    </row>
    <row r="215" spans="1:9" x14ac:dyDescent="0.3">
      <c r="H215" s="19" t="s">
        <v>48</v>
      </c>
      <c r="I215" s="19" t="s">
        <v>474</v>
      </c>
    </row>
    <row r="216" spans="1:9" x14ac:dyDescent="0.3">
      <c r="H216" s="19" t="s">
        <v>243</v>
      </c>
      <c r="I216" s="19" t="s">
        <v>61</v>
      </c>
    </row>
    <row r="217" spans="1:9" x14ac:dyDescent="0.3">
      <c r="H217" s="19" t="s">
        <v>330</v>
      </c>
      <c r="I217" s="19" t="s">
        <v>100</v>
      </c>
    </row>
    <row r="218" spans="1:9" x14ac:dyDescent="0.3">
      <c r="H218" s="19" t="s">
        <v>348</v>
      </c>
      <c r="I218" s="19" t="s">
        <v>149</v>
      </c>
    </row>
    <row r="219" spans="1:9" x14ac:dyDescent="0.3">
      <c r="H219" s="19" t="s">
        <v>297</v>
      </c>
      <c r="I219" s="19" t="s">
        <v>84</v>
      </c>
    </row>
    <row r="220" spans="1:9" x14ac:dyDescent="0.3">
      <c r="H220" s="19" t="s">
        <v>49</v>
      </c>
      <c r="I220" s="19" t="s">
        <v>474</v>
      </c>
    </row>
    <row r="221" spans="1:9" x14ac:dyDescent="0.3">
      <c r="H221" s="19" t="s">
        <v>244</v>
      </c>
      <c r="I221" s="19" t="s">
        <v>61</v>
      </c>
    </row>
    <row r="222" spans="1:9" x14ac:dyDescent="0.3">
      <c r="H222" s="19" t="s">
        <v>364</v>
      </c>
      <c r="I222" s="19" t="s">
        <v>151</v>
      </c>
    </row>
    <row r="223" spans="1:9" x14ac:dyDescent="0.3">
      <c r="H223" s="19" t="s">
        <v>349</v>
      </c>
      <c r="I223" s="19" t="s">
        <v>149</v>
      </c>
    </row>
    <row r="224" spans="1:9" x14ac:dyDescent="0.3">
      <c r="H224" s="19" t="s">
        <v>391</v>
      </c>
      <c r="I224" s="19" t="s">
        <v>154</v>
      </c>
    </row>
    <row r="225" spans="1:9" x14ac:dyDescent="0.3">
      <c r="H225" s="19" t="s">
        <v>50</v>
      </c>
      <c r="I225" s="19" t="s">
        <v>474</v>
      </c>
    </row>
    <row r="226" spans="1:9" x14ac:dyDescent="0.3">
      <c r="H226" s="19" t="s">
        <v>245</v>
      </c>
      <c r="I226" s="19" t="s">
        <v>61</v>
      </c>
    </row>
    <row r="227" spans="1:9" x14ac:dyDescent="0.3">
      <c r="H227" s="19" t="s">
        <v>365</v>
      </c>
      <c r="I227" s="19" t="s">
        <v>151</v>
      </c>
    </row>
    <row r="228" spans="1:9" x14ac:dyDescent="0.3">
      <c r="A228" s="19" t="s">
        <v>149</v>
      </c>
      <c r="B228" s="19" t="s">
        <v>480</v>
      </c>
      <c r="C228" s="19" t="str">
        <f t="shared" ref="C228:C233" si="12">IFERROR(VLOOKUP(A228,H$2:I$271,2,FALSE),"")</f>
        <v/>
      </c>
      <c r="H228" s="19" t="s">
        <v>392</v>
      </c>
      <c r="I228" s="19" t="s">
        <v>154</v>
      </c>
    </row>
    <row r="229" spans="1:9" x14ac:dyDescent="0.3">
      <c r="A229" s="19" t="s">
        <v>348</v>
      </c>
      <c r="B229" s="19" t="s">
        <v>481</v>
      </c>
      <c r="C229" s="19" t="str">
        <f t="shared" si="12"/>
        <v>East Sussex</v>
      </c>
      <c r="H229" s="19" t="s">
        <v>51</v>
      </c>
      <c r="I229" s="19" t="s">
        <v>474</v>
      </c>
    </row>
    <row r="230" spans="1:9" x14ac:dyDescent="0.3">
      <c r="A230" s="19" t="s">
        <v>349</v>
      </c>
      <c r="B230" s="19" t="s">
        <v>481</v>
      </c>
      <c r="C230" s="19" t="str">
        <f t="shared" si="12"/>
        <v>East Sussex</v>
      </c>
      <c r="H230" s="19" t="s">
        <v>246</v>
      </c>
      <c r="I230" s="19" t="s">
        <v>61</v>
      </c>
    </row>
    <row r="231" spans="1:9" x14ac:dyDescent="0.3">
      <c r="A231" s="19" t="s">
        <v>350</v>
      </c>
      <c r="B231" s="19" t="s">
        <v>481</v>
      </c>
      <c r="C231" s="19" t="str">
        <f t="shared" si="12"/>
        <v>East Sussex</v>
      </c>
      <c r="H231" s="19" t="s">
        <v>366</v>
      </c>
      <c r="I231" s="19" t="s">
        <v>151</v>
      </c>
    </row>
    <row r="232" spans="1:9" x14ac:dyDescent="0.3">
      <c r="A232" s="19" t="s">
        <v>351</v>
      </c>
      <c r="B232" s="19" t="s">
        <v>481</v>
      </c>
      <c r="C232" s="19" t="str">
        <f t="shared" si="12"/>
        <v>East Sussex</v>
      </c>
      <c r="H232" s="19" t="s">
        <v>393</v>
      </c>
      <c r="I232" s="19" t="s">
        <v>154</v>
      </c>
    </row>
    <row r="233" spans="1:9" x14ac:dyDescent="0.3">
      <c r="A233" s="19" t="s">
        <v>352</v>
      </c>
      <c r="B233" s="19" t="s">
        <v>481</v>
      </c>
      <c r="C233" s="19" t="str">
        <f t="shared" si="12"/>
        <v>East Sussex</v>
      </c>
      <c r="H233" s="19" t="s">
        <v>53</v>
      </c>
      <c r="I233" s="19" t="s">
        <v>475</v>
      </c>
    </row>
    <row r="234" spans="1:9" x14ac:dyDescent="0.3">
      <c r="H234" s="19" t="s">
        <v>247</v>
      </c>
      <c r="I234" s="19" t="s">
        <v>61</v>
      </c>
    </row>
    <row r="235" spans="1:9" x14ac:dyDescent="0.3">
      <c r="A235" s="19" t="s">
        <v>99</v>
      </c>
      <c r="B235" s="19" t="s">
        <v>480</v>
      </c>
      <c r="C235" s="19" t="str">
        <f t="shared" ref="C235:C247" si="13">IFERROR(VLOOKUP(A235,H$2:I$271,2,FALSE),"")</f>
        <v/>
      </c>
      <c r="H235" s="19" t="s">
        <v>367</v>
      </c>
      <c r="I235" s="19" t="s">
        <v>151</v>
      </c>
    </row>
    <row r="236" spans="1:9" x14ac:dyDescent="0.3">
      <c r="A236" s="19" t="s">
        <v>309</v>
      </c>
      <c r="B236" s="19" t="s">
        <v>481</v>
      </c>
      <c r="C236" s="19" t="str">
        <f t="shared" si="13"/>
        <v>Essex</v>
      </c>
      <c r="H236" s="19" t="s">
        <v>54</v>
      </c>
      <c r="I236" s="19" t="s">
        <v>475</v>
      </c>
    </row>
    <row r="237" spans="1:9" x14ac:dyDescent="0.3">
      <c r="A237" s="19" t="s">
        <v>310</v>
      </c>
      <c r="B237" s="19" t="s">
        <v>481</v>
      </c>
      <c r="C237" s="19" t="str">
        <f t="shared" si="13"/>
        <v>Essex</v>
      </c>
      <c r="H237" s="19" t="s">
        <v>394</v>
      </c>
      <c r="I237" s="19" t="s">
        <v>154</v>
      </c>
    </row>
    <row r="238" spans="1:9" x14ac:dyDescent="0.3">
      <c r="A238" s="19" t="s">
        <v>311</v>
      </c>
      <c r="B238" s="19" t="s">
        <v>481</v>
      </c>
      <c r="C238" s="19" t="str">
        <f t="shared" si="13"/>
        <v>Essex</v>
      </c>
      <c r="H238" s="19" t="s">
        <v>248</v>
      </c>
      <c r="I238" s="19" t="s">
        <v>61</v>
      </c>
    </row>
    <row r="239" spans="1:9" x14ac:dyDescent="0.3">
      <c r="A239" s="19" t="s">
        <v>312</v>
      </c>
      <c r="B239" s="19" t="s">
        <v>481</v>
      </c>
      <c r="C239" s="19" t="str">
        <f t="shared" si="13"/>
        <v>Essex</v>
      </c>
      <c r="H239" s="19" t="s">
        <v>368</v>
      </c>
      <c r="I239" s="19" t="s">
        <v>151</v>
      </c>
    </row>
    <row r="240" spans="1:9" x14ac:dyDescent="0.3">
      <c r="A240" s="19" t="s">
        <v>313</v>
      </c>
      <c r="B240" s="19" t="s">
        <v>481</v>
      </c>
      <c r="C240" s="19" t="str">
        <f t="shared" si="13"/>
        <v>Essex</v>
      </c>
      <c r="H240" s="19" t="s">
        <v>442</v>
      </c>
      <c r="I240" s="19" t="s">
        <v>475</v>
      </c>
    </row>
    <row r="241" spans="1:9" x14ac:dyDescent="0.3">
      <c r="A241" s="19" t="s">
        <v>314</v>
      </c>
      <c r="B241" s="19" t="s">
        <v>481</v>
      </c>
      <c r="C241" s="19" t="str">
        <f t="shared" si="13"/>
        <v>Essex</v>
      </c>
      <c r="H241" s="19" t="s">
        <v>395</v>
      </c>
      <c r="I241" s="19" t="s">
        <v>154</v>
      </c>
    </row>
    <row r="242" spans="1:9" x14ac:dyDescent="0.3">
      <c r="A242" s="19" t="s">
        <v>315</v>
      </c>
      <c r="B242" s="19" t="s">
        <v>481</v>
      </c>
      <c r="C242" s="19" t="str">
        <f t="shared" si="13"/>
        <v>Essex</v>
      </c>
      <c r="H242" s="19" t="s">
        <v>278</v>
      </c>
      <c r="I242" s="19" t="s">
        <v>79</v>
      </c>
    </row>
    <row r="243" spans="1:9" x14ac:dyDescent="0.3">
      <c r="A243" s="19" t="s">
        <v>316</v>
      </c>
      <c r="B243" s="19" t="s">
        <v>481</v>
      </c>
      <c r="C243" s="19" t="str">
        <f t="shared" si="13"/>
        <v>Essex</v>
      </c>
      <c r="H243" s="19" t="s">
        <v>369</v>
      </c>
      <c r="I243" s="19" t="s">
        <v>151</v>
      </c>
    </row>
    <row r="244" spans="1:9" x14ac:dyDescent="0.3">
      <c r="A244" s="19" t="s">
        <v>317</v>
      </c>
      <c r="B244" s="19" t="s">
        <v>481</v>
      </c>
      <c r="C244" s="19" t="str">
        <f t="shared" si="13"/>
        <v>Essex</v>
      </c>
      <c r="H244" s="19" t="s">
        <v>396</v>
      </c>
      <c r="I244" s="19" t="s">
        <v>154</v>
      </c>
    </row>
    <row r="245" spans="1:9" x14ac:dyDescent="0.3">
      <c r="A245" s="19" t="s">
        <v>318</v>
      </c>
      <c r="B245" s="19" t="s">
        <v>481</v>
      </c>
      <c r="C245" s="19" t="str">
        <f t="shared" si="13"/>
        <v>Essex</v>
      </c>
      <c r="H245" s="19" t="s">
        <v>55</v>
      </c>
      <c r="I245" s="19" t="s">
        <v>475</v>
      </c>
    </row>
    <row r="246" spans="1:9" x14ac:dyDescent="0.3">
      <c r="A246" s="19" t="s">
        <v>319</v>
      </c>
      <c r="B246" s="19" t="s">
        <v>481</v>
      </c>
      <c r="C246" s="19" t="str">
        <f t="shared" si="13"/>
        <v>Essex</v>
      </c>
      <c r="H246" s="19" t="s">
        <v>279</v>
      </c>
      <c r="I246" s="19" t="s">
        <v>79</v>
      </c>
    </row>
    <row r="247" spans="1:9" x14ac:dyDescent="0.3">
      <c r="A247" s="19" t="s">
        <v>320</v>
      </c>
      <c r="B247" s="19" t="s">
        <v>481</v>
      </c>
      <c r="C247" s="19" t="str">
        <f t="shared" si="13"/>
        <v>Essex</v>
      </c>
      <c r="H247" s="19" t="s">
        <v>370</v>
      </c>
      <c r="I247" s="19" t="s">
        <v>151</v>
      </c>
    </row>
    <row r="248" spans="1:9" x14ac:dyDescent="0.3">
      <c r="H248" s="19" t="s">
        <v>56</v>
      </c>
      <c r="I248" s="19" t="s">
        <v>475</v>
      </c>
    </row>
    <row r="249" spans="1:9" x14ac:dyDescent="0.3">
      <c r="A249" s="19" t="s">
        <v>168</v>
      </c>
      <c r="B249" s="19" t="s">
        <v>480</v>
      </c>
      <c r="C249" s="19" t="str">
        <f t="shared" ref="C249:C255" si="14">IFERROR(VLOOKUP(A249,H$2:I$271,2,FALSE),"")</f>
        <v/>
      </c>
      <c r="H249" s="19" t="s">
        <v>397</v>
      </c>
      <c r="I249" s="19" t="s">
        <v>154</v>
      </c>
    </row>
    <row r="250" spans="1:9" x14ac:dyDescent="0.3">
      <c r="A250" s="19" t="s">
        <v>412</v>
      </c>
      <c r="B250" s="19" t="s">
        <v>481</v>
      </c>
      <c r="C250" s="19" t="str">
        <f t="shared" si="14"/>
        <v>Gloucestershire</v>
      </c>
      <c r="H250" s="19" t="s">
        <v>280</v>
      </c>
      <c r="I250" s="19" t="s">
        <v>79</v>
      </c>
    </row>
    <row r="251" spans="1:9" x14ac:dyDescent="0.3">
      <c r="A251" s="19" t="s">
        <v>413</v>
      </c>
      <c r="B251" s="19" t="s">
        <v>481</v>
      </c>
      <c r="C251" s="19" t="str">
        <f t="shared" si="14"/>
        <v>Gloucestershire</v>
      </c>
      <c r="H251" s="19" t="s">
        <v>456</v>
      </c>
      <c r="I251" s="19" t="s">
        <v>151</v>
      </c>
    </row>
    <row r="252" spans="1:9" x14ac:dyDescent="0.3">
      <c r="A252" s="19" t="s">
        <v>414</v>
      </c>
      <c r="B252" s="19" t="s">
        <v>481</v>
      </c>
      <c r="C252" s="19" t="str">
        <f t="shared" si="14"/>
        <v>Gloucestershire</v>
      </c>
      <c r="H252" s="19" t="s">
        <v>62</v>
      </c>
      <c r="I252" s="19" t="s">
        <v>476</v>
      </c>
    </row>
    <row r="253" spans="1:9" x14ac:dyDescent="0.3">
      <c r="A253" s="19" t="s">
        <v>415</v>
      </c>
      <c r="B253" s="19" t="s">
        <v>481</v>
      </c>
      <c r="C253" s="19" t="str">
        <f t="shared" si="14"/>
        <v>Gloucestershire</v>
      </c>
      <c r="H253" s="19" t="s">
        <v>298</v>
      </c>
      <c r="I253" s="19" t="s">
        <v>92</v>
      </c>
    </row>
    <row r="254" spans="1:9" x14ac:dyDescent="0.3">
      <c r="A254" s="19" t="s">
        <v>416</v>
      </c>
      <c r="B254" s="19" t="s">
        <v>481</v>
      </c>
      <c r="C254" s="19" t="str">
        <f t="shared" si="14"/>
        <v>Gloucestershire</v>
      </c>
      <c r="H254" s="19" t="s">
        <v>281</v>
      </c>
      <c r="I254" s="19" t="s">
        <v>79</v>
      </c>
    </row>
    <row r="255" spans="1:9" x14ac:dyDescent="0.3">
      <c r="A255" s="19" t="s">
        <v>417</v>
      </c>
      <c r="B255" s="19" t="s">
        <v>481</v>
      </c>
      <c r="C255" s="19" t="str">
        <f t="shared" si="14"/>
        <v>Gloucestershire</v>
      </c>
      <c r="H255" s="19" t="s">
        <v>282</v>
      </c>
      <c r="I255" s="19" t="s">
        <v>79</v>
      </c>
    </row>
    <row r="256" spans="1:9" x14ac:dyDescent="0.3">
      <c r="H256" s="19" t="s">
        <v>299</v>
      </c>
      <c r="I256" s="19" t="s">
        <v>92</v>
      </c>
    </row>
    <row r="257" spans="1:9" x14ac:dyDescent="0.3">
      <c r="A257" s="19" t="s">
        <v>150</v>
      </c>
      <c r="B257" s="19" t="s">
        <v>480</v>
      </c>
      <c r="C257" s="19" t="str">
        <f t="shared" ref="C257:C268" si="15">IFERROR(VLOOKUP(A257,H$2:I$271,2,FALSE),"")</f>
        <v/>
      </c>
      <c r="H257" s="19" t="s">
        <v>63</v>
      </c>
      <c r="I257" s="19" t="s">
        <v>476</v>
      </c>
    </row>
    <row r="258" spans="1:9" x14ac:dyDescent="0.3">
      <c r="A258" s="19" t="s">
        <v>353</v>
      </c>
      <c r="B258" s="19" t="s">
        <v>481</v>
      </c>
      <c r="C258" s="19" t="str">
        <f t="shared" si="15"/>
        <v>Hampshire</v>
      </c>
      <c r="H258" s="19" t="s">
        <v>371</v>
      </c>
      <c r="I258" s="19" t="s">
        <v>151</v>
      </c>
    </row>
    <row r="259" spans="1:9" x14ac:dyDescent="0.3">
      <c r="A259" s="19" t="s">
        <v>354</v>
      </c>
      <c r="B259" s="19" t="s">
        <v>481</v>
      </c>
      <c r="C259" s="19" t="str">
        <f t="shared" si="15"/>
        <v>Hampshire</v>
      </c>
      <c r="H259" s="19" t="s">
        <v>283</v>
      </c>
      <c r="I259" s="19" t="s">
        <v>79</v>
      </c>
    </row>
    <row r="260" spans="1:9" x14ac:dyDescent="0.3">
      <c r="A260" s="19" t="s">
        <v>355</v>
      </c>
      <c r="B260" s="19" t="s">
        <v>481</v>
      </c>
      <c r="C260" s="19" t="str">
        <f t="shared" si="15"/>
        <v>Hampshire</v>
      </c>
      <c r="H260" s="19" t="s">
        <v>300</v>
      </c>
      <c r="I260" s="19" t="s">
        <v>92</v>
      </c>
    </row>
    <row r="261" spans="1:9" x14ac:dyDescent="0.3">
      <c r="A261" s="19" t="s">
        <v>356</v>
      </c>
      <c r="B261" s="19" t="s">
        <v>481</v>
      </c>
      <c r="C261" s="19" t="str">
        <f t="shared" si="15"/>
        <v>Hampshire</v>
      </c>
      <c r="H261" s="19" t="s">
        <v>64</v>
      </c>
      <c r="I261" s="19" t="s">
        <v>476</v>
      </c>
    </row>
    <row r="262" spans="1:9" x14ac:dyDescent="0.3">
      <c r="A262" s="19" t="s">
        <v>357</v>
      </c>
      <c r="B262" s="19" t="s">
        <v>481</v>
      </c>
      <c r="C262" s="19" t="str">
        <f t="shared" si="15"/>
        <v>Hampshire</v>
      </c>
      <c r="H262" s="19" t="s">
        <v>372</v>
      </c>
      <c r="I262" s="19" t="s">
        <v>151</v>
      </c>
    </row>
    <row r="263" spans="1:9" x14ac:dyDescent="0.3">
      <c r="A263" s="19" t="s">
        <v>358</v>
      </c>
      <c r="B263" s="19" t="s">
        <v>481</v>
      </c>
      <c r="C263" s="19" t="str">
        <f t="shared" si="15"/>
        <v>Hampshire</v>
      </c>
      <c r="H263" s="19" t="s">
        <v>284</v>
      </c>
      <c r="I263" s="19" t="s">
        <v>79</v>
      </c>
    </row>
    <row r="264" spans="1:9" x14ac:dyDescent="0.3">
      <c r="A264" s="19" t="s">
        <v>359</v>
      </c>
      <c r="B264" s="19" t="s">
        <v>481</v>
      </c>
      <c r="C264" s="19" t="str">
        <f t="shared" si="15"/>
        <v>Hampshire</v>
      </c>
      <c r="H264" s="19" t="s">
        <v>301</v>
      </c>
      <c r="I264" s="19" t="s">
        <v>92</v>
      </c>
    </row>
    <row r="265" spans="1:9" x14ac:dyDescent="0.3">
      <c r="A265" s="19" t="s">
        <v>360</v>
      </c>
      <c r="B265" s="19" t="s">
        <v>481</v>
      </c>
      <c r="C265" s="19" t="str">
        <f t="shared" si="15"/>
        <v>Hampshire</v>
      </c>
      <c r="H265" s="19" t="s">
        <v>65</v>
      </c>
      <c r="I265" s="19" t="s">
        <v>476</v>
      </c>
    </row>
    <row r="266" spans="1:9" x14ac:dyDescent="0.3">
      <c r="A266" s="19" t="s">
        <v>361</v>
      </c>
      <c r="B266" s="19" t="s">
        <v>481</v>
      </c>
      <c r="C266" s="19" t="str">
        <f t="shared" si="15"/>
        <v>Hampshire</v>
      </c>
      <c r="H266" s="19" t="s">
        <v>373</v>
      </c>
      <c r="I266" s="19" t="s">
        <v>151</v>
      </c>
    </row>
    <row r="267" spans="1:9" x14ac:dyDescent="0.3">
      <c r="A267" s="19" t="s">
        <v>362</v>
      </c>
      <c r="B267" s="19" t="s">
        <v>481</v>
      </c>
      <c r="C267" s="19" t="str">
        <f t="shared" si="15"/>
        <v>Hampshire</v>
      </c>
      <c r="H267" s="19" t="s">
        <v>374</v>
      </c>
      <c r="I267" s="19" t="s">
        <v>151</v>
      </c>
    </row>
    <row r="268" spans="1:9" x14ac:dyDescent="0.3">
      <c r="A268" s="19" t="s">
        <v>363</v>
      </c>
      <c r="B268" s="19" t="s">
        <v>481</v>
      </c>
      <c r="C268" s="19" t="str">
        <f t="shared" si="15"/>
        <v>Hampshire</v>
      </c>
      <c r="H268" s="19" t="s">
        <v>302</v>
      </c>
      <c r="I268" s="19" t="s">
        <v>92</v>
      </c>
    </row>
    <row r="269" spans="1:9" x14ac:dyDescent="0.3">
      <c r="H269" s="19" t="s">
        <v>30</v>
      </c>
      <c r="I269" s="19" t="s">
        <v>469</v>
      </c>
    </row>
    <row r="270" spans="1:9" x14ac:dyDescent="0.3">
      <c r="A270" s="19" t="s">
        <v>100</v>
      </c>
      <c r="B270" s="19" t="s">
        <v>480</v>
      </c>
      <c r="C270" s="19" t="str">
        <f t="shared" ref="C270:C280" si="16">IFERROR(VLOOKUP(A270,H$2:I$271,2,FALSE),"")</f>
        <v/>
      </c>
      <c r="H270" s="19" t="s">
        <v>303</v>
      </c>
      <c r="I270" s="19" t="s">
        <v>92</v>
      </c>
    </row>
    <row r="271" spans="1:9" x14ac:dyDescent="0.3">
      <c r="A271" s="19" t="s">
        <v>321</v>
      </c>
      <c r="B271" s="19" t="s">
        <v>481</v>
      </c>
      <c r="C271" s="19" t="str">
        <f t="shared" si="16"/>
        <v>Hertfordshire</v>
      </c>
      <c r="H271" s="19" t="s">
        <v>31</v>
      </c>
      <c r="I271" s="19" t="s">
        <v>469</v>
      </c>
    </row>
    <row r="272" spans="1:9" x14ac:dyDescent="0.3">
      <c r="A272" s="19" t="s">
        <v>322</v>
      </c>
      <c r="B272" s="19" t="s">
        <v>481</v>
      </c>
      <c r="C272" s="19" t="str">
        <f t="shared" si="16"/>
        <v>Hertfordshire</v>
      </c>
    </row>
    <row r="273" spans="1:3" x14ac:dyDescent="0.3">
      <c r="A273" s="19" t="s">
        <v>323</v>
      </c>
      <c r="B273" s="19" t="s">
        <v>481</v>
      </c>
      <c r="C273" s="19" t="str">
        <f t="shared" si="16"/>
        <v>Hertfordshire</v>
      </c>
    </row>
    <row r="274" spans="1:3" x14ac:dyDescent="0.3">
      <c r="A274" s="19" t="s">
        <v>324</v>
      </c>
      <c r="B274" s="19" t="s">
        <v>481</v>
      </c>
      <c r="C274" s="19" t="str">
        <f t="shared" si="16"/>
        <v>Hertfordshire</v>
      </c>
    </row>
    <row r="275" spans="1:3" x14ac:dyDescent="0.3">
      <c r="A275" s="19" t="s">
        <v>325</v>
      </c>
      <c r="B275" s="19" t="s">
        <v>481</v>
      </c>
      <c r="C275" s="19" t="str">
        <f t="shared" si="16"/>
        <v>Hertfordshire</v>
      </c>
    </row>
    <row r="276" spans="1:3" x14ac:dyDescent="0.3">
      <c r="A276" s="19" t="s">
        <v>326</v>
      </c>
      <c r="B276" s="19" t="s">
        <v>481</v>
      </c>
      <c r="C276" s="19" t="str">
        <f t="shared" si="16"/>
        <v>Hertfordshire</v>
      </c>
    </row>
    <row r="277" spans="1:3" x14ac:dyDescent="0.3">
      <c r="A277" s="19" t="s">
        <v>327</v>
      </c>
      <c r="B277" s="19" t="s">
        <v>481</v>
      </c>
      <c r="C277" s="19" t="str">
        <f t="shared" si="16"/>
        <v>Hertfordshire</v>
      </c>
    </row>
    <row r="278" spans="1:3" x14ac:dyDescent="0.3">
      <c r="A278" s="19" t="s">
        <v>328</v>
      </c>
      <c r="B278" s="19" t="s">
        <v>481</v>
      </c>
      <c r="C278" s="19" t="str">
        <f t="shared" si="16"/>
        <v>Hertfordshire</v>
      </c>
    </row>
    <row r="279" spans="1:3" x14ac:dyDescent="0.3">
      <c r="A279" s="19" t="s">
        <v>329</v>
      </c>
      <c r="B279" s="19" t="s">
        <v>481</v>
      </c>
      <c r="C279" s="19" t="str">
        <f t="shared" si="16"/>
        <v>Hertfordshire</v>
      </c>
    </row>
    <row r="280" spans="1:3" x14ac:dyDescent="0.3">
      <c r="A280" s="19" t="s">
        <v>330</v>
      </c>
      <c r="B280" s="19" t="s">
        <v>481</v>
      </c>
      <c r="C280" s="19" t="str">
        <f t="shared" si="16"/>
        <v>Hertfordshire</v>
      </c>
    </row>
    <row r="282" spans="1:3" x14ac:dyDescent="0.3">
      <c r="A282" s="19" t="s">
        <v>151</v>
      </c>
      <c r="B282" s="19" t="s">
        <v>480</v>
      </c>
      <c r="C282" s="19" t="str">
        <f t="shared" ref="C282:C294" si="17">IFERROR(VLOOKUP(A282,H$2:I$271,2,FALSE),"")</f>
        <v/>
      </c>
    </row>
    <row r="283" spans="1:3" x14ac:dyDescent="0.3">
      <c r="A283" s="19" t="s">
        <v>364</v>
      </c>
      <c r="B283" s="19" t="s">
        <v>481</v>
      </c>
      <c r="C283" s="19" t="str">
        <f t="shared" si="17"/>
        <v>Kent</v>
      </c>
    </row>
    <row r="284" spans="1:3" x14ac:dyDescent="0.3">
      <c r="A284" s="19" t="s">
        <v>365</v>
      </c>
      <c r="B284" s="19" t="s">
        <v>481</v>
      </c>
      <c r="C284" s="19" t="str">
        <f t="shared" si="17"/>
        <v>Kent</v>
      </c>
    </row>
    <row r="285" spans="1:3" x14ac:dyDescent="0.3">
      <c r="A285" s="19" t="s">
        <v>366</v>
      </c>
      <c r="B285" s="19" t="s">
        <v>481</v>
      </c>
      <c r="C285" s="19" t="str">
        <f t="shared" si="17"/>
        <v>Kent</v>
      </c>
    </row>
    <row r="286" spans="1:3" x14ac:dyDescent="0.3">
      <c r="A286" s="19" t="s">
        <v>367</v>
      </c>
      <c r="B286" s="19" t="s">
        <v>481</v>
      </c>
      <c r="C286" s="19" t="str">
        <f t="shared" si="17"/>
        <v>Kent</v>
      </c>
    </row>
    <row r="287" spans="1:3" x14ac:dyDescent="0.3">
      <c r="A287" s="19" t="s">
        <v>368</v>
      </c>
      <c r="B287" s="19" t="s">
        <v>481</v>
      </c>
      <c r="C287" s="19" t="str">
        <f t="shared" si="17"/>
        <v>Kent</v>
      </c>
    </row>
    <row r="288" spans="1:3" x14ac:dyDescent="0.3">
      <c r="A288" s="19" t="s">
        <v>369</v>
      </c>
      <c r="B288" s="19" t="s">
        <v>481</v>
      </c>
      <c r="C288" s="19" t="str">
        <f t="shared" si="17"/>
        <v>Kent</v>
      </c>
    </row>
    <row r="289" spans="1:3" x14ac:dyDescent="0.3">
      <c r="A289" s="19" t="s">
        <v>370</v>
      </c>
      <c r="B289" s="19" t="s">
        <v>481</v>
      </c>
      <c r="C289" s="19" t="str">
        <f t="shared" si="17"/>
        <v>Kent</v>
      </c>
    </row>
    <row r="290" spans="1:3" x14ac:dyDescent="0.3">
      <c r="A290" s="19" t="s">
        <v>456</v>
      </c>
      <c r="B290" s="19" t="s">
        <v>481</v>
      </c>
      <c r="C290" s="19" t="str">
        <f t="shared" si="17"/>
        <v>Kent</v>
      </c>
    </row>
    <row r="291" spans="1:3" x14ac:dyDescent="0.3">
      <c r="A291" s="19" t="s">
        <v>371</v>
      </c>
      <c r="B291" s="19" t="s">
        <v>481</v>
      </c>
      <c r="C291" s="19" t="str">
        <f t="shared" si="17"/>
        <v>Kent</v>
      </c>
    </row>
    <row r="292" spans="1:3" x14ac:dyDescent="0.3">
      <c r="A292" s="19" t="s">
        <v>372</v>
      </c>
      <c r="B292" s="19" t="s">
        <v>481</v>
      </c>
      <c r="C292" s="19" t="str">
        <f t="shared" si="17"/>
        <v>Kent</v>
      </c>
    </row>
    <row r="293" spans="1:3" x14ac:dyDescent="0.3">
      <c r="A293" s="19" t="s">
        <v>373</v>
      </c>
      <c r="B293" s="19" t="s">
        <v>481</v>
      </c>
      <c r="C293" s="19" t="str">
        <f t="shared" si="17"/>
        <v>Kent</v>
      </c>
    </row>
    <row r="294" spans="1:3" x14ac:dyDescent="0.3">
      <c r="A294" s="19" t="s">
        <v>374</v>
      </c>
      <c r="B294" s="19" t="s">
        <v>481</v>
      </c>
      <c r="C294" s="19" t="str">
        <f t="shared" si="17"/>
        <v>Kent</v>
      </c>
    </row>
    <row r="296" spans="1:3" x14ac:dyDescent="0.3">
      <c r="A296" s="19" t="s">
        <v>52</v>
      </c>
      <c r="B296" s="19" t="s">
        <v>480</v>
      </c>
      <c r="C296" s="19" t="str">
        <f t="shared" ref="C296:C308" si="18">IFERROR(VLOOKUP(A296,H$2:I$271,2,FALSE),"")</f>
        <v/>
      </c>
    </row>
    <row r="297" spans="1:3" x14ac:dyDescent="0.3">
      <c r="A297" s="19" t="s">
        <v>230</v>
      </c>
      <c r="B297" s="19" t="s">
        <v>481</v>
      </c>
      <c r="C297" s="19" t="str">
        <f t="shared" si="18"/>
        <v>Lancashire</v>
      </c>
    </row>
    <row r="298" spans="1:3" x14ac:dyDescent="0.3">
      <c r="A298" s="19" t="s">
        <v>231</v>
      </c>
      <c r="B298" s="19" t="s">
        <v>481</v>
      </c>
      <c r="C298" s="19" t="str">
        <f t="shared" si="18"/>
        <v>Lancashire</v>
      </c>
    </row>
    <row r="299" spans="1:3" x14ac:dyDescent="0.3">
      <c r="A299" s="19" t="s">
        <v>232</v>
      </c>
      <c r="B299" s="19" t="s">
        <v>481</v>
      </c>
      <c r="C299" s="19" t="str">
        <f t="shared" si="18"/>
        <v>Lancashire</v>
      </c>
    </row>
    <row r="300" spans="1:3" x14ac:dyDescent="0.3">
      <c r="A300" s="19" t="s">
        <v>233</v>
      </c>
      <c r="B300" s="19" t="s">
        <v>481</v>
      </c>
      <c r="C300" s="19" t="str">
        <f t="shared" si="18"/>
        <v>Lancashire</v>
      </c>
    </row>
    <row r="301" spans="1:3" x14ac:dyDescent="0.3">
      <c r="A301" s="19" t="s">
        <v>234</v>
      </c>
      <c r="B301" s="19" t="s">
        <v>481</v>
      </c>
      <c r="C301" s="19" t="str">
        <f t="shared" si="18"/>
        <v>Lancashire</v>
      </c>
    </row>
    <row r="302" spans="1:3" x14ac:dyDescent="0.3">
      <c r="A302" s="19" t="s">
        <v>235</v>
      </c>
      <c r="B302" s="19" t="s">
        <v>481</v>
      </c>
      <c r="C302" s="19" t="str">
        <f t="shared" si="18"/>
        <v>Lancashire</v>
      </c>
    </row>
    <row r="303" spans="1:3" x14ac:dyDescent="0.3">
      <c r="A303" s="19" t="s">
        <v>236</v>
      </c>
      <c r="B303" s="19" t="s">
        <v>481</v>
      </c>
      <c r="C303" s="19" t="str">
        <f t="shared" si="18"/>
        <v>Lancashire</v>
      </c>
    </row>
    <row r="304" spans="1:3" x14ac:dyDescent="0.3">
      <c r="A304" s="19" t="s">
        <v>237</v>
      </c>
      <c r="B304" s="19" t="s">
        <v>481</v>
      </c>
      <c r="C304" s="19" t="str">
        <f t="shared" si="18"/>
        <v>Lancashire</v>
      </c>
    </row>
    <row r="305" spans="1:3" x14ac:dyDescent="0.3">
      <c r="A305" s="19" t="s">
        <v>238</v>
      </c>
      <c r="B305" s="19" t="s">
        <v>481</v>
      </c>
      <c r="C305" s="19" t="str">
        <f t="shared" si="18"/>
        <v>Lancashire</v>
      </c>
    </row>
    <row r="306" spans="1:3" x14ac:dyDescent="0.3">
      <c r="A306" s="19" t="s">
        <v>239</v>
      </c>
      <c r="B306" s="19" t="s">
        <v>481</v>
      </c>
      <c r="C306" s="19" t="str">
        <f t="shared" si="18"/>
        <v>Lancashire</v>
      </c>
    </row>
    <row r="307" spans="1:3" x14ac:dyDescent="0.3">
      <c r="A307" s="19" t="s">
        <v>240</v>
      </c>
      <c r="B307" s="19" t="s">
        <v>481</v>
      </c>
      <c r="C307" s="19" t="str">
        <f t="shared" si="18"/>
        <v>Lancashire</v>
      </c>
    </row>
    <row r="308" spans="1:3" x14ac:dyDescent="0.3">
      <c r="A308" s="19" t="s">
        <v>241</v>
      </c>
      <c r="B308" s="19" t="s">
        <v>481</v>
      </c>
      <c r="C308" s="19" t="str">
        <f t="shared" si="18"/>
        <v>Lancashire</v>
      </c>
    </row>
    <row r="310" spans="1:3" x14ac:dyDescent="0.3">
      <c r="A310" s="19" t="s">
        <v>76</v>
      </c>
      <c r="B310" s="19" t="s">
        <v>480</v>
      </c>
      <c r="C310" s="19" t="str">
        <f t="shared" ref="C310:C317" si="19">IFERROR(VLOOKUP(A310,H$2:I$271,2,FALSE),"")</f>
        <v/>
      </c>
    </row>
    <row r="311" spans="1:3" x14ac:dyDescent="0.3">
      <c r="A311" s="19" t="s">
        <v>257</v>
      </c>
      <c r="B311" s="19" t="s">
        <v>481</v>
      </c>
      <c r="C311" s="19" t="str">
        <f t="shared" si="19"/>
        <v>Leicestershire</v>
      </c>
    </row>
    <row r="312" spans="1:3" x14ac:dyDescent="0.3">
      <c r="A312" s="19" t="s">
        <v>258</v>
      </c>
      <c r="B312" s="19" t="s">
        <v>481</v>
      </c>
      <c r="C312" s="19" t="str">
        <f t="shared" si="19"/>
        <v>Leicestershire</v>
      </c>
    </row>
    <row r="313" spans="1:3" x14ac:dyDescent="0.3">
      <c r="A313" s="19" t="s">
        <v>259</v>
      </c>
      <c r="B313" s="19" t="s">
        <v>481</v>
      </c>
      <c r="C313" s="19" t="str">
        <f t="shared" si="19"/>
        <v>Leicestershire</v>
      </c>
    </row>
    <row r="314" spans="1:3" x14ac:dyDescent="0.3">
      <c r="A314" s="19" t="s">
        <v>260</v>
      </c>
      <c r="B314" s="19" t="s">
        <v>481</v>
      </c>
      <c r="C314" s="19" t="str">
        <f t="shared" si="19"/>
        <v>Leicestershire</v>
      </c>
    </row>
    <row r="315" spans="1:3" x14ac:dyDescent="0.3">
      <c r="A315" s="19" t="s">
        <v>261</v>
      </c>
      <c r="B315" s="19" t="s">
        <v>481</v>
      </c>
      <c r="C315" s="19" t="str">
        <f t="shared" si="19"/>
        <v>Leicestershire</v>
      </c>
    </row>
    <row r="316" spans="1:3" x14ac:dyDescent="0.3">
      <c r="A316" s="19" t="s">
        <v>262</v>
      </c>
      <c r="B316" s="19" t="s">
        <v>481</v>
      </c>
      <c r="C316" s="19" t="str">
        <f t="shared" si="19"/>
        <v>Leicestershire</v>
      </c>
    </row>
    <row r="317" spans="1:3" x14ac:dyDescent="0.3">
      <c r="A317" s="19" t="s">
        <v>263</v>
      </c>
      <c r="B317" s="19" t="s">
        <v>481</v>
      </c>
      <c r="C317" s="19" t="str">
        <f t="shared" si="19"/>
        <v>Leicestershire</v>
      </c>
    </row>
    <row r="319" spans="1:3" x14ac:dyDescent="0.3">
      <c r="A319" s="19" t="s">
        <v>77</v>
      </c>
      <c r="B319" s="19" t="s">
        <v>480</v>
      </c>
      <c r="C319" s="19" t="str">
        <f t="shared" ref="C319:C326" si="20">IFERROR(VLOOKUP(A319,H$2:I$271,2,FALSE),"")</f>
        <v/>
      </c>
    </row>
    <row r="320" spans="1:3" x14ac:dyDescent="0.3">
      <c r="A320" s="19" t="s">
        <v>264</v>
      </c>
      <c r="B320" s="19" t="s">
        <v>481</v>
      </c>
      <c r="C320" s="19" t="str">
        <f t="shared" si="20"/>
        <v>Lincolnshire</v>
      </c>
    </row>
    <row r="321" spans="1:3" x14ac:dyDescent="0.3">
      <c r="A321" s="19" t="s">
        <v>265</v>
      </c>
      <c r="B321" s="19" t="s">
        <v>481</v>
      </c>
      <c r="C321" s="19" t="str">
        <f t="shared" si="20"/>
        <v>Lincolnshire</v>
      </c>
    </row>
    <row r="322" spans="1:3" x14ac:dyDescent="0.3">
      <c r="A322" s="19" t="s">
        <v>266</v>
      </c>
      <c r="B322" s="19" t="s">
        <v>481</v>
      </c>
      <c r="C322" s="19" t="str">
        <f t="shared" si="20"/>
        <v>Lincolnshire</v>
      </c>
    </row>
    <row r="323" spans="1:3" x14ac:dyDescent="0.3">
      <c r="A323" s="19" t="s">
        <v>267</v>
      </c>
      <c r="B323" s="19" t="s">
        <v>481</v>
      </c>
      <c r="C323" s="19" t="str">
        <f t="shared" si="20"/>
        <v>Lincolnshire</v>
      </c>
    </row>
    <row r="324" spans="1:3" x14ac:dyDescent="0.3">
      <c r="A324" s="19" t="s">
        <v>268</v>
      </c>
      <c r="B324" s="19" t="s">
        <v>481</v>
      </c>
      <c r="C324" s="19" t="str">
        <f t="shared" si="20"/>
        <v>Lincolnshire</v>
      </c>
    </row>
    <row r="325" spans="1:3" x14ac:dyDescent="0.3">
      <c r="A325" s="19" t="s">
        <v>269</v>
      </c>
      <c r="B325" s="19" t="s">
        <v>481</v>
      </c>
      <c r="C325" s="19" t="str">
        <f t="shared" si="20"/>
        <v>Lincolnshire</v>
      </c>
    </row>
    <row r="326" spans="1:3" x14ac:dyDescent="0.3">
      <c r="A326" s="19" t="s">
        <v>270</v>
      </c>
      <c r="B326" s="19" t="s">
        <v>481</v>
      </c>
      <c r="C326" s="19" t="str">
        <f t="shared" si="20"/>
        <v>Lincolnshire</v>
      </c>
    </row>
    <row r="328" spans="1:3" x14ac:dyDescent="0.3">
      <c r="A328" s="19" t="s">
        <v>101</v>
      </c>
      <c r="B328" s="19" t="s">
        <v>480</v>
      </c>
      <c r="C328" s="19" t="str">
        <f t="shared" ref="C328:C335" si="21">IFERROR(VLOOKUP(A328,H$2:I$271,2,FALSE),"")</f>
        <v/>
      </c>
    </row>
    <row r="329" spans="1:3" x14ac:dyDescent="0.3">
      <c r="A329" s="19" t="s">
        <v>331</v>
      </c>
      <c r="B329" s="19" t="s">
        <v>481</v>
      </c>
      <c r="C329" s="19" t="str">
        <f t="shared" si="21"/>
        <v>Norfolk</v>
      </c>
    </row>
    <row r="330" spans="1:3" x14ac:dyDescent="0.3">
      <c r="A330" s="19" t="s">
        <v>332</v>
      </c>
      <c r="B330" s="19" t="s">
        <v>481</v>
      </c>
      <c r="C330" s="19" t="str">
        <f t="shared" si="21"/>
        <v>Norfolk</v>
      </c>
    </row>
    <row r="331" spans="1:3" x14ac:dyDescent="0.3">
      <c r="A331" s="19" t="s">
        <v>333</v>
      </c>
      <c r="B331" s="19" t="s">
        <v>481</v>
      </c>
      <c r="C331" s="19" t="str">
        <f t="shared" si="21"/>
        <v>Norfolk</v>
      </c>
    </row>
    <row r="332" spans="1:3" x14ac:dyDescent="0.3">
      <c r="A332" s="19" t="s">
        <v>441</v>
      </c>
      <c r="B332" s="19" t="s">
        <v>481</v>
      </c>
      <c r="C332" s="19" t="str">
        <f t="shared" si="21"/>
        <v>Norfolk</v>
      </c>
    </row>
    <row r="333" spans="1:3" x14ac:dyDescent="0.3">
      <c r="A333" s="19" t="s">
        <v>334</v>
      </c>
      <c r="B333" s="19" t="s">
        <v>481</v>
      </c>
      <c r="C333" s="19" t="str">
        <f t="shared" si="21"/>
        <v>Norfolk</v>
      </c>
    </row>
    <row r="334" spans="1:3" x14ac:dyDescent="0.3">
      <c r="A334" s="19" t="s">
        <v>335</v>
      </c>
      <c r="B334" s="19" t="s">
        <v>481</v>
      </c>
      <c r="C334" s="19" t="str">
        <f t="shared" si="21"/>
        <v>Norfolk</v>
      </c>
    </row>
    <row r="335" spans="1:3" x14ac:dyDescent="0.3">
      <c r="A335" s="19" t="s">
        <v>336</v>
      </c>
      <c r="B335" s="19" t="s">
        <v>481</v>
      </c>
      <c r="C335" s="19" t="str">
        <f t="shared" si="21"/>
        <v>Norfolk</v>
      </c>
    </row>
    <row r="337" spans="1:3" x14ac:dyDescent="0.3">
      <c r="A337" s="19" t="s">
        <v>78</v>
      </c>
      <c r="B337" s="19" t="s">
        <v>480</v>
      </c>
      <c r="C337" s="19" t="str">
        <f t="shared" ref="C337:C344" si="22">IFERROR(VLOOKUP(A337,H$2:I$271,2,FALSE),"")</f>
        <v/>
      </c>
    </row>
    <row r="338" spans="1:3" x14ac:dyDescent="0.3">
      <c r="A338" s="19" t="s">
        <v>271</v>
      </c>
      <c r="B338" s="19" t="s">
        <v>481</v>
      </c>
      <c r="C338" s="19" t="str">
        <f t="shared" si="22"/>
        <v>Northamptonshire</v>
      </c>
    </row>
    <row r="339" spans="1:3" x14ac:dyDescent="0.3">
      <c r="A339" s="19" t="s">
        <v>272</v>
      </c>
      <c r="B339" s="19" t="s">
        <v>481</v>
      </c>
      <c r="C339" s="19" t="str">
        <f t="shared" si="22"/>
        <v>Northamptonshire</v>
      </c>
    </row>
    <row r="340" spans="1:3" x14ac:dyDescent="0.3">
      <c r="A340" s="19" t="s">
        <v>273</v>
      </c>
      <c r="B340" s="19" t="s">
        <v>481</v>
      </c>
      <c r="C340" s="19" t="str">
        <f t="shared" si="22"/>
        <v>Northamptonshire</v>
      </c>
    </row>
    <row r="341" spans="1:3" x14ac:dyDescent="0.3">
      <c r="A341" s="19" t="s">
        <v>274</v>
      </c>
      <c r="B341" s="19" t="s">
        <v>481</v>
      </c>
      <c r="C341" s="19" t="str">
        <f t="shared" si="22"/>
        <v>Northamptonshire</v>
      </c>
    </row>
    <row r="342" spans="1:3" x14ac:dyDescent="0.3">
      <c r="A342" s="19" t="s">
        <v>275</v>
      </c>
      <c r="B342" s="19" t="s">
        <v>481</v>
      </c>
      <c r="C342" s="19" t="str">
        <f t="shared" si="22"/>
        <v>Northamptonshire</v>
      </c>
    </row>
    <row r="343" spans="1:3" x14ac:dyDescent="0.3">
      <c r="A343" s="19" t="s">
        <v>276</v>
      </c>
      <c r="B343" s="19" t="s">
        <v>481</v>
      </c>
      <c r="C343" s="19" t="str">
        <f t="shared" si="22"/>
        <v>Northamptonshire</v>
      </c>
    </row>
    <row r="344" spans="1:3" x14ac:dyDescent="0.3">
      <c r="A344" s="19" t="s">
        <v>277</v>
      </c>
      <c r="B344" s="19" t="s">
        <v>481</v>
      </c>
      <c r="C344" s="19" t="str">
        <f t="shared" si="22"/>
        <v>Northamptonshire</v>
      </c>
    </row>
    <row r="354" spans="1:3" x14ac:dyDescent="0.3">
      <c r="A354" s="19" t="s">
        <v>61</v>
      </c>
      <c r="B354" s="19" t="s">
        <v>480</v>
      </c>
      <c r="C354" s="19" t="str">
        <f t="shared" ref="C354:C361" si="23">IFERROR(VLOOKUP(A354,H$2:I$271,2,FALSE),"")</f>
        <v/>
      </c>
    </row>
    <row r="355" spans="1:3" x14ac:dyDescent="0.3">
      <c r="A355" s="19" t="s">
        <v>242</v>
      </c>
      <c r="B355" s="19" t="s">
        <v>481</v>
      </c>
      <c r="C355" s="19" t="str">
        <f t="shared" si="23"/>
        <v>North Yorkshire</v>
      </c>
    </row>
    <row r="356" spans="1:3" x14ac:dyDescent="0.3">
      <c r="A356" s="19" t="s">
        <v>243</v>
      </c>
      <c r="B356" s="19" t="s">
        <v>481</v>
      </c>
      <c r="C356" s="19" t="str">
        <f t="shared" si="23"/>
        <v>North Yorkshire</v>
      </c>
    </row>
    <row r="357" spans="1:3" x14ac:dyDescent="0.3">
      <c r="A357" s="19" t="s">
        <v>244</v>
      </c>
      <c r="B357" s="19" t="s">
        <v>481</v>
      </c>
      <c r="C357" s="19" t="str">
        <f t="shared" si="23"/>
        <v>North Yorkshire</v>
      </c>
    </row>
    <row r="358" spans="1:3" x14ac:dyDescent="0.3">
      <c r="A358" s="19" t="s">
        <v>245</v>
      </c>
      <c r="B358" s="19" t="s">
        <v>481</v>
      </c>
      <c r="C358" s="19" t="str">
        <f t="shared" si="23"/>
        <v>North Yorkshire</v>
      </c>
    </row>
    <row r="359" spans="1:3" x14ac:dyDescent="0.3">
      <c r="A359" s="19" t="s">
        <v>246</v>
      </c>
      <c r="B359" s="19" t="s">
        <v>481</v>
      </c>
      <c r="C359" s="19" t="str">
        <f t="shared" si="23"/>
        <v>North Yorkshire</v>
      </c>
    </row>
    <row r="360" spans="1:3" x14ac:dyDescent="0.3">
      <c r="A360" s="19" t="s">
        <v>247</v>
      </c>
      <c r="B360" s="19" t="s">
        <v>481</v>
      </c>
      <c r="C360" s="19" t="str">
        <f t="shared" si="23"/>
        <v>North Yorkshire</v>
      </c>
    </row>
    <row r="361" spans="1:3" x14ac:dyDescent="0.3">
      <c r="A361" s="19" t="s">
        <v>248</v>
      </c>
      <c r="B361" s="19" t="s">
        <v>481</v>
      </c>
      <c r="C361" s="19" t="str">
        <f t="shared" si="23"/>
        <v>North Yorkshire</v>
      </c>
    </row>
    <row r="363" spans="1:3" x14ac:dyDescent="0.3">
      <c r="A363" s="19" t="s">
        <v>79</v>
      </c>
      <c r="B363" s="19" t="s">
        <v>480</v>
      </c>
      <c r="C363" s="19" t="str">
        <f t="shared" ref="C363:C370" si="24">IFERROR(VLOOKUP(A363,H$2:I$271,2,FALSE),"")</f>
        <v/>
      </c>
    </row>
    <row r="364" spans="1:3" x14ac:dyDescent="0.3">
      <c r="A364" s="19" t="s">
        <v>278</v>
      </c>
      <c r="B364" s="19" t="s">
        <v>481</v>
      </c>
      <c r="C364" s="19" t="str">
        <f t="shared" si="24"/>
        <v>Nottinghamshire</v>
      </c>
    </row>
    <row r="365" spans="1:3" x14ac:dyDescent="0.3">
      <c r="A365" s="19" t="s">
        <v>279</v>
      </c>
      <c r="B365" s="19" t="s">
        <v>481</v>
      </c>
      <c r="C365" s="19" t="str">
        <f t="shared" si="24"/>
        <v>Nottinghamshire</v>
      </c>
    </row>
    <row r="366" spans="1:3" x14ac:dyDescent="0.3">
      <c r="A366" s="19" t="s">
        <v>280</v>
      </c>
      <c r="B366" s="19" t="s">
        <v>481</v>
      </c>
      <c r="C366" s="19" t="str">
        <f t="shared" si="24"/>
        <v>Nottinghamshire</v>
      </c>
    </row>
    <row r="367" spans="1:3" x14ac:dyDescent="0.3">
      <c r="A367" s="19" t="s">
        <v>281</v>
      </c>
      <c r="B367" s="19" t="s">
        <v>481</v>
      </c>
      <c r="C367" s="19" t="str">
        <f t="shared" si="24"/>
        <v>Nottinghamshire</v>
      </c>
    </row>
    <row r="368" spans="1:3" x14ac:dyDescent="0.3">
      <c r="A368" s="19" t="s">
        <v>282</v>
      </c>
      <c r="B368" s="19" t="s">
        <v>481</v>
      </c>
      <c r="C368" s="19" t="str">
        <f t="shared" si="24"/>
        <v>Nottinghamshire</v>
      </c>
    </row>
    <row r="369" spans="1:3" x14ac:dyDescent="0.3">
      <c r="A369" s="19" t="s">
        <v>283</v>
      </c>
      <c r="B369" s="19" t="s">
        <v>481</v>
      </c>
      <c r="C369" s="19" t="str">
        <f t="shared" si="24"/>
        <v>Nottinghamshire</v>
      </c>
    </row>
    <row r="370" spans="1:3" x14ac:dyDescent="0.3">
      <c r="A370" s="19" t="s">
        <v>284</v>
      </c>
      <c r="B370" s="19" t="s">
        <v>481</v>
      </c>
      <c r="C370" s="19" t="str">
        <f t="shared" si="24"/>
        <v>Nottinghamshire</v>
      </c>
    </row>
    <row r="372" spans="1:3" x14ac:dyDescent="0.3">
      <c r="A372" s="19" t="s">
        <v>152</v>
      </c>
      <c r="B372" s="19" t="s">
        <v>480</v>
      </c>
      <c r="C372" s="19" t="str">
        <f t="shared" ref="C372:C377" si="25">IFERROR(VLOOKUP(A372,H$2:I$271,2,FALSE),"")</f>
        <v/>
      </c>
    </row>
    <row r="373" spans="1:3" x14ac:dyDescent="0.3">
      <c r="A373" s="19" t="s">
        <v>375</v>
      </c>
      <c r="B373" s="19" t="s">
        <v>481</v>
      </c>
      <c r="C373" s="19" t="str">
        <f t="shared" si="25"/>
        <v>Oxfordshire</v>
      </c>
    </row>
    <row r="374" spans="1:3" x14ac:dyDescent="0.3">
      <c r="A374" s="19" t="s">
        <v>376</v>
      </c>
      <c r="B374" s="19" t="s">
        <v>481</v>
      </c>
      <c r="C374" s="19" t="str">
        <f t="shared" si="25"/>
        <v>Oxfordshire</v>
      </c>
    </row>
    <row r="375" spans="1:3" x14ac:dyDescent="0.3">
      <c r="A375" s="19" t="s">
        <v>377</v>
      </c>
      <c r="B375" s="19" t="s">
        <v>481</v>
      </c>
      <c r="C375" s="19" t="str">
        <f t="shared" si="25"/>
        <v>Oxfordshire</v>
      </c>
    </row>
    <row r="376" spans="1:3" x14ac:dyDescent="0.3">
      <c r="A376" s="19" t="s">
        <v>378</v>
      </c>
      <c r="B376" s="19" t="s">
        <v>481</v>
      </c>
      <c r="C376" s="19" t="str">
        <f t="shared" si="25"/>
        <v>Oxfordshire</v>
      </c>
    </row>
    <row r="377" spans="1:3" x14ac:dyDescent="0.3">
      <c r="A377" s="19" t="s">
        <v>379</v>
      </c>
      <c r="B377" s="19" t="s">
        <v>481</v>
      </c>
      <c r="C377" s="19" t="str">
        <f t="shared" si="25"/>
        <v>Oxfordshire</v>
      </c>
    </row>
    <row r="386" spans="1:3" x14ac:dyDescent="0.3">
      <c r="A386" s="19" t="s">
        <v>169</v>
      </c>
      <c r="B386" s="19" t="s">
        <v>480</v>
      </c>
      <c r="C386" s="19" t="str">
        <f t="shared" ref="C386:C391" si="26">IFERROR(VLOOKUP(A386,H$2:I$271,2,FALSE),"")</f>
        <v/>
      </c>
    </row>
    <row r="387" spans="1:3" x14ac:dyDescent="0.3">
      <c r="A387" s="19" t="s">
        <v>418</v>
      </c>
      <c r="B387" s="19" t="s">
        <v>481</v>
      </c>
      <c r="C387" s="19" t="str">
        <f t="shared" si="26"/>
        <v>Somerset</v>
      </c>
    </row>
    <row r="388" spans="1:3" x14ac:dyDescent="0.3">
      <c r="A388" s="19" t="s">
        <v>419</v>
      </c>
      <c r="B388" s="19" t="s">
        <v>481</v>
      </c>
      <c r="C388" s="19" t="str">
        <f t="shared" si="26"/>
        <v>Somerset</v>
      </c>
    </row>
    <row r="389" spans="1:3" x14ac:dyDescent="0.3">
      <c r="A389" s="19" t="s">
        <v>420</v>
      </c>
      <c r="B389" s="19" t="s">
        <v>481</v>
      </c>
      <c r="C389" s="19" t="str">
        <f t="shared" si="26"/>
        <v>Somerset</v>
      </c>
    </row>
    <row r="390" spans="1:3" x14ac:dyDescent="0.3">
      <c r="A390" s="19"/>
      <c r="B390" s="19"/>
      <c r="C390" s="19"/>
    </row>
    <row r="391" spans="1:3" x14ac:dyDescent="0.3">
      <c r="A391" s="19" t="s">
        <v>458</v>
      </c>
      <c r="B391" s="19" t="s">
        <v>481</v>
      </c>
      <c r="C391" s="19" t="str">
        <f t="shared" si="26"/>
        <v/>
      </c>
    </row>
    <row r="393" spans="1:3" x14ac:dyDescent="0.3">
      <c r="A393" s="19" t="s">
        <v>83</v>
      </c>
      <c r="B393" s="19" t="s">
        <v>480</v>
      </c>
      <c r="C393" s="19" t="str">
        <f t="shared" ref="C393:C401" si="27">IFERROR(VLOOKUP(A393,H$2:I$271,2,FALSE),"")</f>
        <v/>
      </c>
    </row>
    <row r="394" spans="1:3" x14ac:dyDescent="0.3">
      <c r="A394" s="19" t="s">
        <v>285</v>
      </c>
      <c r="B394" s="19" t="s">
        <v>481</v>
      </c>
      <c r="C394" s="19" t="str">
        <f t="shared" si="27"/>
        <v>Staffordshire</v>
      </c>
    </row>
    <row r="395" spans="1:3" x14ac:dyDescent="0.3">
      <c r="A395" s="19" t="s">
        <v>286</v>
      </c>
      <c r="B395" s="19" t="s">
        <v>481</v>
      </c>
      <c r="C395" s="19" t="str">
        <f t="shared" si="27"/>
        <v>Staffordshire</v>
      </c>
    </row>
    <row r="396" spans="1:3" x14ac:dyDescent="0.3">
      <c r="A396" s="19" t="s">
        <v>287</v>
      </c>
      <c r="B396" s="19" t="s">
        <v>481</v>
      </c>
      <c r="C396" s="19" t="str">
        <f t="shared" si="27"/>
        <v>Staffordshire</v>
      </c>
    </row>
    <row r="397" spans="1:3" x14ac:dyDescent="0.3">
      <c r="A397" s="19" t="s">
        <v>288</v>
      </c>
      <c r="B397" s="19" t="s">
        <v>481</v>
      </c>
      <c r="C397" s="19" t="str">
        <f t="shared" si="27"/>
        <v>Staffordshire</v>
      </c>
    </row>
    <row r="398" spans="1:3" x14ac:dyDescent="0.3">
      <c r="A398" s="19" t="s">
        <v>289</v>
      </c>
      <c r="B398" s="19" t="s">
        <v>481</v>
      </c>
      <c r="C398" s="19" t="str">
        <f t="shared" si="27"/>
        <v>Staffordshire</v>
      </c>
    </row>
    <row r="399" spans="1:3" x14ac:dyDescent="0.3">
      <c r="A399" s="19" t="s">
        <v>290</v>
      </c>
      <c r="B399" s="19" t="s">
        <v>481</v>
      </c>
      <c r="C399" s="19" t="str">
        <f t="shared" si="27"/>
        <v>Staffordshire</v>
      </c>
    </row>
    <row r="400" spans="1:3" x14ac:dyDescent="0.3">
      <c r="A400" s="19" t="s">
        <v>291</v>
      </c>
      <c r="B400" s="19" t="s">
        <v>481</v>
      </c>
      <c r="C400" s="19" t="str">
        <f t="shared" si="27"/>
        <v>Staffordshire</v>
      </c>
    </row>
    <row r="401" spans="1:6" x14ac:dyDescent="0.3">
      <c r="A401" s="19" t="s">
        <v>292</v>
      </c>
      <c r="B401" s="19" t="s">
        <v>481</v>
      </c>
      <c r="C401" s="19" t="str">
        <f t="shared" si="27"/>
        <v>Staffordshire</v>
      </c>
    </row>
    <row r="403" spans="1:6" x14ac:dyDescent="0.3">
      <c r="A403" s="19" t="s">
        <v>102</v>
      </c>
      <c r="B403" s="19" t="s">
        <v>480</v>
      </c>
      <c r="C403" s="19" t="str">
        <f t="shared" ref="C403:C412" si="28">IFERROR(VLOOKUP(A403,H$2:I$271,2,FALSE),"")</f>
        <v/>
      </c>
    </row>
    <row r="404" spans="1:6" x14ac:dyDescent="0.3">
      <c r="A404" s="19" t="s">
        <v>337</v>
      </c>
      <c r="B404" s="19" t="s">
        <v>481</v>
      </c>
      <c r="C404" s="19" t="str">
        <f t="shared" si="28"/>
        <v>Suffolk</v>
      </c>
    </row>
    <row r="405" spans="1:6" x14ac:dyDescent="0.3">
      <c r="A405" s="19" t="s">
        <v>338</v>
      </c>
      <c r="B405" s="19" t="s">
        <v>481</v>
      </c>
      <c r="C405" s="19" t="str">
        <f t="shared" si="28"/>
        <v>Suffolk</v>
      </c>
    </row>
    <row r="406" spans="1:6" x14ac:dyDescent="0.3">
      <c r="A406" s="19" t="s">
        <v>339</v>
      </c>
      <c r="B406" s="19" t="s">
        <v>481</v>
      </c>
      <c r="C406" s="19" t="str">
        <f t="shared" si="28"/>
        <v>Suffolk</v>
      </c>
    </row>
    <row r="407" spans="1:6" x14ac:dyDescent="0.3">
      <c r="A407" s="19" t="s">
        <v>340</v>
      </c>
      <c r="B407" s="19" t="s">
        <v>481</v>
      </c>
      <c r="C407" s="19" t="str">
        <f t="shared" si="28"/>
        <v>Suffolk</v>
      </c>
    </row>
    <row r="408" spans="1:6" x14ac:dyDescent="0.3">
      <c r="A408" s="19" t="s">
        <v>341</v>
      </c>
      <c r="B408" s="19" t="s">
        <v>481</v>
      </c>
      <c r="C408" s="19" t="str">
        <f t="shared" si="28"/>
        <v>Suffolk</v>
      </c>
    </row>
    <row r="409" spans="1:6" x14ac:dyDescent="0.3">
      <c r="A409" s="19" t="s">
        <v>342</v>
      </c>
      <c r="B409" s="19" t="s">
        <v>481</v>
      </c>
      <c r="C409" s="19" t="str">
        <f t="shared" si="28"/>
        <v>Suffolk</v>
      </c>
    </row>
    <row r="410" spans="1:6" s="18" customFormat="1" x14ac:dyDescent="0.3">
      <c r="A410" s="19" t="s">
        <v>343</v>
      </c>
      <c r="B410" s="19" t="s">
        <v>481</v>
      </c>
      <c r="C410" s="19" t="str">
        <f t="shared" si="28"/>
        <v>Suffolk</v>
      </c>
      <c r="D410"/>
      <c r="E410"/>
      <c r="F410"/>
    </row>
    <row r="411" spans="1:6" s="18" customFormat="1" x14ac:dyDescent="0.3">
      <c r="A411" s="18" t="s">
        <v>457</v>
      </c>
      <c r="B411" s="19" t="s">
        <v>481</v>
      </c>
      <c r="C411" s="19" t="str">
        <f t="shared" si="28"/>
        <v/>
      </c>
    </row>
    <row r="412" spans="1:6" x14ac:dyDescent="0.3">
      <c r="A412" s="18" t="s">
        <v>459</v>
      </c>
      <c r="B412" s="19" t="s">
        <v>481</v>
      </c>
      <c r="C412" s="19" t="str">
        <f t="shared" si="28"/>
        <v/>
      </c>
      <c r="D412" s="18"/>
      <c r="E412" s="18"/>
      <c r="F412" s="18"/>
    </row>
    <row r="414" spans="1:6" x14ac:dyDescent="0.3">
      <c r="A414" s="19" t="s">
        <v>153</v>
      </c>
      <c r="B414" s="19" t="s">
        <v>480</v>
      </c>
      <c r="C414" s="19" t="str">
        <f t="shared" ref="C414:C425" si="29">IFERROR(VLOOKUP(A414,H$2:I$271,2,FALSE),"")</f>
        <v/>
      </c>
    </row>
    <row r="415" spans="1:6" x14ac:dyDescent="0.3">
      <c r="A415" s="19" t="s">
        <v>380</v>
      </c>
      <c r="B415" s="19" t="s">
        <v>481</v>
      </c>
      <c r="C415" s="19" t="str">
        <f t="shared" si="29"/>
        <v>Surrey</v>
      </c>
    </row>
    <row r="416" spans="1:6" x14ac:dyDescent="0.3">
      <c r="A416" s="19" t="s">
        <v>381</v>
      </c>
      <c r="B416" s="19" t="s">
        <v>481</v>
      </c>
      <c r="C416" s="19" t="str">
        <f t="shared" si="29"/>
        <v>Surrey</v>
      </c>
    </row>
    <row r="417" spans="1:3" x14ac:dyDescent="0.3">
      <c r="A417" s="19" t="s">
        <v>382</v>
      </c>
      <c r="B417" s="19" t="s">
        <v>481</v>
      </c>
      <c r="C417" s="19" t="str">
        <f t="shared" si="29"/>
        <v>Surrey</v>
      </c>
    </row>
    <row r="418" spans="1:3" x14ac:dyDescent="0.3">
      <c r="A418" s="19" t="s">
        <v>383</v>
      </c>
      <c r="B418" s="19" t="s">
        <v>481</v>
      </c>
      <c r="C418" s="19" t="str">
        <f t="shared" si="29"/>
        <v>Surrey</v>
      </c>
    </row>
    <row r="419" spans="1:3" x14ac:dyDescent="0.3">
      <c r="A419" s="19" t="s">
        <v>384</v>
      </c>
      <c r="B419" s="19" t="s">
        <v>481</v>
      </c>
      <c r="C419" s="19" t="str">
        <f t="shared" si="29"/>
        <v>Surrey</v>
      </c>
    </row>
    <row r="420" spans="1:3" x14ac:dyDescent="0.3">
      <c r="A420" s="19" t="s">
        <v>385</v>
      </c>
      <c r="B420" s="19" t="s">
        <v>481</v>
      </c>
      <c r="C420" s="19" t="str">
        <f t="shared" si="29"/>
        <v>Surrey</v>
      </c>
    </row>
    <row r="421" spans="1:3" x14ac:dyDescent="0.3">
      <c r="A421" s="19" t="s">
        <v>386</v>
      </c>
      <c r="B421" s="19" t="s">
        <v>481</v>
      </c>
      <c r="C421" s="19" t="str">
        <f t="shared" si="29"/>
        <v>Surrey</v>
      </c>
    </row>
    <row r="422" spans="1:3" x14ac:dyDescent="0.3">
      <c r="A422" s="19" t="s">
        <v>387</v>
      </c>
      <c r="B422" s="19" t="s">
        <v>481</v>
      </c>
      <c r="C422" s="19" t="str">
        <f t="shared" si="29"/>
        <v>Surrey</v>
      </c>
    </row>
    <row r="423" spans="1:3" x14ac:dyDescent="0.3">
      <c r="A423" s="19" t="s">
        <v>388</v>
      </c>
      <c r="B423" s="19" t="s">
        <v>481</v>
      </c>
      <c r="C423" s="19" t="str">
        <f t="shared" si="29"/>
        <v>Surrey</v>
      </c>
    </row>
    <row r="424" spans="1:3" x14ac:dyDescent="0.3">
      <c r="A424" s="19" t="s">
        <v>389</v>
      </c>
      <c r="B424" s="19" t="s">
        <v>481</v>
      </c>
      <c r="C424" s="19" t="str">
        <f t="shared" si="29"/>
        <v>Surrey</v>
      </c>
    </row>
    <row r="425" spans="1:3" x14ac:dyDescent="0.3">
      <c r="A425" s="19" t="s">
        <v>390</v>
      </c>
      <c r="B425" s="19" t="s">
        <v>481</v>
      </c>
      <c r="C425" s="19" t="str">
        <f t="shared" si="29"/>
        <v>Surrey</v>
      </c>
    </row>
    <row r="427" spans="1:3" x14ac:dyDescent="0.3">
      <c r="A427" s="19" t="s">
        <v>84</v>
      </c>
      <c r="B427" s="19" t="s">
        <v>480</v>
      </c>
      <c r="C427" s="19" t="str">
        <f t="shared" ref="C427:C432" si="30">IFERROR(VLOOKUP(A427,H$2:I$271,2,FALSE),"")</f>
        <v/>
      </c>
    </row>
    <row r="428" spans="1:3" x14ac:dyDescent="0.3">
      <c r="A428" s="19" t="s">
        <v>293</v>
      </c>
      <c r="B428" s="19" t="s">
        <v>481</v>
      </c>
      <c r="C428" s="19" t="str">
        <f t="shared" si="30"/>
        <v>Warwickshire</v>
      </c>
    </row>
    <row r="429" spans="1:3" x14ac:dyDescent="0.3">
      <c r="A429" s="19" t="s">
        <v>294</v>
      </c>
      <c r="B429" s="19" t="s">
        <v>481</v>
      </c>
      <c r="C429" s="19" t="str">
        <f t="shared" si="30"/>
        <v>Warwickshire</v>
      </c>
    </row>
    <row r="430" spans="1:3" x14ac:dyDescent="0.3">
      <c r="A430" s="19" t="s">
        <v>295</v>
      </c>
      <c r="B430" s="19" t="s">
        <v>481</v>
      </c>
      <c r="C430" s="19" t="str">
        <f t="shared" si="30"/>
        <v>Warwickshire</v>
      </c>
    </row>
    <row r="431" spans="1:3" x14ac:dyDescent="0.3">
      <c r="A431" s="19" t="s">
        <v>296</v>
      </c>
      <c r="B431" s="19" t="s">
        <v>481</v>
      </c>
      <c r="C431" s="19" t="str">
        <f t="shared" si="30"/>
        <v>Warwickshire</v>
      </c>
    </row>
    <row r="432" spans="1:3" x14ac:dyDescent="0.3">
      <c r="A432" s="19" t="s">
        <v>297</v>
      </c>
      <c r="B432" s="19" t="s">
        <v>481</v>
      </c>
      <c r="C432" s="19" t="str">
        <f t="shared" si="30"/>
        <v>Warwickshire</v>
      </c>
    </row>
    <row r="434" spans="1:3" x14ac:dyDescent="0.3">
      <c r="A434" s="19" t="s">
        <v>154</v>
      </c>
      <c r="B434" s="19" t="s">
        <v>480</v>
      </c>
      <c r="C434" s="19" t="str">
        <f t="shared" ref="C434:C441" si="31">IFERROR(VLOOKUP(A434,H$2:I$271,2,FALSE),"")</f>
        <v/>
      </c>
    </row>
    <row r="435" spans="1:3" x14ac:dyDescent="0.3">
      <c r="A435" s="19" t="s">
        <v>391</v>
      </c>
      <c r="B435" s="19" t="s">
        <v>481</v>
      </c>
      <c r="C435" s="19" t="str">
        <f t="shared" si="31"/>
        <v>West Sussex</v>
      </c>
    </row>
    <row r="436" spans="1:3" x14ac:dyDescent="0.3">
      <c r="A436" s="19" t="s">
        <v>392</v>
      </c>
      <c r="B436" s="19" t="s">
        <v>481</v>
      </c>
      <c r="C436" s="19" t="str">
        <f t="shared" si="31"/>
        <v>West Sussex</v>
      </c>
    </row>
    <row r="437" spans="1:3" x14ac:dyDescent="0.3">
      <c r="A437" s="19" t="s">
        <v>393</v>
      </c>
      <c r="B437" s="19" t="s">
        <v>481</v>
      </c>
      <c r="C437" s="19" t="str">
        <f t="shared" si="31"/>
        <v>West Sussex</v>
      </c>
    </row>
    <row r="438" spans="1:3" x14ac:dyDescent="0.3">
      <c r="A438" s="19" t="s">
        <v>394</v>
      </c>
      <c r="B438" s="19" t="s">
        <v>481</v>
      </c>
      <c r="C438" s="19" t="str">
        <f t="shared" si="31"/>
        <v>West Sussex</v>
      </c>
    </row>
    <row r="439" spans="1:3" x14ac:dyDescent="0.3">
      <c r="A439" s="19" t="s">
        <v>395</v>
      </c>
      <c r="B439" s="19" t="s">
        <v>481</v>
      </c>
      <c r="C439" s="19" t="str">
        <f t="shared" si="31"/>
        <v>West Sussex</v>
      </c>
    </row>
    <row r="440" spans="1:3" x14ac:dyDescent="0.3">
      <c r="A440" s="19" t="s">
        <v>396</v>
      </c>
      <c r="B440" s="19" t="s">
        <v>481</v>
      </c>
      <c r="C440" s="19" t="str">
        <f t="shared" si="31"/>
        <v>West Sussex</v>
      </c>
    </row>
    <row r="441" spans="1:3" x14ac:dyDescent="0.3">
      <c r="A441" s="19" t="s">
        <v>397</v>
      </c>
      <c r="B441" s="19" t="s">
        <v>481</v>
      </c>
      <c r="C441" s="19" t="str">
        <f t="shared" si="31"/>
        <v>West Sussex</v>
      </c>
    </row>
    <row r="449" spans="1:3" x14ac:dyDescent="0.3">
      <c r="A449" s="19" t="s">
        <v>92</v>
      </c>
      <c r="B449" s="19" t="s">
        <v>480</v>
      </c>
      <c r="C449" s="19" t="str">
        <f t="shared" ref="C449:C455" si="32">IFERROR(VLOOKUP(A449,H$2:I$271,2,FALSE),"")</f>
        <v/>
      </c>
    </row>
    <row r="450" spans="1:3" x14ac:dyDescent="0.3">
      <c r="A450" s="19" t="s">
        <v>298</v>
      </c>
      <c r="B450" s="19" t="s">
        <v>481</v>
      </c>
      <c r="C450" s="19" t="str">
        <f t="shared" si="32"/>
        <v>Worcestershire</v>
      </c>
    </row>
    <row r="451" spans="1:3" x14ac:dyDescent="0.3">
      <c r="A451" s="19" t="s">
        <v>299</v>
      </c>
      <c r="B451" s="19" t="s">
        <v>481</v>
      </c>
      <c r="C451" s="19" t="str">
        <f t="shared" si="32"/>
        <v>Worcestershire</v>
      </c>
    </row>
    <row r="452" spans="1:3" x14ac:dyDescent="0.3">
      <c r="A452" s="19" t="s">
        <v>300</v>
      </c>
      <c r="B452" s="19" t="s">
        <v>481</v>
      </c>
      <c r="C452" s="19" t="str">
        <f t="shared" si="32"/>
        <v>Worcestershire</v>
      </c>
    </row>
    <row r="453" spans="1:3" x14ac:dyDescent="0.3">
      <c r="A453" s="19" t="s">
        <v>301</v>
      </c>
      <c r="B453" s="19" t="s">
        <v>481</v>
      </c>
      <c r="C453" s="19" t="str">
        <f t="shared" si="32"/>
        <v>Worcestershire</v>
      </c>
    </row>
    <row r="454" spans="1:3" x14ac:dyDescent="0.3">
      <c r="A454" s="19" t="s">
        <v>302</v>
      </c>
      <c r="B454" s="19" t="s">
        <v>481</v>
      </c>
      <c r="C454" s="19" t="str">
        <f t="shared" si="32"/>
        <v>Worcestershire</v>
      </c>
    </row>
    <row r="455" spans="1:3" x14ac:dyDescent="0.3">
      <c r="A455" s="19" t="s">
        <v>303</v>
      </c>
      <c r="B455" s="19" t="s">
        <v>481</v>
      </c>
      <c r="C455" s="19" t="str">
        <f t="shared" si="32"/>
        <v>Worcestershire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18"/>
  <sheetViews>
    <sheetView tabSelected="1" workbookViewId="0">
      <selection activeCell="B5" sqref="B5"/>
    </sheetView>
  </sheetViews>
  <sheetFormatPr defaultColWidth="9.109375" defaultRowHeight="14.4" x14ac:dyDescent="0.3"/>
  <cols>
    <col min="1" max="1" width="59.6640625" style="22" customWidth="1"/>
    <col min="2" max="2" width="16.6640625" style="22" bestFit="1" customWidth="1"/>
    <col min="3" max="3" width="15.109375" style="22" bestFit="1" customWidth="1"/>
    <col min="4" max="4" width="21.109375" style="22" customWidth="1"/>
    <col min="5" max="5" width="24.33203125" style="22" customWidth="1"/>
    <col min="6" max="11" width="20" style="22" customWidth="1"/>
    <col min="12" max="12" width="17.44140625" style="22" bestFit="1" customWidth="1"/>
    <col min="13" max="15" width="9.109375" style="22"/>
    <col min="16" max="16" width="16.88671875" style="22" bestFit="1" customWidth="1"/>
    <col min="17" max="19" width="9.109375" style="22"/>
    <col min="20" max="20" width="17.44140625" style="22" bestFit="1" customWidth="1"/>
    <col min="21" max="16384" width="9.109375" style="22"/>
  </cols>
  <sheetData>
    <row r="1" spans="1:11" ht="28.8" x14ac:dyDescent="0.3">
      <c r="A1" s="34" t="s">
        <v>482</v>
      </c>
      <c r="C1" s="28" t="s">
        <v>487</v>
      </c>
      <c r="D1" s="29" t="s">
        <v>491</v>
      </c>
      <c r="E1" s="31"/>
      <c r="F1" s="31">
        <v>7</v>
      </c>
      <c r="G1" s="31">
        <v>11</v>
      </c>
      <c r="H1" s="31">
        <v>15</v>
      </c>
      <c r="I1" s="31">
        <v>19</v>
      </c>
      <c r="J1" s="31">
        <v>23</v>
      </c>
      <c r="K1" s="31">
        <v>27</v>
      </c>
    </row>
    <row r="2" spans="1:11" x14ac:dyDescent="0.3">
      <c r="E2" s="30"/>
      <c r="F2" s="30"/>
      <c r="G2" s="30"/>
      <c r="H2" s="30"/>
      <c r="I2" s="30"/>
      <c r="J2" s="30"/>
      <c r="K2" s="30"/>
    </row>
    <row r="3" spans="1:11" x14ac:dyDescent="0.3">
      <c r="A3" s="21" t="s">
        <v>483</v>
      </c>
      <c r="F3" s="47" t="s">
        <v>488</v>
      </c>
      <c r="G3" s="47"/>
      <c r="H3" s="47"/>
      <c r="I3" s="47"/>
      <c r="J3" s="47"/>
      <c r="K3" s="47"/>
    </row>
    <row r="4" spans="1:11" ht="15" thickBot="1" x14ac:dyDescent="0.35">
      <c r="F4" s="33" t="s">
        <v>5</v>
      </c>
      <c r="G4" s="33" t="s">
        <v>6</v>
      </c>
      <c r="H4" s="33" t="s">
        <v>7</v>
      </c>
      <c r="I4" s="33" t="s">
        <v>455</v>
      </c>
      <c r="J4" s="33" t="s">
        <v>461</v>
      </c>
      <c r="K4" s="33" t="s">
        <v>490</v>
      </c>
    </row>
    <row r="5" spans="1:11" ht="16.2" thickBot="1" x14ac:dyDescent="0.35">
      <c r="A5" s="23" t="s">
        <v>484</v>
      </c>
      <c r="B5" s="27" t="s">
        <v>224</v>
      </c>
      <c r="E5" s="32" t="str">
        <f>B5</f>
        <v>Allerdale</v>
      </c>
      <c r="F5" s="24">
        <f>VLOOKUP($E5,'Data (2)'!$A$10:$X$402,'front sheet'!F$1,FALSE)</f>
        <v>16.5</v>
      </c>
      <c r="G5" s="24">
        <f>VLOOKUP($E5,'Data (2)'!$A$10:$X$402,'front sheet'!G$1,FALSE)</f>
        <v>14</v>
      </c>
      <c r="H5" s="24">
        <f>VLOOKUP($E5,'Data (2)'!$A$10:$X$402,'front sheet'!H$1,FALSE)</f>
        <v>16.399999999999999</v>
      </c>
      <c r="I5" s="24">
        <f>VLOOKUP($E5,'Data (2)'!$A$10:$X$402,'front sheet'!I$1,FALSE)</f>
        <v>16.100000000000001</v>
      </c>
      <c r="J5" s="24">
        <f>VLOOKUP($E5,'Data (2)'!$A$10:$X$402,'front sheet'!J$1,FALSE)</f>
        <v>15.3</v>
      </c>
      <c r="K5" s="24">
        <f>VLOOKUP($E5,'Data (2)'!$A$10:$AB$402,'front sheet'!K$1,FALSE)</f>
        <v>11.5</v>
      </c>
    </row>
    <row r="6" spans="1:11" x14ac:dyDescent="0.3">
      <c r="A6" s="23"/>
      <c r="E6" s="32" t="str">
        <f>B7</f>
        <v>Shire District</v>
      </c>
      <c r="F6" s="25">
        <f>'Data (2)'!G422</f>
        <v>13.495325932726818</v>
      </c>
      <c r="G6" s="25">
        <f>'Data (2)'!K422</f>
        <v>13.208318848285311</v>
      </c>
      <c r="H6" s="25">
        <f>'Data (2)'!O422</f>
        <v>13.303839308415968</v>
      </c>
      <c r="I6" s="25">
        <f>'Data (2)'!S422</f>
        <v>12.66510406711801</v>
      </c>
      <c r="J6" s="25">
        <f>'Data (2)'!W422</f>
        <v>12.551040832666132</v>
      </c>
      <c r="K6" s="25">
        <f>'Data (2)'!AA422</f>
        <v>13.499673131401178</v>
      </c>
    </row>
    <row r="7" spans="1:11" x14ac:dyDescent="0.3">
      <c r="A7" s="23" t="s">
        <v>485</v>
      </c>
      <c r="B7" s="22" t="str">
        <f>VLOOKUP(B5,class!A1:B455,2,FALSE)</f>
        <v>Shire District</v>
      </c>
      <c r="E7" s="35" t="s">
        <v>432</v>
      </c>
      <c r="F7" s="25">
        <f>'Data (2)'!G404</f>
        <v>13.280752839539502</v>
      </c>
      <c r="G7" s="25">
        <f>'Data (2)'!K404</f>
        <v>13.58489124830523</v>
      </c>
      <c r="H7" s="25">
        <f>'Data (2)'!O404</f>
        <v>12.789568858856001</v>
      </c>
      <c r="I7" s="25">
        <f>'Data (2)'!S404</f>
        <v>12.840900506156984</v>
      </c>
      <c r="J7" s="25">
        <f>'Data (2)'!W404</f>
        <v>12.843194212785097</v>
      </c>
      <c r="K7" s="25">
        <f>'Data (2)'!AA404</f>
        <v>13.404303171152261</v>
      </c>
    </row>
    <row r="8" spans="1:11" x14ac:dyDescent="0.3">
      <c r="A8" s="23"/>
      <c r="E8" s="35" t="s">
        <v>428</v>
      </c>
      <c r="F8" s="25">
        <f>'Data (2)'!G405</f>
        <v>13.092871343368362</v>
      </c>
      <c r="G8" s="25">
        <f>'Data (2)'!K405</f>
        <v>12.586249383932971</v>
      </c>
      <c r="H8" s="25">
        <f>'Data (2)'!O405</f>
        <v>13.019079685746352</v>
      </c>
      <c r="I8" s="25">
        <f>'Data (2)'!S405</f>
        <v>12.83612685397323</v>
      </c>
      <c r="J8" s="25">
        <f>'Data (2)'!W405</f>
        <v>13.278506468169404</v>
      </c>
      <c r="K8" s="25">
        <f>'Data (2)'!AA405</f>
        <v>13.574230357779626</v>
      </c>
    </row>
    <row r="9" spans="1:11" x14ac:dyDescent="0.3">
      <c r="A9" s="23" t="s">
        <v>486</v>
      </c>
      <c r="B9" s="22" t="str">
        <f>IFERROR(VLOOKUP(B5,classifications!A3:C334,3,FALSE),VLOOKUP(B5,classifications!I2:K28,3,FALSE))</f>
        <v>Predominantly Rural</v>
      </c>
      <c r="E9" s="35" t="s">
        <v>430</v>
      </c>
      <c r="F9" s="25">
        <f>'Data (2)'!G406</f>
        <v>13.200029199566874</v>
      </c>
      <c r="G9" s="25">
        <f>'Data (2)'!K406</f>
        <v>12.846016646848989</v>
      </c>
      <c r="H9" s="25">
        <f>'Data (2)'!O406</f>
        <v>12.92099926145622</v>
      </c>
      <c r="I9" s="25">
        <f>'Data (2)'!S406</f>
        <v>12.459343498419875</v>
      </c>
      <c r="J9" s="25">
        <f>'Data (2)'!W406</f>
        <v>13.215982277440277</v>
      </c>
      <c r="K9" s="25">
        <f>'Data (2)'!AA406</f>
        <v>13.314952876635251</v>
      </c>
    </row>
    <row r="15" spans="1:11" x14ac:dyDescent="0.3">
      <c r="E15" s="26"/>
    </row>
    <row r="16" spans="1:11" x14ac:dyDescent="0.3">
      <c r="E16" s="26"/>
    </row>
    <row r="17" spans="5:5" x14ac:dyDescent="0.3">
      <c r="E17" s="26"/>
    </row>
    <row r="18" spans="5:5" x14ac:dyDescent="0.3">
      <c r="E18" s="26"/>
    </row>
  </sheetData>
  <sheetProtection algorithmName="SHA-512" hashValue="OeNbuDlPKSNxlg1W47BpH3mUPvIbd84IdOdsWZ4AfyqBFkHillvRKT7NHmFH/vlFUwYDYLRussGj2YZ0NN0dFQ==" saltValue="j9jSTVWTcpJoECjvG1iKog==" spinCount="100000" sheet="1" objects="1" scenarios="1"/>
  <protectedRanges>
    <protectedRange sqref="B5" name="Range1"/>
  </protectedRanges>
  <mergeCells count="1">
    <mergeCell ref="F3:K3"/>
  </mergeCells>
  <phoneticPr fontId="26" type="noConversion"/>
  <dataValidations count="1">
    <dataValidation type="list" allowBlank="1" showInputMessage="1" showErrorMessage="1" sqref="B5" xr:uid="{00000000-0002-0000-0500-000000000000}">
      <formula1>members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D8C3C5FF6F64B9D4367B81D88DE0E" ma:contentTypeVersion="13" ma:contentTypeDescription="Create a new document." ma:contentTypeScope="" ma:versionID="4542aec4fcb3b327865cbc752293b694">
  <xsd:schema xmlns:xsd="http://www.w3.org/2001/XMLSchema" xmlns:p="http://schemas.microsoft.com/office/2006/metadata/properties" xmlns:ns3="c0c43d4d-b7da-4a2b-8f97-25182fb94a41" xmlns:ns4="15e9fc89-c4ce-4b6c-ba83-13639de65aee" targetNamespace="http://schemas.microsoft.com/office/2006/metadata/properties" ma:root="true" ma:fieldsID="3d3b6c5e3d0fb136d82eb1587e6c3c75" ns3:_="" ns4:_="">
    <xsd:import namespace="c0c43d4d-b7da-4a2b-8f97-25182fb94a41"/>
    <xsd:import namespace="15e9fc89-c4ce-4b6c-ba83-13639de65ae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0c43d4d-b7da-4a2b-8f97-25182fb94a41" elementFormDefault="qualified">
    <xsd:import namespace="http://schemas.microsoft.com/office/2006/documentManagement/type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/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/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dms="http://schemas.microsoft.com/office/2006/documentManagement/types" targetNamespace="15e9fc89-c4ce-4b6c-ba83-13639de65aee" elementFormDefault="qualified">
    <xsd:import namespace="http://schemas.microsoft.com/office/2006/documentManagement/type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99EC320-8D73-42B4-B2C0-63FB621FF2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773912-7619-4ACA-8745-6955FCE76DE2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c0c43d4d-b7da-4a2b-8f97-25182fb94a41"/>
    <ds:schemaRef ds:uri="15e9fc89-c4ce-4b6c-ba83-13639de65ae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459DDDF-3921-4330-A517-66B744B377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c43d4d-b7da-4a2b-8f97-25182fb94a41"/>
    <ds:schemaRef ds:uri="15e9fc89-c4ce-4b6c-ba83-13639de65ae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front sheet</vt:lpstr>
      <vt:lpstr>members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Dan Worth</cp:lastModifiedBy>
  <dcterms:created xsi:type="dcterms:W3CDTF">2017-07-20T09:29:51Z</dcterms:created>
  <dcterms:modified xsi:type="dcterms:W3CDTF">2020-09-24T10:25:15Z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ContentTypeId">
    <vt:lpwstr>0x010100C8FD8C3C5FF6F64B9D4367B81D88DE0E</vt:lpwstr>
  </property>
</Properties>
</file>