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ebsite\Observatory\Local Services\"/>
    </mc:Choice>
  </mc:AlternateContent>
  <workbookProtection workbookPassword="CE46" lockStructure="1"/>
  <bookViews>
    <workbookView xWindow="240" yWindow="420" windowWidth="23715" windowHeight="9510" firstSheet="4" activeTab="4"/>
  </bookViews>
  <sheets>
    <sheet name="Sheet1" sheetId="1" state="veryHidden" r:id="rId1"/>
    <sheet name="Sheet2" sheetId="2" state="veryHidden" r:id="rId2"/>
    <sheet name="Sheet3" sheetId="3" state="veryHidden" r:id="rId3"/>
    <sheet name="Sheet4" sheetId="4" state="veryHidden" r:id="rId4"/>
    <sheet name="Sheet5" sheetId="5" r:id="rId5"/>
  </sheets>
  <calcPr calcId="152511"/>
</workbook>
</file>

<file path=xl/calcChain.xml><?xml version="1.0" encoding="utf-8"?>
<calcChain xmlns="http://schemas.openxmlformats.org/spreadsheetml/2006/main">
  <c r="C3" i="5" l="1"/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" i="2"/>
  <c r="B2" i="2"/>
  <c r="C2" i="2" s="1"/>
  <c r="B3" i="2"/>
  <c r="C3" i="2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11" i="2"/>
  <c r="C11" i="2" s="1"/>
  <c r="B12" i="2"/>
  <c r="C12" i="2" s="1"/>
  <c r="B13" i="2"/>
  <c r="C13" i="2" s="1"/>
  <c r="B14" i="2"/>
  <c r="C14" i="2" s="1"/>
  <c r="B15" i="2"/>
  <c r="C15" i="2" s="1"/>
  <c r="B16" i="2"/>
  <c r="C16" i="2" s="1"/>
  <c r="B17" i="2"/>
  <c r="C17" i="2" s="1"/>
  <c r="B18" i="2"/>
  <c r="C18" i="2" s="1"/>
  <c r="E5" i="5" s="1"/>
  <c r="B19" i="2"/>
  <c r="C19" i="2" s="1"/>
  <c r="B20" i="2"/>
  <c r="C20" i="2" s="1"/>
  <c r="B21" i="2"/>
  <c r="C21" i="2" s="1"/>
  <c r="B22" i="2"/>
  <c r="C22" i="2" s="1"/>
  <c r="B23" i="2"/>
  <c r="C23" i="2" s="1"/>
  <c r="B24" i="2"/>
  <c r="C24" i="2" s="1"/>
  <c r="B25" i="2"/>
  <c r="C25" i="2" s="1"/>
  <c r="B26" i="2"/>
  <c r="C26" i="2" s="1"/>
  <c r="B27" i="2"/>
  <c r="C27" i="2" s="1"/>
  <c r="B28" i="2"/>
  <c r="C28" i="2" s="1"/>
  <c r="B29" i="2"/>
  <c r="C29" i="2" s="1"/>
  <c r="B30" i="2"/>
  <c r="C30" i="2" s="1"/>
  <c r="B31" i="2"/>
  <c r="C31" i="2" s="1"/>
  <c r="B32" i="2"/>
  <c r="C32" i="2" s="1"/>
  <c r="B33" i="2"/>
  <c r="C33" i="2" s="1"/>
  <c r="B34" i="2"/>
  <c r="C34" i="2" s="1"/>
  <c r="B35" i="2"/>
  <c r="C35" i="2" s="1"/>
  <c r="B36" i="2"/>
  <c r="C36" i="2" s="1"/>
  <c r="B37" i="2"/>
  <c r="C37" i="2" s="1"/>
  <c r="B38" i="2"/>
  <c r="C38" i="2" s="1"/>
  <c r="B39" i="2"/>
  <c r="C39" i="2" s="1"/>
  <c r="B40" i="2"/>
  <c r="C40" i="2" s="1"/>
  <c r="B41" i="2"/>
  <c r="C41" i="2" s="1"/>
  <c r="B42" i="2"/>
  <c r="C42" i="2" s="1"/>
  <c r="B43" i="2"/>
  <c r="C43" i="2" s="1"/>
  <c r="B44" i="2"/>
  <c r="C44" i="2" s="1"/>
  <c r="B45" i="2"/>
  <c r="C45" i="2" s="1"/>
  <c r="B46" i="2"/>
  <c r="C46" i="2" s="1"/>
  <c r="B47" i="2"/>
  <c r="C47" i="2" s="1"/>
  <c r="B48" i="2"/>
  <c r="C48" i="2" s="1"/>
  <c r="B49" i="2"/>
  <c r="C49" i="2" s="1"/>
  <c r="B50" i="2"/>
  <c r="C50" i="2" s="1"/>
  <c r="B51" i="2"/>
  <c r="C51" i="2" s="1"/>
  <c r="B52" i="2"/>
  <c r="C52" i="2" s="1"/>
  <c r="B53" i="2"/>
  <c r="C53" i="2" s="1"/>
  <c r="B54" i="2"/>
  <c r="C54" i="2" s="1"/>
  <c r="B55" i="2"/>
  <c r="C55" i="2" s="1"/>
  <c r="B56" i="2"/>
  <c r="C56" i="2" s="1"/>
  <c r="B57" i="2"/>
  <c r="C57" i="2" s="1"/>
  <c r="B58" i="2"/>
  <c r="C58" i="2" s="1"/>
  <c r="B59" i="2"/>
  <c r="C59" i="2" s="1"/>
  <c r="B60" i="2"/>
  <c r="C60" i="2" s="1"/>
  <c r="B61" i="2"/>
  <c r="C61" i="2" s="1"/>
  <c r="B62" i="2"/>
  <c r="C62" i="2" s="1"/>
  <c r="B63" i="2"/>
  <c r="C63" i="2" s="1"/>
  <c r="B64" i="2"/>
  <c r="C64" i="2" s="1"/>
  <c r="B65" i="2"/>
  <c r="C65" i="2" s="1"/>
  <c r="B66" i="2"/>
  <c r="C66" i="2" s="1"/>
  <c r="B67" i="2"/>
  <c r="C67" i="2" s="1"/>
  <c r="B68" i="2"/>
  <c r="C68" i="2" s="1"/>
  <c r="B69" i="2"/>
  <c r="C69" i="2" s="1"/>
  <c r="B70" i="2"/>
  <c r="C70" i="2" s="1"/>
  <c r="B71" i="2"/>
  <c r="C71" i="2" s="1"/>
  <c r="B72" i="2"/>
  <c r="C72" i="2" s="1"/>
  <c r="B73" i="2"/>
  <c r="C73" i="2" s="1"/>
  <c r="B74" i="2"/>
  <c r="C74" i="2" s="1"/>
  <c r="B75" i="2"/>
  <c r="C75" i="2" s="1"/>
  <c r="B76" i="2"/>
  <c r="C76" i="2" s="1"/>
  <c r="B77" i="2"/>
  <c r="C77" i="2" s="1"/>
  <c r="B78" i="2"/>
  <c r="C78" i="2" s="1"/>
  <c r="B79" i="2"/>
  <c r="C79" i="2" s="1"/>
  <c r="B80" i="2"/>
  <c r="C80" i="2" s="1"/>
  <c r="B81" i="2"/>
  <c r="C81" i="2" s="1"/>
  <c r="B82" i="2"/>
  <c r="C82" i="2" s="1"/>
  <c r="B83" i="2"/>
  <c r="C83" i="2" s="1"/>
  <c r="B84" i="2"/>
  <c r="C84" i="2" s="1"/>
  <c r="B85" i="2"/>
  <c r="C85" i="2" s="1"/>
  <c r="B86" i="2"/>
  <c r="C86" i="2" s="1"/>
  <c r="B87" i="2"/>
  <c r="C87" i="2" s="1"/>
  <c r="B88" i="2"/>
  <c r="C88" i="2" s="1"/>
  <c r="B89" i="2"/>
  <c r="C89" i="2" s="1"/>
  <c r="B90" i="2"/>
  <c r="C90" i="2" s="1"/>
  <c r="B91" i="2"/>
  <c r="C91" i="2" s="1"/>
  <c r="B92" i="2"/>
  <c r="C92" i="2" s="1"/>
  <c r="B93" i="2"/>
  <c r="C93" i="2" s="1"/>
  <c r="B94" i="2"/>
  <c r="C94" i="2" s="1"/>
  <c r="B95" i="2"/>
  <c r="C95" i="2" s="1"/>
  <c r="B96" i="2"/>
  <c r="C96" i="2" s="1"/>
  <c r="B97" i="2"/>
  <c r="C97" i="2" s="1"/>
  <c r="B98" i="2"/>
  <c r="C98" i="2" s="1"/>
  <c r="B99" i="2"/>
  <c r="C99" i="2" s="1"/>
  <c r="B100" i="2"/>
  <c r="C100" i="2" s="1"/>
  <c r="B101" i="2"/>
  <c r="C101" i="2" s="1"/>
  <c r="B102" i="2"/>
  <c r="C102" i="2" s="1"/>
  <c r="B103" i="2"/>
  <c r="C103" i="2" s="1"/>
  <c r="B104" i="2"/>
  <c r="C104" i="2" s="1"/>
  <c r="B105" i="2"/>
  <c r="C105" i="2" s="1"/>
  <c r="B106" i="2"/>
  <c r="C106" i="2" s="1"/>
  <c r="B107" i="2"/>
  <c r="C107" i="2" s="1"/>
  <c r="B108" i="2"/>
  <c r="C108" i="2" s="1"/>
  <c r="B109" i="2"/>
  <c r="C109" i="2" s="1"/>
  <c r="B110" i="2"/>
  <c r="C110" i="2" s="1"/>
  <c r="B111" i="2"/>
  <c r="C111" i="2" s="1"/>
  <c r="B112" i="2"/>
  <c r="C112" i="2" s="1"/>
  <c r="B113" i="2"/>
  <c r="C113" i="2" s="1"/>
  <c r="B114" i="2"/>
  <c r="C114" i="2" s="1"/>
  <c r="B115" i="2"/>
  <c r="C115" i="2" s="1"/>
  <c r="B116" i="2"/>
  <c r="C116" i="2" s="1"/>
  <c r="B1" i="2"/>
  <c r="C1" i="2" s="1"/>
  <c r="E3" i="2" l="1"/>
  <c r="F3" i="2" s="1"/>
  <c r="E2" i="2"/>
  <c r="F2" i="2" s="1"/>
  <c r="E111" i="2"/>
  <c r="F111" i="2" s="1"/>
  <c r="E103" i="2"/>
  <c r="F103" i="2" s="1"/>
  <c r="E95" i="2"/>
  <c r="F95" i="2" s="1"/>
  <c r="E87" i="2"/>
  <c r="F87" i="2" s="1"/>
  <c r="B22" i="5" s="1"/>
  <c r="E79" i="2"/>
  <c r="F79" i="2" s="1"/>
  <c r="E71" i="2"/>
  <c r="F71" i="2" s="1"/>
  <c r="B16" i="5" s="1"/>
  <c r="E67" i="2"/>
  <c r="F67" i="2" s="1"/>
  <c r="E59" i="2"/>
  <c r="F59" i="2" s="1"/>
  <c r="E51" i="2"/>
  <c r="F51" i="2" s="1"/>
  <c r="E43" i="2"/>
  <c r="F43" i="2" s="1"/>
  <c r="E39" i="2"/>
  <c r="F39" i="2" s="1"/>
  <c r="E35" i="2"/>
  <c r="F35" i="2" s="1"/>
  <c r="E31" i="2"/>
  <c r="F31" i="2" s="1"/>
  <c r="B7" i="5" s="1"/>
  <c r="E23" i="2"/>
  <c r="F23" i="2" s="1"/>
  <c r="B4" i="5" s="1"/>
  <c r="E19" i="2"/>
  <c r="F19" i="2" s="1"/>
  <c r="B2" i="5" s="1"/>
  <c r="E11" i="2"/>
  <c r="F11" i="2" s="1"/>
  <c r="E7" i="2"/>
  <c r="F7" i="2" s="1"/>
  <c r="E5" i="2"/>
  <c r="F5" i="2" s="1"/>
  <c r="E115" i="2"/>
  <c r="F115" i="2" s="1"/>
  <c r="B26" i="5" s="1"/>
  <c r="E107" i="2"/>
  <c r="F107" i="2" s="1"/>
  <c r="E99" i="2"/>
  <c r="F99" i="2" s="1"/>
  <c r="E91" i="2"/>
  <c r="F91" i="2" s="1"/>
  <c r="E83" i="2"/>
  <c r="F83" i="2" s="1"/>
  <c r="E75" i="2"/>
  <c r="F75" i="2" s="1"/>
  <c r="E63" i="2"/>
  <c r="F63" i="2" s="1"/>
  <c r="E55" i="2"/>
  <c r="F55" i="2" s="1"/>
  <c r="E47" i="2"/>
  <c r="F47" i="2" s="1"/>
  <c r="E27" i="2"/>
  <c r="F27" i="2" s="1"/>
  <c r="B5" i="5" s="1"/>
  <c r="E15" i="2"/>
  <c r="F15" i="2" s="1"/>
  <c r="E114" i="2"/>
  <c r="F114" i="2" s="1"/>
  <c r="E110" i="2"/>
  <c r="F110" i="2" s="1"/>
  <c r="E106" i="2"/>
  <c r="F106" i="2" s="1"/>
  <c r="E102" i="2"/>
  <c r="F102" i="2" s="1"/>
  <c r="E98" i="2"/>
  <c r="F98" i="2" s="1"/>
  <c r="E94" i="2"/>
  <c r="F94" i="2" s="1"/>
  <c r="B24" i="5" s="1"/>
  <c r="E90" i="2"/>
  <c r="F90" i="2" s="1"/>
  <c r="E86" i="2"/>
  <c r="F86" i="2" s="1"/>
  <c r="B21" i="5" s="1"/>
  <c r="E82" i="2"/>
  <c r="F82" i="2" s="1"/>
  <c r="E78" i="2"/>
  <c r="F78" i="2" s="1"/>
  <c r="E74" i="2"/>
  <c r="F74" i="2" s="1"/>
  <c r="B18" i="5" s="1"/>
  <c r="E70" i="2"/>
  <c r="F70" i="2" s="1"/>
  <c r="B15" i="5" s="1"/>
  <c r="E66" i="2"/>
  <c r="F66" i="2" s="1"/>
  <c r="E62" i="2"/>
  <c r="F62" i="2" s="1"/>
  <c r="E58" i="2"/>
  <c r="F58" i="2" s="1"/>
  <c r="E54" i="2"/>
  <c r="F54" i="2" s="1"/>
  <c r="E50" i="2"/>
  <c r="F50" i="2" s="1"/>
  <c r="E46" i="2"/>
  <c r="F46" i="2" s="1"/>
  <c r="E42" i="2"/>
  <c r="F42" i="2" s="1"/>
  <c r="E38" i="2"/>
  <c r="F38" i="2" s="1"/>
  <c r="E34" i="2"/>
  <c r="F34" i="2" s="1"/>
  <c r="B9" i="5" s="1"/>
  <c r="E30" i="2"/>
  <c r="F30" i="2" s="1"/>
  <c r="E26" i="2"/>
  <c r="F26" i="2" s="1"/>
  <c r="E22" i="2"/>
  <c r="F22" i="2" s="1"/>
  <c r="D9" i="5"/>
  <c r="E18" i="2"/>
  <c r="F18" i="2" s="1"/>
  <c r="F14" i="2"/>
  <c r="E14" i="2"/>
  <c r="F10" i="2"/>
  <c r="E10" i="2"/>
  <c r="F6" i="2"/>
  <c r="E6" i="2"/>
  <c r="D120" i="2"/>
  <c r="D121" i="2"/>
  <c r="E121" i="2"/>
  <c r="D122" i="2"/>
  <c r="F1" i="2"/>
  <c r="E1" i="2"/>
  <c r="E122" i="2" s="1"/>
  <c r="F113" i="2"/>
  <c r="E113" i="2"/>
  <c r="F109" i="2"/>
  <c r="E109" i="2"/>
  <c r="F105" i="2"/>
  <c r="E105" i="2"/>
  <c r="F101" i="2"/>
  <c r="E101" i="2"/>
  <c r="F97" i="2"/>
  <c r="B25" i="5" s="1"/>
  <c r="E97" i="2"/>
  <c r="F93" i="2"/>
  <c r="E93" i="2"/>
  <c r="F89" i="2"/>
  <c r="B23" i="5" s="1"/>
  <c r="E89" i="2"/>
  <c r="F85" i="2"/>
  <c r="E85" i="2"/>
  <c r="F81" i="2"/>
  <c r="E81" i="2"/>
  <c r="F77" i="2"/>
  <c r="B20" i="5" s="1"/>
  <c r="E77" i="2"/>
  <c r="F73" i="2"/>
  <c r="E73" i="2"/>
  <c r="F69" i="2"/>
  <c r="E69" i="2"/>
  <c r="F65" i="2"/>
  <c r="E65" i="2"/>
  <c r="F61" i="2"/>
  <c r="B13" i="5" s="1"/>
  <c r="E61" i="2"/>
  <c r="F57" i="2"/>
  <c r="E57" i="2"/>
  <c r="F53" i="2"/>
  <c r="E53" i="2"/>
  <c r="F49" i="2"/>
  <c r="B12" i="5" s="1"/>
  <c r="E49" i="2"/>
  <c r="F45" i="2"/>
  <c r="B11" i="5" s="1"/>
  <c r="E45" i="2"/>
  <c r="F41" i="2"/>
  <c r="E41" i="2"/>
  <c r="F37" i="2"/>
  <c r="E37" i="2"/>
  <c r="F33" i="2"/>
  <c r="E33" i="2"/>
  <c r="F29" i="2"/>
  <c r="B6" i="5" s="1"/>
  <c r="E29" i="2"/>
  <c r="F25" i="2"/>
  <c r="E25" i="2"/>
  <c r="F21" i="2"/>
  <c r="B3" i="5" s="1"/>
  <c r="E21" i="2"/>
  <c r="F17" i="2"/>
  <c r="E17" i="2"/>
  <c r="F13" i="2"/>
  <c r="E13" i="2"/>
  <c r="F9" i="2"/>
  <c r="E9" i="2"/>
  <c r="F116" i="2"/>
  <c r="E116" i="2"/>
  <c r="F112" i="2"/>
  <c r="E112" i="2"/>
  <c r="F108" i="2"/>
  <c r="E108" i="2"/>
  <c r="F104" i="2"/>
  <c r="E104" i="2"/>
  <c r="F100" i="2"/>
  <c r="E100" i="2"/>
  <c r="F96" i="2"/>
  <c r="E96" i="2"/>
  <c r="F92" i="2"/>
  <c r="E92" i="2"/>
  <c r="F88" i="2"/>
  <c r="E88" i="2"/>
  <c r="F84" i="2"/>
  <c r="E84" i="2"/>
  <c r="F80" i="2"/>
  <c r="E80" i="2"/>
  <c r="F76" i="2"/>
  <c r="B19" i="5" s="1"/>
  <c r="E76" i="2"/>
  <c r="F72" i="2"/>
  <c r="B17" i="5" s="1"/>
  <c r="E72" i="2"/>
  <c r="F68" i="2"/>
  <c r="B14" i="5" s="1"/>
  <c r="E68" i="2"/>
  <c r="F64" i="2"/>
  <c r="E64" i="2"/>
  <c r="F60" i="2"/>
  <c r="E60" i="2"/>
  <c r="F56" i="2"/>
  <c r="E56" i="2"/>
  <c r="F52" i="2"/>
  <c r="E52" i="2"/>
  <c r="F48" i="2"/>
  <c r="E48" i="2"/>
  <c r="F44" i="2"/>
  <c r="E44" i="2"/>
  <c r="F40" i="2"/>
  <c r="B10" i="5" s="1"/>
  <c r="E40" i="2"/>
  <c r="F36" i="2"/>
  <c r="E36" i="2"/>
  <c r="F32" i="2"/>
  <c r="B8" i="5" s="1"/>
  <c r="E32" i="2"/>
  <c r="F28" i="2"/>
  <c r="E28" i="2"/>
  <c r="F24" i="2"/>
  <c r="E24" i="2"/>
  <c r="F20" i="2"/>
  <c r="E20" i="2"/>
  <c r="F16" i="2"/>
  <c r="E16" i="2"/>
  <c r="F12" i="2"/>
  <c r="E12" i="2"/>
  <c r="F8" i="2"/>
  <c r="E8" i="2"/>
  <c r="F4" i="2"/>
  <c r="E4" i="2"/>
  <c r="D11" i="5" l="1"/>
  <c r="B1" i="5"/>
  <c r="F122" i="2"/>
  <c r="E120" i="2"/>
  <c r="F120" i="2" s="1"/>
  <c r="F121" i="2"/>
  <c r="H12" i="5" l="1"/>
  <c r="D12" i="5"/>
  <c r="G12" i="5"/>
  <c r="F12" i="5"/>
  <c r="E12" i="5"/>
</calcChain>
</file>

<file path=xl/sharedStrings.xml><?xml version="1.0" encoding="utf-8"?>
<sst xmlns="http://schemas.openxmlformats.org/spreadsheetml/2006/main" count="2079" uniqueCount="482">
  <si>
    <t>Council</t>
  </si>
  <si>
    <t>Size of Winter Maintenance Fleet ()</t>
  </si>
  <si>
    <t>Borough of Poole</t>
  </si>
  <si>
    <t>Central Bedfordshire</t>
  </si>
  <si>
    <t>Cheshire West &amp; Chester</t>
  </si>
  <si>
    <t>City of London</t>
  </si>
  <si>
    <t>Cornwall</t>
  </si>
  <si>
    <t>Durham</t>
  </si>
  <si>
    <t>Aberdeen</t>
  </si>
  <si>
    <t>Bradford</t>
  </si>
  <si>
    <t>Brighton &amp; Hove</t>
  </si>
  <si>
    <t>Bristol</t>
  </si>
  <si>
    <t>Coventry</t>
  </si>
  <si>
    <t>Derby</t>
  </si>
  <si>
    <t>Dundee</t>
  </si>
  <si>
    <t>Glasgow</t>
  </si>
  <si>
    <t>Kingston upon Hull</t>
  </si>
  <si>
    <t>Leeds</t>
  </si>
  <si>
    <t>Leicester</t>
  </si>
  <si>
    <t>Liverpool</t>
  </si>
  <si>
    <t>Manchester</t>
  </si>
  <si>
    <t>Newcastle upon Tyne</t>
  </si>
  <si>
    <t>Newport</t>
  </si>
  <si>
    <t>Peterborough</t>
  </si>
  <si>
    <t>Plymouth</t>
  </si>
  <si>
    <t>Portsmouth</t>
  </si>
  <si>
    <t>Salford</t>
  </si>
  <si>
    <t>Southampton</t>
  </si>
  <si>
    <t>Stoke-on-Trent</t>
  </si>
  <si>
    <t>Sunderland</t>
  </si>
  <si>
    <t>Wakefield</t>
  </si>
  <si>
    <t>Wolverhampton</t>
  </si>
  <si>
    <t>Bedford</t>
  </si>
  <si>
    <t>Blackburn with Darwen</t>
  </si>
  <si>
    <t>Blackpool</t>
  </si>
  <si>
    <t>Bracknell Forest</t>
  </si>
  <si>
    <t>Darlington</t>
  </si>
  <si>
    <t>Hartlepool</t>
  </si>
  <si>
    <t>Luton</t>
  </si>
  <si>
    <t>Reading</t>
  </si>
  <si>
    <t>Redcar &amp; Cleveland</t>
  </si>
  <si>
    <t>Slough</t>
  </si>
  <si>
    <t>Stockton-on-Tees</t>
  </si>
  <si>
    <t>Swindon</t>
  </si>
  <si>
    <t>Wokingham</t>
  </si>
  <si>
    <t>Buckinghamshire</t>
  </si>
  <si>
    <t>Cambridgeshire</t>
  </si>
  <si>
    <t>Ceredigion</t>
  </si>
  <si>
    <t>Cumbria</t>
  </si>
  <si>
    <t>Denbighshire</t>
  </si>
  <si>
    <t>Derbyshire</t>
  </si>
  <si>
    <t>Dorset</t>
  </si>
  <si>
    <t>East Sussex</t>
  </si>
  <si>
    <t>Essex</t>
  </si>
  <si>
    <t>Flintshire</t>
  </si>
  <si>
    <t>Gloucestershire</t>
  </si>
  <si>
    <t>Hampshire</t>
  </si>
  <si>
    <t>Hertfordshire</t>
  </si>
  <si>
    <t>Isle of Anglesey</t>
  </si>
  <si>
    <t>Kent</t>
  </si>
  <si>
    <t>Lancashire</t>
  </si>
  <si>
    <t>Leicestershire</t>
  </si>
  <si>
    <t>Lincolnshire</t>
  </si>
  <si>
    <t>Monmouthshire</t>
  </si>
  <si>
    <t>Norfolk</t>
  </si>
  <si>
    <t>North Yorkshire</t>
  </si>
  <si>
    <t>Northamptonshire</t>
  </si>
  <si>
    <t>Nottinghamshire</t>
  </si>
  <si>
    <t>Oxfordshire</t>
  </si>
  <si>
    <t>Pembrokeshire</t>
  </si>
  <si>
    <t>Powys</t>
  </si>
  <si>
    <t>Rutland</t>
  </si>
  <si>
    <t>Somerset</t>
  </si>
  <si>
    <t>Staffordshire</t>
  </si>
  <si>
    <t>Suffolk</t>
  </si>
  <si>
    <t>Surrey</t>
  </si>
  <si>
    <t>Warwickshire</t>
  </si>
  <si>
    <t>West Sussex</t>
  </si>
  <si>
    <t>Worcestershire</t>
  </si>
  <si>
    <t>Aberdeenshire</t>
  </si>
  <si>
    <t>Angus</t>
  </si>
  <si>
    <t>Argyll &amp; Bute</t>
  </si>
  <si>
    <t>Bath &amp; North East Somerset</t>
  </si>
  <si>
    <t>Bournemouth</t>
  </si>
  <si>
    <t>Cardiff</t>
  </si>
  <si>
    <t>Cheshire East</t>
  </si>
  <si>
    <t>Clackmannanshire</t>
  </si>
  <si>
    <t>Dumfries &amp; Galloway</t>
  </si>
  <si>
    <t>East Ayrshire</t>
  </si>
  <si>
    <t>East Lothian</t>
  </si>
  <si>
    <t>East Renfrewshire</t>
  </si>
  <si>
    <t>East Riding of Yorkshire</t>
  </si>
  <si>
    <t>Falkirk</t>
  </si>
  <si>
    <t>Fife</t>
  </si>
  <si>
    <t>Gateshead</t>
  </si>
  <si>
    <t>Herefordshire</t>
  </si>
  <si>
    <t>Highland</t>
  </si>
  <si>
    <t>Inverclyde</t>
  </si>
  <si>
    <t>Isle of Wight</t>
  </si>
  <si>
    <t>Middlesbrough</t>
  </si>
  <si>
    <t>Midlothian</t>
  </si>
  <si>
    <t>Milton Keynes</t>
  </si>
  <si>
    <t>Moray</t>
  </si>
  <si>
    <t>North Ayrshire</t>
  </si>
  <si>
    <t>North East Lincolnshire</t>
  </si>
  <si>
    <t>North Lincolnshire</t>
  </si>
  <si>
    <t>North Somerset</t>
  </si>
  <si>
    <t>Northumberland</t>
  </si>
  <si>
    <t>Orkney Islands</t>
  </si>
  <si>
    <t>Perth &amp; Kinross</t>
  </si>
  <si>
    <t>Renfrewshire</t>
  </si>
  <si>
    <t>Scottish Borders</t>
  </si>
  <si>
    <t>Shetland Islands</t>
  </si>
  <si>
    <t>Shropshire</t>
  </si>
  <si>
    <t>South Ayrshire</t>
  </si>
  <si>
    <t>South Gloucestershire</t>
  </si>
  <si>
    <t>South Lanarkshire</t>
  </si>
  <si>
    <t>Stirling</t>
  </si>
  <si>
    <t>Telford &amp; Wrekin</t>
  </si>
  <si>
    <t>Thurrock</t>
  </si>
  <si>
    <t>Torbay</t>
  </si>
  <si>
    <t>Vale of Glamorgan</t>
  </si>
  <si>
    <t>West Berkshire</t>
  </si>
  <si>
    <t>West Dunbartonshire</t>
  </si>
  <si>
    <t>West Lothian</t>
  </si>
  <si>
    <t>Western Isles</t>
  </si>
  <si>
    <t>Wiltshire</t>
  </si>
  <si>
    <t>Blaenau Gwent</t>
  </si>
  <si>
    <t>Bridgend</t>
  </si>
  <si>
    <t>Caerphilly</t>
  </si>
  <si>
    <t>Conwy</t>
  </si>
  <si>
    <t>Merthyr Tydfil</t>
  </si>
  <si>
    <t>Neath Port Talbot</t>
  </si>
  <si>
    <t>Rhondda Cynon Taff</t>
  </si>
  <si>
    <t>Torfaen</t>
  </si>
  <si>
    <t>Wrexham</t>
  </si>
  <si>
    <t>Barking &amp; Dagenham</t>
  </si>
  <si>
    <t>Brent</t>
  </si>
  <si>
    <t>Bromley</t>
  </si>
  <si>
    <t>Camden</t>
  </si>
  <si>
    <t>Ealing</t>
  </si>
  <si>
    <t>Enfield</t>
  </si>
  <si>
    <t>Greenwich</t>
  </si>
  <si>
    <t>Hackney</t>
  </si>
  <si>
    <t>Hammersmith &amp; Fulham</t>
  </si>
  <si>
    <t>Haringey</t>
  </si>
  <si>
    <t>Harrow</t>
  </si>
  <si>
    <t>Havering</t>
  </si>
  <si>
    <t>Hillingdon</t>
  </si>
  <si>
    <t>Hounslow</t>
  </si>
  <si>
    <t>Islington</t>
  </si>
  <si>
    <t>Lewisham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</si>
  <si>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</si>
  <si>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</si>
  <si>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</si>
  <si>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</si>
  <si>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</si>
  <si>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</si>
  <si>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</si>
  <si>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</si>
  <si>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Swansea</t>
  </si>
  <si>
    <t>Edinburgh</t>
  </si>
  <si>
    <t>York</t>
  </si>
  <si>
    <t>Barnet</t>
  </si>
  <si>
    <t>Bexley</t>
  </si>
  <si>
    <t>Lambeth</t>
  </si>
  <si>
    <t>Merton</t>
  </si>
  <si>
    <t>Kirklees</t>
  </si>
  <si>
    <t>Knowsley</t>
  </si>
  <si>
    <t>Barnsley</t>
  </si>
  <si>
    <t>Bolton</t>
  </si>
  <si>
    <t>Bury</t>
  </si>
  <si>
    <t>Calderdale</t>
  </si>
  <si>
    <t>Doncaster</t>
  </si>
  <si>
    <t>Dudley</t>
  </si>
  <si>
    <t>North Tyneside</t>
  </si>
  <si>
    <t>Oldham</t>
  </si>
  <si>
    <t>Rochdale</t>
  </si>
  <si>
    <t>Rotherham</t>
  </si>
  <si>
    <t>Sandwell</t>
  </si>
  <si>
    <t>Sefton</t>
  </si>
  <si>
    <t>Solihull</t>
  </si>
  <si>
    <t>Stockport</t>
  </si>
  <si>
    <t>Tameside</t>
  </si>
  <si>
    <t>Trafford</t>
  </si>
  <si>
    <t>Walsall</t>
  </si>
  <si>
    <t>Wigan</t>
  </si>
  <si>
    <t>Wirral</t>
  </si>
  <si>
    <t>Kingston upon Thames</t>
  </si>
  <si>
    <t>Kensington &amp; Chelsea</t>
  </si>
  <si>
    <t>Windsor &amp; Maidenhead</t>
  </si>
  <si>
    <t>Westminster</t>
  </si>
  <si>
    <t>Croydon</t>
  </si>
  <si>
    <t>Halton</t>
  </si>
  <si>
    <t>Isles of Scilly</t>
  </si>
  <si>
    <t>Medway</t>
  </si>
  <si>
    <t>Nottingham</t>
  </si>
  <si>
    <t>Poole</t>
  </si>
  <si>
    <t>Southend-on-Sea</t>
  </si>
  <si>
    <t>Warrington</t>
  </si>
  <si>
    <t>Name</t>
  </si>
  <si>
    <t>Adur</t>
  </si>
  <si>
    <t>Allerdale</t>
  </si>
  <si>
    <t>Amber Valley</t>
  </si>
  <si>
    <t>Arun</t>
  </si>
  <si>
    <t>Ashfield</t>
  </si>
  <si>
    <t>Ashford</t>
  </si>
  <si>
    <t>Aylesbury Vale</t>
  </si>
  <si>
    <t>Babergh</t>
  </si>
  <si>
    <t>Barrow-in-Furness</t>
  </si>
  <si>
    <t>Basildon</t>
  </si>
  <si>
    <t>Bassetlaw</t>
  </si>
  <si>
    <t>Birmingham</t>
  </si>
  <si>
    <t>Blaby</t>
  </si>
  <si>
    <t>Bolsover</t>
  </si>
  <si>
    <t>Boston</t>
  </si>
  <si>
    <t>Braintree</t>
  </si>
  <si>
    <t>Breckland</t>
  </si>
  <si>
    <t>Brentwood</t>
  </si>
  <si>
    <t>Broadland</t>
  </si>
  <si>
    <t>Bromsgrove</t>
  </si>
  <si>
    <t>Broxbourne</t>
  </si>
  <si>
    <t>Broxtowe</t>
  </si>
  <si>
    <t>Burnley</t>
  </si>
  <si>
    <t>Cambridge</t>
  </si>
  <si>
    <t>Cannock Chase</t>
  </si>
  <si>
    <t>Canterbury</t>
  </si>
  <si>
    <t>Carlisle</t>
  </si>
  <si>
    <t>Castle Point</t>
  </si>
  <si>
    <t>Charnwood</t>
  </si>
  <si>
    <t>Chelmsford</t>
  </si>
  <si>
    <t>Cheltenham</t>
  </si>
  <si>
    <t>Cherwell</t>
  </si>
  <si>
    <t>Chesterfield</t>
  </si>
  <si>
    <t>Chichester</t>
  </si>
  <si>
    <t>Chiltern</t>
  </si>
  <si>
    <t>Chorley</t>
  </si>
  <si>
    <t>Christchurch</t>
  </si>
  <si>
    <t>Colchester</t>
  </si>
  <si>
    <t>Copeland</t>
  </si>
  <si>
    <t>Corby</t>
  </si>
  <si>
    <t>Cotswold</t>
  </si>
  <si>
    <t>Craven</t>
  </si>
  <si>
    <t>Crawley</t>
  </si>
  <si>
    <t>Dacorum</t>
  </si>
  <si>
    <t>Dartford</t>
  </si>
  <si>
    <t>Daventry</t>
  </si>
  <si>
    <t>Derbyshire Dales</t>
  </si>
  <si>
    <t>Dover</t>
  </si>
  <si>
    <t>East Cambridgeshire</t>
  </si>
  <si>
    <t>East Devon</t>
  </si>
  <si>
    <t>East Dorset</t>
  </si>
  <si>
    <t>East Hampshire</t>
  </si>
  <si>
    <t>East Hertfordshire</t>
  </si>
  <si>
    <t>East Lindsey</t>
  </si>
  <si>
    <t>East Northamptonshire</t>
  </si>
  <si>
    <t>East Staffordshire</t>
  </si>
  <si>
    <t>Eastbourne</t>
  </si>
  <si>
    <t>Eastleigh</t>
  </si>
  <si>
    <t>Eden</t>
  </si>
  <si>
    <t>Elmbridge</t>
  </si>
  <si>
    <t>Epping Forest</t>
  </si>
  <si>
    <t>Erewash</t>
  </si>
  <si>
    <t>Exeter</t>
  </si>
  <si>
    <t>Fareham</t>
  </si>
  <si>
    <t>Fenland</t>
  </si>
  <si>
    <t>Forest Heath</t>
  </si>
  <si>
    <t>Forest of Dean</t>
  </si>
  <si>
    <t>Fylde</t>
  </si>
  <si>
    <t>Gedling</t>
  </si>
  <si>
    <t>Gloucester</t>
  </si>
  <si>
    <t>Gosport</t>
  </si>
  <si>
    <t>Gravesham</t>
  </si>
  <si>
    <t>Great Yarmouth</t>
  </si>
  <si>
    <t>Guildford</t>
  </si>
  <si>
    <t>Hambleton</t>
  </si>
  <si>
    <t>Harborough</t>
  </si>
  <si>
    <t>Harlow</t>
  </si>
  <si>
    <t>Harrogate</t>
  </si>
  <si>
    <t>Hart</t>
  </si>
  <si>
    <t>Hastings</t>
  </si>
  <si>
    <t>Havant</t>
  </si>
  <si>
    <t>Hertsmere</t>
  </si>
  <si>
    <t>High Peak</t>
  </si>
  <si>
    <t>Horsham</t>
  </si>
  <si>
    <t>Huntingdonshire</t>
  </si>
  <si>
    <t>Hyndburn</t>
  </si>
  <si>
    <t>Ipswich</t>
  </si>
  <si>
    <t>Kettering</t>
  </si>
  <si>
    <t>Lancaster</t>
  </si>
  <si>
    <t>Lewes</t>
  </si>
  <si>
    <t>Lichfield</t>
  </si>
  <si>
    <t>Lincoln</t>
  </si>
  <si>
    <t>Maidstone</t>
  </si>
  <si>
    <t>Maldon</t>
  </si>
  <si>
    <t>Malvern Hills</t>
  </si>
  <si>
    <t>Mansfield</t>
  </si>
  <si>
    <t>Melton</t>
  </si>
  <si>
    <t>Mendip</t>
  </si>
  <si>
    <t>Mid Devon</t>
  </si>
  <si>
    <t>Mid Suffolk</t>
  </si>
  <si>
    <t>Mid Sussex</t>
  </si>
  <si>
    <t>Mole Valley</t>
  </si>
  <si>
    <t>New Forest</t>
  </si>
  <si>
    <t>Newcastle-under-Lyme</t>
  </si>
  <si>
    <t>North Devon</t>
  </si>
  <si>
    <t>North Dorset</t>
  </si>
  <si>
    <t>North East Derbyshire</t>
  </si>
  <si>
    <t>North Hertfordshire</t>
  </si>
  <si>
    <t>North Kesteven</t>
  </si>
  <si>
    <t>North Norfolk</t>
  </si>
  <si>
    <t>North Warwickshire</t>
  </si>
  <si>
    <t>North West Leicestershire</t>
  </si>
  <si>
    <t>Northampton</t>
  </si>
  <si>
    <t xml:space="preserve">Northumberland </t>
  </si>
  <si>
    <t>Norwich</t>
  </si>
  <si>
    <t>Oxford</t>
  </si>
  <si>
    <t>Pendle</t>
  </si>
  <si>
    <t>Preston</t>
  </si>
  <si>
    <t>Purbeck</t>
  </si>
  <si>
    <t>Redditch</t>
  </si>
  <si>
    <t>Ribble Valley</t>
  </si>
  <si>
    <t>Richmondshire</t>
  </si>
  <si>
    <t>Rochford</t>
  </si>
  <si>
    <t>Rossendale</t>
  </si>
  <si>
    <t>Rother</t>
  </si>
  <si>
    <t>Rugby</t>
  </si>
  <si>
    <t>Runnymede</t>
  </si>
  <si>
    <t>Rushcliffe</t>
  </si>
  <si>
    <t>Rushmoor</t>
  </si>
  <si>
    <t>Ryedale</t>
  </si>
  <si>
    <t>Scarborough</t>
  </si>
  <si>
    <t>Sedgemoor</t>
  </si>
  <si>
    <t>Selby</t>
  </si>
  <si>
    <t>Sevenoaks</t>
  </si>
  <si>
    <t>Sheffield</t>
  </si>
  <si>
    <t>Shepway</t>
  </si>
  <si>
    <t xml:space="preserve">Shropshire </t>
  </si>
  <si>
    <t>South Bucks</t>
  </si>
  <si>
    <t>South Cambridgeshire</t>
  </si>
  <si>
    <t>South Derbyshire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</si>
  <si>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</si>
  <si>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</si>
  <si>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</si>
  <si>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</si>
  <si>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</si>
  <si>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</si>
  <si>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</si>
  <si>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</si>
  <si>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</si>
  <si>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</si>
  <si>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South Tyneside</t>
  </si>
  <si>
    <t>Spelthorne</t>
  </si>
  <si>
    <t>St Albans</t>
  </si>
  <si>
    <t>St. Edmundsbury</t>
  </si>
  <si>
    <t>St. Helens</t>
  </si>
  <si>
    <t>Stafford</t>
  </si>
  <si>
    <t>Staffordshire Moorlands</t>
  </si>
  <si>
    <t>Stevenage</t>
  </si>
  <si>
    <t>Stratford-on-Avon</t>
  </si>
  <si>
    <t>Stroud</t>
  </si>
  <si>
    <t>Suffolk Coastal</t>
  </si>
  <si>
    <t>Surrey Heath</t>
  </si>
  <si>
    <t>Swale</t>
  </si>
  <si>
    <t>Tamworth</t>
  </si>
  <si>
    <t>Tandridge</t>
  </si>
  <si>
    <t>Taunton Deane</t>
  </si>
  <si>
    <t>Teignbridge</t>
  </si>
  <si>
    <t>Tendring</t>
  </si>
  <si>
    <t>Test Valley</t>
  </si>
  <si>
    <t>Tewkesbury</t>
  </si>
  <si>
    <t>Thanet</t>
  </si>
  <si>
    <t>Three Rivers</t>
  </si>
  <si>
    <t>Torridge</t>
  </si>
  <si>
    <t>Tunbridge Wells</t>
  </si>
  <si>
    <t>Uttlesford</t>
  </si>
  <si>
    <t>Vale of White Horse</t>
  </si>
  <si>
    <t>Warwick</t>
  </si>
  <si>
    <t>Watford</t>
  </si>
  <si>
    <t>Waveney</t>
  </si>
  <si>
    <t>Waverley</t>
  </si>
  <si>
    <t>Wealden</t>
  </si>
  <si>
    <t>Wellingborough</t>
  </si>
  <si>
    <t>Welwyn Hatfield</t>
  </si>
  <si>
    <t>West Devon</t>
  </si>
  <si>
    <t>West Dorset</t>
  </si>
  <si>
    <t>West Lancashire</t>
  </si>
  <si>
    <t>West Lindsey</t>
  </si>
  <si>
    <t>West Oxfordshire</t>
  </si>
  <si>
    <t>West Somerset</t>
  </si>
  <si>
    <t xml:space="preserve">Wiltshire </t>
  </si>
  <si>
    <t>Winchester</t>
  </si>
  <si>
    <t>Woking</t>
  </si>
  <si>
    <t>Worcester</t>
  </si>
  <si>
    <t>Worthing</t>
  </si>
  <si>
    <t>Wychavon</t>
  </si>
  <si>
    <t>Wycombe</t>
  </si>
  <si>
    <t>Wyre</t>
  </si>
  <si>
    <t>Wyre Forest</t>
  </si>
  <si>
    <t>England</t>
  </si>
  <si>
    <t xml:space="preserve">1  Based on Census 2001 population estimates, Office for National Statistics </t>
  </si>
  <si>
    <t xml:space="preserve">2  People living in the Large Market Towns are defined as Urban in the Rural Definition. For the purposes of classifying Local Authorities these towns are considered to be Rural. </t>
  </si>
  <si>
    <t>Classification</t>
  </si>
  <si>
    <t>LU</t>
  </si>
  <si>
    <t>R80</t>
  </si>
  <si>
    <t>SR</t>
  </si>
  <si>
    <t>OU</t>
  </si>
  <si>
    <t>R50</t>
  </si>
  <si>
    <t>MU</t>
  </si>
  <si>
    <t>County Name</t>
  </si>
  <si>
    <t>Bedfordshire</t>
  </si>
  <si>
    <t>Cheshire</t>
  </si>
  <si>
    <t>Devon</t>
  </si>
  <si>
    <t>GLA</t>
  </si>
  <si>
    <t>Other 3</t>
  </si>
  <si>
    <t>3  Includes metropolitan districts and unitary authorities</t>
  </si>
  <si>
    <t>Significant Rural</t>
  </si>
  <si>
    <t>Predominantly Rural</t>
  </si>
  <si>
    <t>Predominantly Urban</t>
  </si>
  <si>
    <t>Basingstoke &amp; Deane</t>
  </si>
  <si>
    <t>Epsom &amp; Ewell</t>
  </si>
  <si>
    <t>Hinckley &amp; Bosworth</t>
  </si>
  <si>
    <t>King`s Lynn &amp; West Norfolk</t>
  </si>
  <si>
    <t>Newark &amp; Sherwood</t>
  </si>
  <si>
    <t>Nuneaton &amp; Bedworth</t>
  </si>
  <si>
    <t>Oadby &amp; Wigston</t>
  </si>
  <si>
    <t>Reigate &amp; Banstead</t>
  </si>
  <si>
    <t>Tonbridge &amp; Malling</t>
  </si>
  <si>
    <t>Weymouth &amp; Portland</t>
  </si>
  <si>
    <t>mid-year population estimates</t>
  </si>
  <si>
    <t>ONS Crown Copyright Reserved [from Nomis on 10 July 2014]</t>
  </si>
  <si>
    <t>date</t>
  </si>
  <si>
    <t>sex</t>
  </si>
  <si>
    <t>Total</t>
  </si>
  <si>
    <t>Area</t>
  </si>
  <si>
    <t>County</t>
  </si>
  <si>
    <t>Unitary/district</t>
  </si>
  <si>
    <t>Anglesey</t>
  </si>
  <si>
    <t>Gwynedd</t>
  </si>
  <si>
    <t>Carmarthenshire</t>
  </si>
  <si>
    <t>The Vale of Glamorgan</t>
  </si>
  <si>
    <t>Rhondda, Cynon, Taff</t>
  </si>
  <si>
    <t>Aberdeen City</t>
  </si>
  <si>
    <t>Dundee City</t>
  </si>
  <si>
    <t>East Dunbartonshire</t>
  </si>
  <si>
    <t>Edinburgh, City of</t>
  </si>
  <si>
    <t>Eilean Siar</t>
  </si>
  <si>
    <t>Glasgow City</t>
  </si>
  <si>
    <t>North Lanarkshire</t>
  </si>
  <si>
    <t>Antrim</t>
  </si>
  <si>
    <t>Ards</t>
  </si>
  <si>
    <t>Armagh</t>
  </si>
  <si>
    <t>Ballymena</t>
  </si>
  <si>
    <t>Ballymoney</t>
  </si>
  <si>
    <t>Banbridge</t>
  </si>
  <si>
    <t>Belfast</t>
  </si>
  <si>
    <t>Carrickfergus</t>
  </si>
  <si>
    <t>Castlereagh</t>
  </si>
  <si>
    <t>Coleraine</t>
  </si>
  <si>
    <t>Cookstown</t>
  </si>
  <si>
    <t>Craigavon</t>
  </si>
  <si>
    <t>Derry</t>
  </si>
  <si>
    <t>Down</t>
  </si>
  <si>
    <t>Dungannon</t>
  </si>
  <si>
    <t>Fermanagh</t>
  </si>
  <si>
    <t>Larne</t>
  </si>
  <si>
    <t>Limavady</t>
  </si>
  <si>
    <t>Lisburn</t>
  </si>
  <si>
    <t>Magherafelt</t>
  </si>
  <si>
    <t>Moyle</t>
  </si>
  <si>
    <t>Newtownabbey</t>
  </si>
  <si>
    <t>North Down</t>
  </si>
  <si>
    <t>Omagh</t>
  </si>
  <si>
    <t>Strabane</t>
  </si>
  <si>
    <t>St Edmundsbury</t>
  </si>
  <si>
    <t>Newry &amp; Mourne</t>
  </si>
  <si>
    <t/>
  </si>
  <si>
    <r>
      <t xml:space="preserve">An Analysis of Statistics from the </t>
    </r>
    <r>
      <rPr>
        <b/>
        <sz val="16"/>
        <color theme="1"/>
        <rFont val="Calibri"/>
        <family val="2"/>
        <scheme val="minor"/>
      </rPr>
      <t>Municipal Year Book</t>
    </r>
    <r>
      <rPr>
        <sz val="16"/>
        <color theme="1"/>
        <rFont val="Calibri"/>
        <family val="2"/>
        <scheme val="minor"/>
      </rPr>
      <t>, 2013/14</t>
    </r>
  </si>
  <si>
    <t>Select your authority here:</t>
  </si>
  <si>
    <t>rurality:</t>
  </si>
  <si>
    <t>Size of winter maintenance fleet:</t>
  </si>
  <si>
    <t>Fleet per 1,000 population: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</si>
</sst>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ont="1" applyFill="1"/>
    <xf numFmtId="0" fontId="3" fillId="2" borderId="0" xfId="0" applyFont="1" applyFill="1"/>
    <xf numFmtId="0" fontId="6" fillId="2" borderId="3" xfId="0" applyFont="1" applyFill="1" applyBorder="1"/>
    <xf numFmtId="0" fontId="7" fillId="2" borderId="0" xfId="0" applyFont="1" applyFill="1"/>
    <xf numFmtId="0" fontId="4" fillId="2" borderId="0" xfId="0" applyFont="1" applyFill="1" applyAlignment="1">
      <alignment horizontal="right"/>
    </xf>
    <xf numFmtId="0" fontId="0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2" xfId="0" applyFont="1" applyFill="1" applyBorder="1" applyAlignment="1">
      <alignment horizontal="right"/>
    </xf>
    <xf numFmtId="165" fontId="8" fillId="2" borderId="0" xfId="0" applyNumberFormat="1" applyFont="1" applyFill="1"/>
    <xf numFmtId="0" fontId="8" fillId="2" borderId="0" xfId="0" applyFont="1" applyFill="1"/>
    <xf numFmtId="164" fontId="0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Sheet5!$D$4:$H$4</c:f>
              <c:strCache>
                <c:ptCount val="5"/>
                <c:pt idx="0">
                  <c:v>Cheshire East</c:v>
                </c:pt>
                <c:pt idx="2">
                  <c:v>Predominantly Rural</c:v>
                </c:pt>
                <c:pt idx="3">
                  <c:v>Significant Rural</c:v>
                </c:pt>
                <c:pt idx="4">
                  <c:v>Predominantly Urban</c:v>
                </c:pt>
              </c:strCache>
            </c:strRef>
          </c:cat>
          <c:val>
            <c:numRef>
              <c:f>Sheet5!$D$11:$H$11</c:f>
              <c:numCache>
                <c:formatCode>General</c:formatCode>
                <c:ptCount val="5"/>
                <c:pt idx="0" formatCode="0.000">
                  <c:v>4.5613093640998123E-2</c:v>
                </c:pt>
                <c:pt idx="2">
                  <c:v>7.8486364302308542E-2</c:v>
                </c:pt>
                <c:pt idx="3">
                  <c:v>4.9323255915163997E-2</c:v>
                </c:pt>
                <c:pt idx="4">
                  <c:v>3.2236713080996272E-2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823088"/>
        <c:axId val="42682348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Sheet5!$D$12:$H$12</c:f>
              <c:numCache>
                <c:formatCode>0.0000</c:formatCode>
                <c:ptCount val="5"/>
                <c:pt idx="0">
                  <c:v>4.5613093640998123E-2</c:v>
                </c:pt>
                <c:pt idx="1">
                  <c:v>4.5613093640998123E-2</c:v>
                </c:pt>
                <c:pt idx="2">
                  <c:v>4.5613093640998123E-2</c:v>
                </c:pt>
                <c:pt idx="3">
                  <c:v>4.5613093640998123E-2</c:v>
                </c:pt>
                <c:pt idx="4">
                  <c:v>4.5613093640998123E-2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823088"/>
        <c:axId val="426823480"/>
      </c:lineChart>
      <c:catAx>
        <c:axId val="426823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26823480"/>
        <c:crosses val="autoZero"/>
        <c:auto val="1"/>
        <c:lblAlgn val="ctr"/>
        <c:lblOffset val="100"/>
        <c:noMultiLvlLbl val="0"/>
      </c:catAx>
      <c:valAx>
        <c:axId val="426823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crossAx val="426823088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9</xdr:row>
      <xdr:rowOff>0</xdr:rowOff>
    </xdr:from>
    <xdr:to>
      <xdr:col>11</xdr:col>
      <xdr:colOff>0</xdr:colOff>
      <xdr:row>20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190"/>
  <sheetViews>
    <sheetView topLeftCell="A82" workbookViewId="0">
      <selection activeCell="A2" sqref="A2:A188"/>
    </sheetView>
  </sheetViews>
  <sheetFormatPr defaultRowHeight="15" x14ac:dyDescent="0.25"/>
  <cols>
    <col min="1" max="1" width="47.7109375" bestFit="1" customWidth="1"/>
    <col min="2" max="2" width="33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8</v>
      </c>
      <c r="B2">
        <v>21</v>
      </c>
    </row>
    <row r="3" spans="1:2" x14ac:dyDescent="0.25">
      <c r="A3" t="s">
        <v>79</v>
      </c>
      <c r="B3">
        <v>92</v>
      </c>
    </row>
    <row r="4" spans="1:2" x14ac:dyDescent="0.25">
      <c r="A4" t="s">
        <v>80</v>
      </c>
      <c r="B4">
        <v>42</v>
      </c>
    </row>
    <row r="5" spans="1:2" x14ac:dyDescent="0.25">
      <c r="A5" t="s">
        <v>81</v>
      </c>
      <c r="B5">
        <v>33</v>
      </c>
    </row>
    <row r="6" spans="1:2" x14ac:dyDescent="0.25">
      <c r="A6" t="s">
        <v>136</v>
      </c>
      <c r="B6">
        <v>2</v>
      </c>
    </row>
    <row r="7" spans="1:2" x14ac:dyDescent="0.25">
      <c r="A7" t="s">
        <v>169</v>
      </c>
      <c r="B7">
        <v>14</v>
      </c>
    </row>
    <row r="8" spans="1:2" x14ac:dyDescent="0.25">
      <c r="A8" t="s">
        <v>82</v>
      </c>
      <c r="B8">
        <v>9</v>
      </c>
    </row>
    <row r="9" spans="1:2" x14ac:dyDescent="0.25">
      <c r="A9" t="s">
        <v>32</v>
      </c>
      <c r="B9">
        <v>18</v>
      </c>
    </row>
    <row r="10" spans="1:2" x14ac:dyDescent="0.25">
      <c r="A10" t="s">
        <v>33</v>
      </c>
      <c r="B10">
        <v>6</v>
      </c>
    </row>
    <row r="11" spans="1:2" x14ac:dyDescent="0.25">
      <c r="A11" t="s">
        <v>34</v>
      </c>
      <c r="B11">
        <v>4</v>
      </c>
    </row>
    <row r="12" spans="1:2" x14ac:dyDescent="0.25">
      <c r="A12" t="s">
        <v>127</v>
      </c>
      <c r="B12">
        <v>8</v>
      </c>
    </row>
    <row r="13" spans="1:2" x14ac:dyDescent="0.25">
      <c r="A13" t="s">
        <v>170</v>
      </c>
      <c r="B13">
        <v>11</v>
      </c>
    </row>
    <row r="14" spans="1:2" x14ac:dyDescent="0.25">
      <c r="A14" t="s">
        <v>2</v>
      </c>
      <c r="B14">
        <v>5</v>
      </c>
    </row>
    <row r="15" spans="1:2" x14ac:dyDescent="0.25">
      <c r="A15" t="s">
        <v>83</v>
      </c>
      <c r="B15">
        <v>4</v>
      </c>
    </row>
    <row r="16" spans="1:2" x14ac:dyDescent="0.25">
      <c r="A16" t="s">
        <v>35</v>
      </c>
      <c r="B16">
        <v>4</v>
      </c>
    </row>
    <row r="17" spans="1:2" x14ac:dyDescent="0.25">
      <c r="A17" t="s">
        <v>9</v>
      </c>
      <c r="B17">
        <v>33</v>
      </c>
    </row>
    <row r="18" spans="1:2" x14ac:dyDescent="0.25">
      <c r="A18" t="s">
        <v>137</v>
      </c>
      <c r="B18">
        <v>19</v>
      </c>
    </row>
    <row r="19" spans="1:2" x14ac:dyDescent="0.25">
      <c r="A19" t="s">
        <v>128</v>
      </c>
      <c r="B19">
        <v>14</v>
      </c>
    </row>
    <row r="20" spans="1:2" x14ac:dyDescent="0.25">
      <c r="A20" t="s">
        <v>10</v>
      </c>
      <c r="B20">
        <v>7</v>
      </c>
    </row>
    <row r="21" spans="1:2" x14ac:dyDescent="0.25">
      <c r="A21" t="s">
        <v>11</v>
      </c>
      <c r="B21">
        <v>10</v>
      </c>
    </row>
    <row r="22" spans="1:2" x14ac:dyDescent="0.25">
      <c r="A22" t="s">
        <v>138</v>
      </c>
      <c r="B22">
        <v>9</v>
      </c>
    </row>
    <row r="23" spans="1:2" x14ac:dyDescent="0.25">
      <c r="A23" t="s">
        <v>45</v>
      </c>
      <c r="B23">
        <v>25</v>
      </c>
    </row>
    <row r="24" spans="1:2" x14ac:dyDescent="0.25">
      <c r="A24" t="s">
        <v>171</v>
      </c>
      <c r="B24">
        <v>5</v>
      </c>
    </row>
    <row r="25" spans="1:2" x14ac:dyDescent="0.25">
      <c r="A25" t="s">
        <v>129</v>
      </c>
      <c r="B25">
        <v>13</v>
      </c>
    </row>
    <row r="26" spans="1:2" x14ac:dyDescent="0.25">
      <c r="A26" t="s">
        <v>172</v>
      </c>
      <c r="B26">
        <v>22</v>
      </c>
    </row>
    <row r="27" spans="1:2" x14ac:dyDescent="0.25">
      <c r="A27" t="s">
        <v>46</v>
      </c>
      <c r="B27">
        <v>39</v>
      </c>
    </row>
    <row r="28" spans="1:2" x14ac:dyDescent="0.25">
      <c r="A28" t="s">
        <v>139</v>
      </c>
      <c r="B28">
        <v>6</v>
      </c>
    </row>
    <row r="29" spans="1:2" x14ac:dyDescent="0.25">
      <c r="A29" t="s">
        <v>84</v>
      </c>
      <c r="B29">
        <v>13</v>
      </c>
    </row>
    <row r="30" spans="1:2" x14ac:dyDescent="0.25">
      <c r="A30" t="s">
        <v>3</v>
      </c>
      <c r="B30">
        <v>18</v>
      </c>
    </row>
    <row r="31" spans="1:2" x14ac:dyDescent="0.25">
      <c r="A31" t="s">
        <v>47</v>
      </c>
      <c r="B31">
        <v>21</v>
      </c>
    </row>
    <row r="32" spans="1:2" x14ac:dyDescent="0.25">
      <c r="A32" t="s">
        <v>85</v>
      </c>
      <c r="B32">
        <v>17</v>
      </c>
    </row>
    <row r="33" spans="1:2" x14ac:dyDescent="0.25">
      <c r="A33" t="s">
        <v>4</v>
      </c>
      <c r="B33">
        <v>16</v>
      </c>
    </row>
    <row r="34" spans="1:2" x14ac:dyDescent="0.25">
      <c r="A34" t="s">
        <v>160</v>
      </c>
      <c r="B34">
        <v>8</v>
      </c>
    </row>
    <row r="35" spans="1:2" x14ac:dyDescent="0.25">
      <c r="A35" t="s">
        <v>161</v>
      </c>
      <c r="B35">
        <v>31</v>
      </c>
    </row>
    <row r="36" spans="1:2" x14ac:dyDescent="0.25">
      <c r="A36" t="s">
        <v>5</v>
      </c>
      <c r="B36">
        <v>5</v>
      </c>
    </row>
    <row r="37" spans="1:2" x14ac:dyDescent="0.25">
      <c r="A37" t="s">
        <v>162</v>
      </c>
      <c r="B37">
        <v>10</v>
      </c>
    </row>
    <row r="38" spans="1:2" x14ac:dyDescent="0.25">
      <c r="A38" t="s">
        <v>86</v>
      </c>
      <c r="B38">
        <v>16</v>
      </c>
    </row>
    <row r="39" spans="1:2" x14ac:dyDescent="0.25">
      <c r="A39" t="s">
        <v>130</v>
      </c>
      <c r="B39">
        <v>13</v>
      </c>
    </row>
    <row r="40" spans="1:2" x14ac:dyDescent="0.25">
      <c r="A40" t="s">
        <v>6</v>
      </c>
      <c r="B40">
        <v>34</v>
      </c>
    </row>
    <row r="41" spans="1:2" x14ac:dyDescent="0.25">
      <c r="A41" t="s">
        <v>12</v>
      </c>
      <c r="B41">
        <v>9</v>
      </c>
    </row>
    <row r="42" spans="1:2" x14ac:dyDescent="0.25">
      <c r="A42" t="s">
        <v>48</v>
      </c>
      <c r="B42">
        <v>30</v>
      </c>
    </row>
    <row r="43" spans="1:2" x14ac:dyDescent="0.25">
      <c r="A43" t="s">
        <v>36</v>
      </c>
      <c r="B43">
        <v>8</v>
      </c>
    </row>
    <row r="44" spans="1:2" x14ac:dyDescent="0.25">
      <c r="A44" t="s">
        <v>49</v>
      </c>
      <c r="B44">
        <v>18</v>
      </c>
    </row>
    <row r="45" spans="1:2" x14ac:dyDescent="0.25">
      <c r="A45" t="s">
        <v>13</v>
      </c>
      <c r="B45">
        <v>7</v>
      </c>
    </row>
    <row r="46" spans="1:2" x14ac:dyDescent="0.25">
      <c r="A46" t="s">
        <v>50</v>
      </c>
      <c r="B46">
        <v>55</v>
      </c>
    </row>
    <row r="47" spans="1:2" x14ac:dyDescent="0.25">
      <c r="A47" t="s">
        <v>173</v>
      </c>
      <c r="B47">
        <v>13</v>
      </c>
    </row>
    <row r="48" spans="1:2" x14ac:dyDescent="0.25">
      <c r="A48" t="s">
        <v>51</v>
      </c>
      <c r="B48">
        <v>28</v>
      </c>
    </row>
    <row r="49" spans="1:2" x14ac:dyDescent="0.25">
      <c r="A49" t="s">
        <v>174</v>
      </c>
      <c r="B49">
        <v>13</v>
      </c>
    </row>
    <row r="50" spans="1:2" x14ac:dyDescent="0.25">
      <c r="A50" t="s">
        <v>87</v>
      </c>
      <c r="B50">
        <v>28</v>
      </c>
    </row>
    <row r="51" spans="1:2" x14ac:dyDescent="0.25">
      <c r="A51" t="s">
        <v>14</v>
      </c>
      <c r="B51">
        <v>15</v>
      </c>
    </row>
    <row r="52" spans="1:2" x14ac:dyDescent="0.25">
      <c r="A52" t="s">
        <v>7</v>
      </c>
      <c r="B52">
        <v>82</v>
      </c>
    </row>
    <row r="53" spans="1:2" x14ac:dyDescent="0.25">
      <c r="A53" t="s">
        <v>140</v>
      </c>
      <c r="B53">
        <v>18</v>
      </c>
    </row>
    <row r="54" spans="1:2" x14ac:dyDescent="0.25">
      <c r="A54" t="s">
        <v>88</v>
      </c>
      <c r="B54">
        <v>21</v>
      </c>
    </row>
    <row r="55" spans="1:2" x14ac:dyDescent="0.25">
      <c r="A55" t="s">
        <v>89</v>
      </c>
      <c r="B55">
        <v>18</v>
      </c>
    </row>
    <row r="56" spans="1:2" x14ac:dyDescent="0.25">
      <c r="A56" t="s">
        <v>90</v>
      </c>
      <c r="B56">
        <v>11</v>
      </c>
    </row>
    <row r="57" spans="1:2" x14ac:dyDescent="0.25">
      <c r="A57" t="s">
        <v>91</v>
      </c>
      <c r="B57">
        <v>21</v>
      </c>
    </row>
    <row r="58" spans="1:2" x14ac:dyDescent="0.25">
      <c r="A58" t="s">
        <v>52</v>
      </c>
      <c r="B58">
        <v>28</v>
      </c>
    </row>
    <row r="59" spans="1:2" x14ac:dyDescent="0.25">
      <c r="A59" t="s">
        <v>141</v>
      </c>
      <c r="B59">
        <v>7</v>
      </c>
    </row>
    <row r="60" spans="1:2" x14ac:dyDescent="0.25">
      <c r="A60" t="s">
        <v>53</v>
      </c>
      <c r="B60">
        <v>64</v>
      </c>
    </row>
    <row r="61" spans="1:2" x14ac:dyDescent="0.25">
      <c r="A61" t="s">
        <v>92</v>
      </c>
      <c r="B61">
        <v>42</v>
      </c>
    </row>
    <row r="62" spans="1:2" x14ac:dyDescent="0.25">
      <c r="A62" t="s">
        <v>93</v>
      </c>
      <c r="B62">
        <v>45</v>
      </c>
    </row>
    <row r="63" spans="1:2" x14ac:dyDescent="0.25">
      <c r="A63" t="s">
        <v>54</v>
      </c>
      <c r="B63">
        <v>14</v>
      </c>
    </row>
    <row r="64" spans="1:2" x14ac:dyDescent="0.25">
      <c r="A64" t="s">
        <v>94</v>
      </c>
      <c r="B64">
        <v>13</v>
      </c>
    </row>
    <row r="65" spans="1:2" x14ac:dyDescent="0.25">
      <c r="A65" t="s">
        <v>15</v>
      </c>
      <c r="B65">
        <v>28</v>
      </c>
    </row>
    <row r="66" spans="1:2" x14ac:dyDescent="0.25">
      <c r="A66" t="s">
        <v>55</v>
      </c>
      <c r="B66">
        <v>34</v>
      </c>
    </row>
    <row r="67" spans="1:2" x14ac:dyDescent="0.25">
      <c r="A67" t="s">
        <v>142</v>
      </c>
      <c r="B67">
        <v>9</v>
      </c>
    </row>
    <row r="68" spans="1:2" x14ac:dyDescent="0.25">
      <c r="A68" t="s">
        <v>143</v>
      </c>
      <c r="B68">
        <v>2</v>
      </c>
    </row>
    <row r="69" spans="1:2" x14ac:dyDescent="0.25">
      <c r="A69" t="s">
        <v>144</v>
      </c>
      <c r="B69">
        <v>2</v>
      </c>
    </row>
    <row r="70" spans="1:2" x14ac:dyDescent="0.25">
      <c r="A70" t="s">
        <v>56</v>
      </c>
      <c r="B70">
        <v>58</v>
      </c>
    </row>
    <row r="71" spans="1:2" x14ac:dyDescent="0.25">
      <c r="A71" t="s">
        <v>145</v>
      </c>
      <c r="B71">
        <v>4</v>
      </c>
    </row>
    <row r="72" spans="1:2" x14ac:dyDescent="0.25">
      <c r="A72" t="s">
        <v>146</v>
      </c>
      <c r="B72">
        <v>7</v>
      </c>
    </row>
    <row r="73" spans="1:2" x14ac:dyDescent="0.25">
      <c r="A73" t="s">
        <v>37</v>
      </c>
      <c r="B73">
        <v>5</v>
      </c>
    </row>
    <row r="74" spans="1:2" x14ac:dyDescent="0.25">
      <c r="A74" t="s">
        <v>147</v>
      </c>
      <c r="B74">
        <v>5</v>
      </c>
    </row>
    <row r="75" spans="1:2" x14ac:dyDescent="0.25">
      <c r="A75" t="s">
        <v>95</v>
      </c>
      <c r="B75">
        <v>15</v>
      </c>
    </row>
    <row r="76" spans="1:2" x14ac:dyDescent="0.25">
      <c r="A76" t="s">
        <v>57</v>
      </c>
      <c r="B76">
        <v>61</v>
      </c>
    </row>
    <row r="77" spans="1:2" x14ac:dyDescent="0.25">
      <c r="A77" t="s">
        <v>96</v>
      </c>
      <c r="B77">
        <v>116</v>
      </c>
    </row>
    <row r="78" spans="1:2" x14ac:dyDescent="0.25">
      <c r="A78" t="s">
        <v>148</v>
      </c>
      <c r="B78">
        <v>8</v>
      </c>
    </row>
    <row r="79" spans="1:2" x14ac:dyDescent="0.25">
      <c r="A79" t="s">
        <v>149</v>
      </c>
      <c r="B79">
        <v>7</v>
      </c>
    </row>
    <row r="80" spans="1:2" x14ac:dyDescent="0.25">
      <c r="A80" t="s">
        <v>97</v>
      </c>
      <c r="B80">
        <v>19</v>
      </c>
    </row>
    <row r="81" spans="1:2" x14ac:dyDescent="0.25">
      <c r="A81" t="s">
        <v>58</v>
      </c>
      <c r="B81">
        <v>8</v>
      </c>
    </row>
    <row r="82" spans="1:2" x14ac:dyDescent="0.25">
      <c r="A82" t="s">
        <v>98</v>
      </c>
      <c r="B82">
        <v>9</v>
      </c>
    </row>
    <row r="83" spans="1:2" x14ac:dyDescent="0.25">
      <c r="A83" t="s">
        <v>150</v>
      </c>
      <c r="B83">
        <v>4</v>
      </c>
    </row>
    <row r="84" spans="1:2" x14ac:dyDescent="0.25">
      <c r="A84" t="s">
        <v>59</v>
      </c>
      <c r="B84">
        <v>57</v>
      </c>
    </row>
    <row r="85" spans="1:2" x14ac:dyDescent="0.25">
      <c r="A85" t="s">
        <v>16</v>
      </c>
      <c r="B85">
        <v>8</v>
      </c>
    </row>
    <row r="86" spans="1:2" x14ac:dyDescent="0.25">
      <c r="A86" t="s">
        <v>167</v>
      </c>
      <c r="B86">
        <v>32</v>
      </c>
    </row>
    <row r="87" spans="1:2" x14ac:dyDescent="0.25">
      <c r="A87" t="s">
        <v>168</v>
      </c>
      <c r="B87">
        <v>6</v>
      </c>
    </row>
    <row r="88" spans="1:2" x14ac:dyDescent="0.25">
      <c r="A88" t="s">
        <v>60</v>
      </c>
      <c r="B88">
        <v>49</v>
      </c>
    </row>
    <row r="89" spans="1:2" x14ac:dyDescent="0.25">
      <c r="A89" t="s">
        <v>17</v>
      </c>
      <c r="B89">
        <v>38</v>
      </c>
    </row>
    <row r="90" spans="1:2" x14ac:dyDescent="0.25">
      <c r="A90" t="s">
        <v>18</v>
      </c>
      <c r="B90">
        <v>6</v>
      </c>
    </row>
    <row r="91" spans="1:2" x14ac:dyDescent="0.25">
      <c r="A91" t="s">
        <v>61</v>
      </c>
      <c r="B91">
        <v>22</v>
      </c>
    </row>
    <row r="92" spans="1:2" x14ac:dyDescent="0.25">
      <c r="A92" t="s">
        <v>151</v>
      </c>
      <c r="B92">
        <v>4</v>
      </c>
    </row>
    <row r="93" spans="1:2" x14ac:dyDescent="0.25">
      <c r="A93" t="s">
        <v>62</v>
      </c>
      <c r="B93">
        <v>48</v>
      </c>
    </row>
    <row r="94" spans="1:2" x14ac:dyDescent="0.25">
      <c r="A94" t="s">
        <v>19</v>
      </c>
      <c r="B94">
        <v>10</v>
      </c>
    </row>
    <row r="95" spans="1:2" x14ac:dyDescent="0.25">
      <c r="A95" t="s">
        <v>163</v>
      </c>
      <c r="B95">
        <v>9</v>
      </c>
    </row>
    <row r="96" spans="1:2" x14ac:dyDescent="0.25">
      <c r="A96" t="s">
        <v>164</v>
      </c>
      <c r="B96">
        <v>5</v>
      </c>
    </row>
    <row r="97" spans="1:2" x14ac:dyDescent="0.25">
      <c r="A97" t="s">
        <v>165</v>
      </c>
      <c r="B97">
        <v>6</v>
      </c>
    </row>
    <row r="98" spans="1:2" x14ac:dyDescent="0.25">
      <c r="A98" t="s">
        <v>166</v>
      </c>
      <c r="B98">
        <v>6</v>
      </c>
    </row>
    <row r="99" spans="1:2" x14ac:dyDescent="0.25">
      <c r="A99" t="s">
        <v>38</v>
      </c>
      <c r="B99">
        <v>5</v>
      </c>
    </row>
    <row r="100" spans="1:2" x14ac:dyDescent="0.25">
      <c r="A100" t="s">
        <v>20</v>
      </c>
      <c r="B100">
        <v>8</v>
      </c>
    </row>
    <row r="101" spans="1:2" x14ac:dyDescent="0.25">
      <c r="A101" t="s">
        <v>131</v>
      </c>
      <c r="B101">
        <v>7</v>
      </c>
    </row>
    <row r="102" spans="1:2" x14ac:dyDescent="0.25">
      <c r="A102" t="s">
        <v>99</v>
      </c>
      <c r="B102">
        <v>7</v>
      </c>
    </row>
    <row r="103" spans="1:2" x14ac:dyDescent="0.25">
      <c r="A103" t="s">
        <v>100</v>
      </c>
      <c r="B103">
        <v>12</v>
      </c>
    </row>
    <row r="104" spans="1:2" x14ac:dyDescent="0.25">
      <c r="A104" t="s">
        <v>101</v>
      </c>
      <c r="B104">
        <v>12</v>
      </c>
    </row>
    <row r="105" spans="1:2" x14ac:dyDescent="0.25">
      <c r="A105" t="s">
        <v>63</v>
      </c>
      <c r="B105">
        <v>20</v>
      </c>
    </row>
    <row r="106" spans="1:2" x14ac:dyDescent="0.25">
      <c r="A106" t="s">
        <v>102</v>
      </c>
      <c r="B106">
        <v>40</v>
      </c>
    </row>
    <row r="107" spans="1:2" x14ac:dyDescent="0.25">
      <c r="A107" t="s">
        <v>132</v>
      </c>
      <c r="B107">
        <v>7</v>
      </c>
    </row>
    <row r="108" spans="1:2" x14ac:dyDescent="0.25">
      <c r="A108" t="s">
        <v>21</v>
      </c>
      <c r="B108">
        <v>14</v>
      </c>
    </row>
    <row r="109" spans="1:2" x14ac:dyDescent="0.25">
      <c r="A109" t="s">
        <v>152</v>
      </c>
      <c r="B109">
        <v>4</v>
      </c>
    </row>
    <row r="110" spans="1:2" x14ac:dyDescent="0.25">
      <c r="A110" t="s">
        <v>22</v>
      </c>
      <c r="B110">
        <v>9</v>
      </c>
    </row>
    <row r="111" spans="1:2" x14ac:dyDescent="0.25">
      <c r="A111" t="s">
        <v>64</v>
      </c>
      <c r="B111">
        <v>64</v>
      </c>
    </row>
    <row r="112" spans="1:2" x14ac:dyDescent="0.25">
      <c r="A112" t="s">
        <v>103</v>
      </c>
      <c r="B112">
        <v>19</v>
      </c>
    </row>
    <row r="113" spans="1:2" x14ac:dyDescent="0.25">
      <c r="A113" t="s">
        <v>104</v>
      </c>
      <c r="B113">
        <v>5</v>
      </c>
    </row>
    <row r="114" spans="1:2" x14ac:dyDescent="0.25">
      <c r="A114" t="s">
        <v>105</v>
      </c>
      <c r="B114">
        <v>10</v>
      </c>
    </row>
    <row r="115" spans="1:2" x14ac:dyDescent="0.25">
      <c r="A115" t="s">
        <v>106</v>
      </c>
      <c r="B115">
        <v>6</v>
      </c>
    </row>
    <row r="116" spans="1:2" x14ac:dyDescent="0.25">
      <c r="A116" t="s">
        <v>175</v>
      </c>
      <c r="B116">
        <v>15</v>
      </c>
    </row>
    <row r="117" spans="1:2" x14ac:dyDescent="0.25">
      <c r="A117" t="s">
        <v>65</v>
      </c>
      <c r="B117">
        <v>93</v>
      </c>
    </row>
    <row r="118" spans="1:2" x14ac:dyDescent="0.25">
      <c r="A118" t="s">
        <v>66</v>
      </c>
      <c r="B118">
        <v>33</v>
      </c>
    </row>
    <row r="119" spans="1:2" x14ac:dyDescent="0.25">
      <c r="A119" t="s">
        <v>107</v>
      </c>
      <c r="B119">
        <v>34</v>
      </c>
    </row>
    <row r="120" spans="1:2" x14ac:dyDescent="0.25">
      <c r="A120" t="s">
        <v>67</v>
      </c>
      <c r="B120">
        <v>33</v>
      </c>
    </row>
    <row r="121" spans="1:2" x14ac:dyDescent="0.25">
      <c r="A121" t="s">
        <v>176</v>
      </c>
      <c r="B121">
        <v>10</v>
      </c>
    </row>
    <row r="122" spans="1:2" x14ac:dyDescent="0.25">
      <c r="A122" t="s">
        <v>108</v>
      </c>
      <c r="B122">
        <v>23</v>
      </c>
    </row>
    <row r="123" spans="1:2" x14ac:dyDescent="0.25">
      <c r="A123" t="s">
        <v>68</v>
      </c>
      <c r="B123">
        <v>31</v>
      </c>
    </row>
    <row r="124" spans="1:2" x14ac:dyDescent="0.25">
      <c r="A124" t="s">
        <v>69</v>
      </c>
      <c r="B124">
        <v>14</v>
      </c>
    </row>
    <row r="125" spans="1:2" x14ac:dyDescent="0.25">
      <c r="A125" t="s">
        <v>109</v>
      </c>
      <c r="B125">
        <v>70</v>
      </c>
    </row>
    <row r="126" spans="1:2" x14ac:dyDescent="0.25">
      <c r="A126" t="s">
        <v>23</v>
      </c>
      <c r="B126">
        <v>6</v>
      </c>
    </row>
    <row r="127" spans="1:2" x14ac:dyDescent="0.25">
      <c r="A127" t="s">
        <v>24</v>
      </c>
      <c r="B127">
        <v>8</v>
      </c>
    </row>
    <row r="128" spans="1:2" x14ac:dyDescent="0.25">
      <c r="A128" t="s">
        <v>25</v>
      </c>
      <c r="B128">
        <v>6</v>
      </c>
    </row>
    <row r="129" spans="1:2" x14ac:dyDescent="0.25">
      <c r="A129" t="s">
        <v>70</v>
      </c>
      <c r="B129">
        <v>36</v>
      </c>
    </row>
    <row r="130" spans="1:2" x14ac:dyDescent="0.25">
      <c r="A130" t="s">
        <v>39</v>
      </c>
      <c r="B130">
        <v>5</v>
      </c>
    </row>
    <row r="131" spans="1:2" x14ac:dyDescent="0.25">
      <c r="A131" t="s">
        <v>153</v>
      </c>
      <c r="B131">
        <v>5</v>
      </c>
    </row>
    <row r="132" spans="1:2" x14ac:dyDescent="0.25">
      <c r="A132" t="s">
        <v>40</v>
      </c>
      <c r="B132">
        <v>11</v>
      </c>
    </row>
    <row r="133" spans="1:2" x14ac:dyDescent="0.25">
      <c r="A133" t="s">
        <v>110</v>
      </c>
      <c r="B133">
        <v>14</v>
      </c>
    </row>
    <row r="134" spans="1:2" x14ac:dyDescent="0.25">
      <c r="A134" t="s">
        <v>133</v>
      </c>
      <c r="B134">
        <v>22</v>
      </c>
    </row>
    <row r="135" spans="1:2" x14ac:dyDescent="0.25">
      <c r="A135" t="s">
        <v>154</v>
      </c>
      <c r="B135">
        <v>5</v>
      </c>
    </row>
    <row r="136" spans="1:2" x14ac:dyDescent="0.25">
      <c r="A136" t="s">
        <v>177</v>
      </c>
      <c r="B136">
        <v>7</v>
      </c>
    </row>
    <row r="137" spans="1:2" x14ac:dyDescent="0.25">
      <c r="A137" t="s">
        <v>178</v>
      </c>
      <c r="B137">
        <v>12</v>
      </c>
    </row>
    <row r="138" spans="1:2" x14ac:dyDescent="0.25">
      <c r="A138" t="s">
        <v>188</v>
      </c>
      <c r="B138">
        <v>10</v>
      </c>
    </row>
    <row r="139" spans="1:2" x14ac:dyDescent="0.25">
      <c r="A139" t="s">
        <v>71</v>
      </c>
      <c r="B139">
        <v>3</v>
      </c>
    </row>
    <row r="140" spans="1:2" x14ac:dyDescent="0.25">
      <c r="A140" t="s">
        <v>26</v>
      </c>
      <c r="B140">
        <v>6</v>
      </c>
    </row>
    <row r="141" spans="1:2" x14ac:dyDescent="0.25">
      <c r="A141" t="s">
        <v>179</v>
      </c>
      <c r="B141">
        <v>9</v>
      </c>
    </row>
    <row r="142" spans="1:2" x14ac:dyDescent="0.25">
      <c r="A142" t="s">
        <v>111</v>
      </c>
      <c r="B142">
        <v>47</v>
      </c>
    </row>
    <row r="143" spans="1:2" x14ac:dyDescent="0.25">
      <c r="A143" t="s">
        <v>180</v>
      </c>
      <c r="B143">
        <v>10</v>
      </c>
    </row>
    <row r="144" spans="1:2" x14ac:dyDescent="0.25">
      <c r="A144" t="s">
        <v>112</v>
      </c>
      <c r="B144">
        <v>24</v>
      </c>
    </row>
    <row r="145" spans="1:2" x14ac:dyDescent="0.25">
      <c r="A145" t="s">
        <v>113</v>
      </c>
      <c r="B145">
        <v>30</v>
      </c>
    </row>
    <row r="146" spans="1:2" x14ac:dyDescent="0.25">
      <c r="A146" t="s">
        <v>41</v>
      </c>
      <c r="B146">
        <v>2</v>
      </c>
    </row>
    <row r="147" spans="1:2" x14ac:dyDescent="0.25">
      <c r="A147" t="s">
        <v>181</v>
      </c>
      <c r="B147">
        <v>10</v>
      </c>
    </row>
    <row r="148" spans="1:2" x14ac:dyDescent="0.25">
      <c r="A148" t="s">
        <v>72</v>
      </c>
      <c r="B148">
        <v>28</v>
      </c>
    </row>
    <row r="149" spans="1:2" x14ac:dyDescent="0.25">
      <c r="A149" t="s">
        <v>114</v>
      </c>
      <c r="B149">
        <v>16</v>
      </c>
    </row>
    <row r="150" spans="1:2" x14ac:dyDescent="0.25">
      <c r="A150" t="s">
        <v>115</v>
      </c>
      <c r="B150">
        <v>14</v>
      </c>
    </row>
    <row r="151" spans="1:2" x14ac:dyDescent="0.25">
      <c r="A151" t="s">
        <v>116</v>
      </c>
      <c r="B151">
        <v>54</v>
      </c>
    </row>
    <row r="152" spans="1:2" x14ac:dyDescent="0.25">
      <c r="A152" t="s">
        <v>27</v>
      </c>
      <c r="B152">
        <v>5</v>
      </c>
    </row>
    <row r="153" spans="1:2" x14ac:dyDescent="0.25">
      <c r="A153" t="s">
        <v>155</v>
      </c>
      <c r="B153">
        <v>3</v>
      </c>
    </row>
    <row r="154" spans="1:2" x14ac:dyDescent="0.25">
      <c r="A154" t="s">
        <v>73</v>
      </c>
      <c r="B154">
        <v>64</v>
      </c>
    </row>
    <row r="155" spans="1:2" x14ac:dyDescent="0.25">
      <c r="A155" t="s">
        <v>117</v>
      </c>
      <c r="B155">
        <v>16</v>
      </c>
    </row>
    <row r="156" spans="1:2" x14ac:dyDescent="0.25">
      <c r="A156" t="s">
        <v>182</v>
      </c>
      <c r="B156">
        <v>7</v>
      </c>
    </row>
    <row r="157" spans="1:2" x14ac:dyDescent="0.25">
      <c r="A157" t="s">
        <v>42</v>
      </c>
      <c r="B157">
        <v>8</v>
      </c>
    </row>
    <row r="158" spans="1:2" x14ac:dyDescent="0.25">
      <c r="A158" t="s">
        <v>28</v>
      </c>
      <c r="B158">
        <v>10</v>
      </c>
    </row>
    <row r="159" spans="1:2" x14ac:dyDescent="0.25">
      <c r="A159" t="s">
        <v>74</v>
      </c>
      <c r="B159">
        <v>58</v>
      </c>
    </row>
    <row r="160" spans="1:2" x14ac:dyDescent="0.25">
      <c r="A160" t="s">
        <v>29</v>
      </c>
      <c r="B160">
        <v>17</v>
      </c>
    </row>
    <row r="161" spans="1:2" x14ac:dyDescent="0.25">
      <c r="A161" t="s">
        <v>75</v>
      </c>
      <c r="B161">
        <v>43</v>
      </c>
    </row>
    <row r="162" spans="1:2" x14ac:dyDescent="0.25">
      <c r="A162" t="s">
        <v>156</v>
      </c>
      <c r="B162">
        <v>5</v>
      </c>
    </row>
    <row r="163" spans="1:2" x14ac:dyDescent="0.25">
      <c r="A163" t="s">
        <v>43</v>
      </c>
      <c r="B163">
        <v>8</v>
      </c>
    </row>
    <row r="164" spans="1:2" x14ac:dyDescent="0.25">
      <c r="A164" t="s">
        <v>183</v>
      </c>
      <c r="B164">
        <v>7</v>
      </c>
    </row>
    <row r="165" spans="1:2" x14ac:dyDescent="0.25">
      <c r="A165" t="s">
        <v>118</v>
      </c>
      <c r="B165">
        <v>12</v>
      </c>
    </row>
    <row r="166" spans="1:2" x14ac:dyDescent="0.25">
      <c r="A166" t="s">
        <v>189</v>
      </c>
      <c r="B166">
        <v>4</v>
      </c>
    </row>
    <row r="167" spans="1:2" x14ac:dyDescent="0.25">
      <c r="A167" t="s">
        <v>190</v>
      </c>
      <c r="B167">
        <v>4</v>
      </c>
    </row>
    <row r="168" spans="1:2" x14ac:dyDescent="0.25">
      <c r="A168" t="s">
        <v>119</v>
      </c>
      <c r="B168">
        <v>9</v>
      </c>
    </row>
    <row r="169" spans="1:2" x14ac:dyDescent="0.25">
      <c r="A169" t="s">
        <v>120</v>
      </c>
      <c r="B169">
        <v>6</v>
      </c>
    </row>
    <row r="170" spans="1:2" x14ac:dyDescent="0.25">
      <c r="A170" t="s">
        <v>134</v>
      </c>
      <c r="B170">
        <v>9</v>
      </c>
    </row>
    <row r="171" spans="1:2" x14ac:dyDescent="0.25">
      <c r="A171" t="s">
        <v>157</v>
      </c>
      <c r="B171">
        <v>2</v>
      </c>
    </row>
    <row r="172" spans="1:2" x14ac:dyDescent="0.25">
      <c r="A172" t="s">
        <v>184</v>
      </c>
      <c r="B172">
        <v>7</v>
      </c>
    </row>
    <row r="173" spans="1:2" x14ac:dyDescent="0.25">
      <c r="A173" t="s">
        <v>121</v>
      </c>
      <c r="B173">
        <v>18</v>
      </c>
    </row>
    <row r="174" spans="1:2" x14ac:dyDescent="0.25">
      <c r="A174" t="s">
        <v>30</v>
      </c>
      <c r="B174">
        <v>16</v>
      </c>
    </row>
    <row r="175" spans="1:2" x14ac:dyDescent="0.25">
      <c r="A175" t="s">
        <v>185</v>
      </c>
      <c r="B175">
        <v>7</v>
      </c>
    </row>
    <row r="176" spans="1:2" x14ac:dyDescent="0.25">
      <c r="A176" t="s">
        <v>158</v>
      </c>
      <c r="B176">
        <v>7</v>
      </c>
    </row>
    <row r="177" spans="1:2" x14ac:dyDescent="0.25">
      <c r="A177" t="s">
        <v>159</v>
      </c>
      <c r="B177">
        <v>14</v>
      </c>
    </row>
    <row r="178" spans="1:2" x14ac:dyDescent="0.25">
      <c r="A178" t="s">
        <v>76</v>
      </c>
      <c r="B178">
        <v>35</v>
      </c>
    </row>
    <row r="179" spans="1:2" x14ac:dyDescent="0.25">
      <c r="A179" t="s">
        <v>122</v>
      </c>
      <c r="B179">
        <v>11</v>
      </c>
    </row>
    <row r="180" spans="1:2" x14ac:dyDescent="0.25">
      <c r="A180" t="s">
        <v>123</v>
      </c>
      <c r="B180">
        <v>10</v>
      </c>
    </row>
    <row r="181" spans="1:2" x14ac:dyDescent="0.25">
      <c r="A181" t="s">
        <v>124</v>
      </c>
      <c r="B181">
        <v>104</v>
      </c>
    </row>
    <row r="182" spans="1:2" x14ac:dyDescent="0.25">
      <c r="A182" t="s">
        <v>77</v>
      </c>
      <c r="B182">
        <v>26</v>
      </c>
    </row>
    <row r="183" spans="1:2" x14ac:dyDescent="0.25">
      <c r="A183" t="s">
        <v>125</v>
      </c>
      <c r="B183">
        <v>26</v>
      </c>
    </row>
    <row r="184" spans="1:2" x14ac:dyDescent="0.25">
      <c r="A184" t="s">
        <v>186</v>
      </c>
      <c r="B184">
        <v>11</v>
      </c>
    </row>
    <row r="185" spans="1:2" x14ac:dyDescent="0.25">
      <c r="A185" t="s">
        <v>126</v>
      </c>
      <c r="B185">
        <v>52</v>
      </c>
    </row>
    <row r="186" spans="1:2" x14ac:dyDescent="0.25">
      <c r="A186" t="s">
        <v>187</v>
      </c>
      <c r="B186">
        <v>12</v>
      </c>
    </row>
    <row r="187" spans="1:2" x14ac:dyDescent="0.25">
      <c r="A187" t="s">
        <v>44</v>
      </c>
      <c r="B187">
        <v>8</v>
      </c>
    </row>
    <row r="188" spans="1:2" x14ac:dyDescent="0.25">
      <c r="A188" t="s">
        <v>31</v>
      </c>
      <c r="B188">
        <v>10</v>
      </c>
    </row>
    <row r="189" spans="1:2" x14ac:dyDescent="0.25">
      <c r="A189" t="s">
        <v>78</v>
      </c>
      <c r="B189">
        <v>32</v>
      </c>
    </row>
    <row r="190" spans="1:2" x14ac:dyDescent="0.25">
      <c r="A190" t="s">
        <v>135</v>
      </c>
      <c r="B190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22"/>
  <sheetViews>
    <sheetView topLeftCell="A37" workbookViewId="0">
      <selection activeCell="B90" sqref="B90"/>
    </sheetView>
  </sheetViews>
  <sheetFormatPr defaultRowHeight="15" x14ac:dyDescent="0.25"/>
  <cols>
    <col min="1" max="1" width="31.42578125" bestFit="1" customWidth="1"/>
    <col min="2" max="3" width="20.140625" bestFit="1" customWidth="1"/>
    <col min="6" max="6" width="12" bestFit="1" customWidth="1"/>
  </cols>
  <sheetData>
    <row r="1" spans="1:6" x14ac:dyDescent="0.25">
      <c r="A1" t="s">
        <v>136</v>
      </c>
      <c r="B1" t="str">
        <f>IFERROR(VLOOKUP($A1,Sheet3!$A$2:$B$327,2,FALSE),VLOOKUP($A1,Sheet3!$D$1:$E$36,2,FALSE))</f>
        <v>MU</v>
      </c>
      <c r="C1" t="str">
        <f>IF(B1="R80","Predominantly Rural",IF(B1="R50","Predominantly Rural",IF(B1="SR","Significant Rural",IF(B1="Significant Rural","Significant Rural",IF(B1="Predominantly Rural","Predominantly Rural",IF(B1="Predominantly Urban","Predominantly Urban",IF(B1="MU","Predominantly Urban",IF(B1="LU","Predominantly Urban",IF(B1="OU","Predominantly Urban","ERROR")))))))))</f>
        <v>Predominantly Urban</v>
      </c>
      <c r="D1">
        <f>IFERROR(VLOOKUP(A1,Sheet1!$A$2:$B$190,2,FALSE),"")</f>
        <v>2</v>
      </c>
      <c r="E1">
        <f>IF(D1="","",VLOOKUP(A1,Sheet4!B$8:C$440,2,FALSE))</f>
        <v>194400</v>
      </c>
      <c r="F1">
        <f>IFERROR((1000*D1)/E1,"")</f>
        <v>1.0288065843621399E-2</v>
      </c>
    </row>
    <row r="2" spans="1:6" x14ac:dyDescent="0.25">
      <c r="A2" t="s">
        <v>163</v>
      </c>
      <c r="B2" t="str">
        <f>IFERROR(VLOOKUP($A2,Sheet3!$A$2:$B$327,2,FALSE),VLOOKUP($A2,Sheet3!$D$1:$E$36,2,FALSE))</f>
        <v>MU</v>
      </c>
      <c r="C2" t="str">
        <f t="shared" ref="C2:C65" si="0">IF(B2="R80","Predominantly Rural",IF(B2="R50","Predominantly Rural",IF(B2="SR","Significant Rural",IF(B2="Significant Rural","Significant Rural",IF(B2="Predominantly Rural","Predominantly Rural",IF(B2="Predominantly Urban","Predominantly Urban",IF(B2="MU","Predominantly Urban",IF(B2="LU","Predominantly Urban",IF(B2="OU","Predominantly Urban","ERROR")))))))))</f>
        <v>Predominantly Urban</v>
      </c>
      <c r="D2">
        <f>IFERROR(VLOOKUP(A2,Sheet1!$A$2:$B$190,2,FALSE),"")</f>
        <v>9</v>
      </c>
      <c r="E2">
        <f>IF(D2="","",VLOOKUP(A2,Sheet4!B$8:C$440,2,FALSE))</f>
        <v>369100</v>
      </c>
      <c r="F2">
        <f t="shared" ref="F2:F65" si="1">IFERROR((1000*D2)/E2,"")</f>
        <v>2.4383635871037659E-2</v>
      </c>
    </row>
    <row r="3" spans="1:6" x14ac:dyDescent="0.25">
      <c r="A3" t="s">
        <v>82</v>
      </c>
      <c r="B3" t="str">
        <f>IFERROR(VLOOKUP($A3,Sheet3!$A$2:$B$327,2,FALSE),VLOOKUP($A3,Sheet3!$D$1:$E$36,2,FALSE))</f>
        <v>SR</v>
      </c>
      <c r="C3" t="str">
        <f t="shared" si="0"/>
        <v>Significant Rural</v>
      </c>
      <c r="D3">
        <f>IFERROR(VLOOKUP(A3,Sheet1!$A$2:$B$190,2,FALSE),"")</f>
        <v>9</v>
      </c>
      <c r="E3">
        <f>IF(D3="","",VLOOKUP(A3,Sheet4!B$8:C$440,2,FALSE))</f>
        <v>180100</v>
      </c>
      <c r="F3">
        <f t="shared" si="1"/>
        <v>4.9972237645752357E-2</v>
      </c>
    </row>
    <row r="4" spans="1:6" x14ac:dyDescent="0.25">
      <c r="A4" t="s">
        <v>32</v>
      </c>
      <c r="B4" t="str">
        <f>IFERROR(VLOOKUP($A4,Sheet3!$A$2:$B$327,2,FALSE),VLOOKUP($A4,Sheet3!$D$1:$E$36,2,FALSE))</f>
        <v>SR</v>
      </c>
      <c r="C4" t="str">
        <f t="shared" si="0"/>
        <v>Significant Rural</v>
      </c>
      <c r="D4">
        <f>IFERROR(VLOOKUP(A4,Sheet1!$A$2:$B$190,2,FALSE),"")</f>
        <v>18</v>
      </c>
      <c r="E4">
        <f>IF(D4="","",VLOOKUP(A4,Sheet4!B$8:C$440,2,FALSE))</f>
        <v>161400</v>
      </c>
      <c r="F4">
        <f t="shared" si="1"/>
        <v>0.11152416356877323</v>
      </c>
    </row>
    <row r="5" spans="1:6" x14ac:dyDescent="0.25">
      <c r="A5" t="s">
        <v>164</v>
      </c>
      <c r="B5" t="str">
        <f>IFERROR(VLOOKUP($A5,Sheet3!$A$2:$B$327,2,FALSE),VLOOKUP($A5,Sheet3!$D$1:$E$36,2,FALSE))</f>
        <v>MU</v>
      </c>
      <c r="C5" t="str">
        <f t="shared" si="0"/>
        <v>Predominantly Urban</v>
      </c>
      <c r="D5">
        <f>IFERROR(VLOOKUP(A5,Sheet1!$A$2:$B$190,2,FALSE),"")</f>
        <v>5</v>
      </c>
      <c r="E5">
        <f>IF(D5="","",VLOOKUP(A5,Sheet4!B$8:C$440,2,FALSE))</f>
        <v>236700</v>
      </c>
      <c r="F5">
        <f t="shared" si="1"/>
        <v>2.1123785382340516E-2</v>
      </c>
    </row>
    <row r="6" spans="1:6" x14ac:dyDescent="0.25">
      <c r="A6" t="s">
        <v>33</v>
      </c>
      <c r="B6" t="str">
        <f>IFERROR(VLOOKUP($A6,Sheet3!$A$2:$B$327,2,FALSE),VLOOKUP($A6,Sheet3!$D$1:$E$36,2,FALSE))</f>
        <v>OU</v>
      </c>
      <c r="C6" t="str">
        <f t="shared" si="0"/>
        <v>Predominantly Urban</v>
      </c>
      <c r="D6">
        <f>IFERROR(VLOOKUP(A6,Sheet1!$A$2:$B$190,2,FALSE),"")</f>
        <v>6</v>
      </c>
      <c r="E6">
        <f>IF(D6="","",VLOOKUP(A6,Sheet4!B$8:C$440,2,FALSE))</f>
        <v>147400</v>
      </c>
      <c r="F6">
        <f t="shared" si="1"/>
        <v>4.0705563093622797E-2</v>
      </c>
    </row>
    <row r="7" spans="1:6" x14ac:dyDescent="0.25">
      <c r="A7" t="s">
        <v>34</v>
      </c>
      <c r="B7" t="str">
        <f>IFERROR(VLOOKUP($A7,Sheet3!$A$2:$B$327,2,FALSE),VLOOKUP($A7,Sheet3!$D$1:$E$36,2,FALSE))</f>
        <v>LU</v>
      </c>
      <c r="C7" t="str">
        <f t="shared" si="0"/>
        <v>Predominantly Urban</v>
      </c>
      <c r="D7">
        <f>IFERROR(VLOOKUP(A7,Sheet1!$A$2:$B$190,2,FALSE),"")</f>
        <v>4</v>
      </c>
      <c r="E7">
        <f>IF(D7="","",VLOOKUP(A7,Sheet4!B$8:C$440,2,FALSE))</f>
        <v>141400</v>
      </c>
      <c r="F7">
        <f t="shared" si="1"/>
        <v>2.8288543140028287E-2</v>
      </c>
    </row>
    <row r="8" spans="1:6" x14ac:dyDescent="0.25">
      <c r="A8" t="s">
        <v>83</v>
      </c>
      <c r="B8" t="str">
        <f>IFERROR(VLOOKUP($A8,Sheet3!$A$2:$B$327,2,FALSE),VLOOKUP($A8,Sheet3!$D$1:$E$36,2,FALSE))</f>
        <v>LU</v>
      </c>
      <c r="C8" t="str">
        <f t="shared" si="0"/>
        <v>Predominantly Urban</v>
      </c>
      <c r="D8">
        <f>IFERROR(VLOOKUP(A8,Sheet1!$A$2:$B$190,2,FALSE),"")</f>
        <v>4</v>
      </c>
      <c r="E8">
        <f>IF(D8="","",VLOOKUP(A8,Sheet4!B$8:C$440,2,FALSE))</f>
        <v>188700</v>
      </c>
      <c r="F8">
        <f t="shared" si="1"/>
        <v>2.1197668256491786E-2</v>
      </c>
    </row>
    <row r="9" spans="1:6" x14ac:dyDescent="0.25">
      <c r="A9" t="s">
        <v>35</v>
      </c>
      <c r="B9" t="str">
        <f>IFERROR(VLOOKUP($A9,Sheet3!$A$2:$B$327,2,FALSE),VLOOKUP($A9,Sheet3!$D$1:$E$36,2,FALSE))</f>
        <v>LU</v>
      </c>
      <c r="C9" t="str">
        <f t="shared" si="0"/>
        <v>Predominantly Urban</v>
      </c>
      <c r="D9">
        <f>IFERROR(VLOOKUP(A9,Sheet1!$A$2:$B$190,2,FALSE),"")</f>
        <v>4</v>
      </c>
      <c r="E9">
        <f>IF(D9="","",VLOOKUP(A9,Sheet4!B$8:C$440,2,FALSE))</f>
        <v>116600</v>
      </c>
      <c r="F9">
        <f t="shared" si="1"/>
        <v>3.430531732418525E-2</v>
      </c>
    </row>
    <row r="10" spans="1:6" x14ac:dyDescent="0.25">
      <c r="A10" t="s">
        <v>137</v>
      </c>
      <c r="B10" t="str">
        <f>IFERROR(VLOOKUP($A10,Sheet3!$A$2:$B$327,2,FALSE),VLOOKUP($A10,Sheet3!$D$1:$E$36,2,FALSE))</f>
        <v>MU</v>
      </c>
      <c r="C10" t="str">
        <f t="shared" si="0"/>
        <v>Predominantly Urban</v>
      </c>
      <c r="D10">
        <f>IFERROR(VLOOKUP(A10,Sheet1!$A$2:$B$190,2,FALSE),"")</f>
        <v>19</v>
      </c>
      <c r="E10">
        <f>IF(D10="","",VLOOKUP(A10,Sheet4!B$8:C$440,2,FALSE))</f>
        <v>317300</v>
      </c>
      <c r="F10">
        <f t="shared" si="1"/>
        <v>5.9880239520958084E-2</v>
      </c>
    </row>
    <row r="11" spans="1:6" x14ac:dyDescent="0.25">
      <c r="A11" t="s">
        <v>10</v>
      </c>
      <c r="B11" t="str">
        <f>IFERROR(VLOOKUP($A11,Sheet3!$A$2:$B$327,2,FALSE),VLOOKUP($A11,Sheet3!$D$1:$E$36,2,FALSE))</f>
        <v>LU</v>
      </c>
      <c r="C11" t="str">
        <f t="shared" si="0"/>
        <v>Predominantly Urban</v>
      </c>
      <c r="D11">
        <f>IFERROR(VLOOKUP(A11,Sheet1!$A$2:$B$190,2,FALSE),"")</f>
        <v>7</v>
      </c>
      <c r="E11">
        <f>IF(D11="","",VLOOKUP(A11,Sheet4!B$8:C$440,2,FALSE))</f>
        <v>278100</v>
      </c>
      <c r="F11">
        <f t="shared" si="1"/>
        <v>2.5170801869830995E-2</v>
      </c>
    </row>
    <row r="12" spans="1:6" x14ac:dyDescent="0.25">
      <c r="A12" t="s">
        <v>11</v>
      </c>
      <c r="B12" t="str">
        <f>IFERROR(VLOOKUP($A12,Sheet3!$A$2:$B$327,2,FALSE),VLOOKUP($A12,Sheet3!$D$1:$E$36,2,FALSE))</f>
        <v>LU</v>
      </c>
      <c r="C12" t="str">
        <f t="shared" si="0"/>
        <v>Predominantly Urban</v>
      </c>
      <c r="D12">
        <f>IFERROR(VLOOKUP(A12,Sheet1!$A$2:$B$190,2,FALSE),"")</f>
        <v>10</v>
      </c>
      <c r="E12">
        <f>IF(D12="","",VLOOKUP(A12,Sheet4!B$8:C$440,2,FALSE))</f>
        <v>437500</v>
      </c>
      <c r="F12">
        <f t="shared" si="1"/>
        <v>2.2857142857142857E-2</v>
      </c>
    </row>
    <row r="13" spans="1:6" x14ac:dyDescent="0.25">
      <c r="A13" t="s">
        <v>138</v>
      </c>
      <c r="B13" t="str">
        <f>IFERROR(VLOOKUP($A13,Sheet3!$A$2:$B$327,2,FALSE),VLOOKUP($A13,Sheet3!$D$1:$E$36,2,FALSE))</f>
        <v>MU</v>
      </c>
      <c r="C13" t="str">
        <f t="shared" si="0"/>
        <v>Predominantly Urban</v>
      </c>
      <c r="D13">
        <f>IFERROR(VLOOKUP(A13,Sheet1!$A$2:$B$190,2,FALSE),"")</f>
        <v>9</v>
      </c>
      <c r="E13">
        <f>IF(D13="","",VLOOKUP(A13,Sheet4!B$8:C$440,2,FALSE))</f>
        <v>317900</v>
      </c>
      <c r="F13">
        <f t="shared" si="1"/>
        <v>2.8310789556464298E-2</v>
      </c>
    </row>
    <row r="14" spans="1:6" x14ac:dyDescent="0.25">
      <c r="A14" t="s">
        <v>45</v>
      </c>
      <c r="B14" t="str">
        <f>IFERROR(VLOOKUP($A14,Sheet3!$A$2:$B$327,2,FALSE),VLOOKUP($A14,Sheet3!$D$1:$E$36,2,FALSE))</f>
        <v>Significant Rural</v>
      </c>
      <c r="C14" t="str">
        <f t="shared" si="0"/>
        <v>Significant Rural</v>
      </c>
      <c r="D14">
        <f>IFERROR(VLOOKUP(A14,Sheet1!$A$2:$B$190,2,FALSE),"")</f>
        <v>25</v>
      </c>
      <c r="E14">
        <f>IF(D14="","",VLOOKUP(A14,Sheet4!B$8:C$440,2,FALSE))</f>
        <v>516100</v>
      </c>
      <c r="F14">
        <f t="shared" si="1"/>
        <v>4.8440224762642897E-2</v>
      </c>
    </row>
    <row r="15" spans="1:6" x14ac:dyDescent="0.25">
      <c r="A15" t="s">
        <v>46</v>
      </c>
      <c r="B15" t="str">
        <f>IFERROR(VLOOKUP($A15,Sheet3!$A$2:$B$327,2,FALSE),VLOOKUP($A15,Sheet3!$D$1:$E$36,2,FALSE))</f>
        <v>Predominantly Rural</v>
      </c>
      <c r="C15" t="str">
        <f t="shared" si="0"/>
        <v>Predominantly Rural</v>
      </c>
      <c r="D15">
        <f>IFERROR(VLOOKUP(A15,Sheet1!$A$2:$B$190,2,FALSE),"")</f>
        <v>39</v>
      </c>
      <c r="E15">
        <f>IF(D15="","",VLOOKUP(A15,Sheet4!B$8:C$440,2,FALSE))</f>
        <v>632100</v>
      </c>
      <c r="F15">
        <f t="shared" si="1"/>
        <v>6.1699098243948744E-2</v>
      </c>
    </row>
    <row r="16" spans="1:6" x14ac:dyDescent="0.25">
      <c r="A16" t="s">
        <v>139</v>
      </c>
      <c r="B16" t="str">
        <f>IFERROR(VLOOKUP($A16,Sheet3!$A$2:$B$327,2,FALSE),VLOOKUP($A16,Sheet3!$D$1:$E$36,2,FALSE))</f>
        <v>MU</v>
      </c>
      <c r="C16" t="str">
        <f t="shared" si="0"/>
        <v>Predominantly Urban</v>
      </c>
      <c r="D16">
        <f>IFERROR(VLOOKUP(A16,Sheet1!$A$2:$B$190,2,FALSE),"")</f>
        <v>6</v>
      </c>
      <c r="E16">
        <f>IF(D16="","",VLOOKUP(A16,Sheet4!B$8:C$440,2,FALSE))</f>
        <v>229700</v>
      </c>
      <c r="F16">
        <f t="shared" si="1"/>
        <v>2.6121027427078797E-2</v>
      </c>
    </row>
    <row r="17" spans="1:6" x14ac:dyDescent="0.25">
      <c r="A17" t="s">
        <v>3</v>
      </c>
      <c r="B17" t="str">
        <f>IFERROR(VLOOKUP($A17,Sheet3!$A$2:$B$327,2,FALSE),VLOOKUP($A17,Sheet3!$D$1:$E$36,2,FALSE))</f>
        <v>R50</v>
      </c>
      <c r="C17" t="str">
        <f t="shared" si="0"/>
        <v>Predominantly Rural</v>
      </c>
      <c r="D17">
        <f>IFERROR(VLOOKUP(A17,Sheet1!$A$2:$B$190,2,FALSE),"")</f>
        <v>18</v>
      </c>
      <c r="E17">
        <f>IF(D17="","",VLOOKUP(A17,Sheet4!B$8:C$440,2,FALSE))</f>
        <v>264500</v>
      </c>
      <c r="F17">
        <f t="shared" si="1"/>
        <v>6.8052930056710773E-2</v>
      </c>
    </row>
    <row r="18" spans="1:6" x14ac:dyDescent="0.25">
      <c r="A18" t="s">
        <v>85</v>
      </c>
      <c r="B18" t="str">
        <f>IFERROR(VLOOKUP($A18,Sheet3!$A$2:$B$327,2,FALSE),VLOOKUP($A18,Sheet3!$D$1:$E$36,2,FALSE))</f>
        <v>R50</v>
      </c>
      <c r="C18" t="str">
        <f t="shared" si="0"/>
        <v>Predominantly Rural</v>
      </c>
      <c r="D18">
        <f>IFERROR(VLOOKUP(A18,Sheet1!$A$2:$B$190,2,FALSE),"")</f>
        <v>17</v>
      </c>
      <c r="E18">
        <f>IF(D18="","",VLOOKUP(A18,Sheet4!B$8:C$440,2,FALSE))</f>
        <v>372700</v>
      </c>
      <c r="F18">
        <f t="shared" si="1"/>
        <v>4.5613093640998123E-2</v>
      </c>
    </row>
    <row r="19" spans="1:6" x14ac:dyDescent="0.25">
      <c r="A19" t="s">
        <v>4</v>
      </c>
      <c r="B19" t="str">
        <f>IFERROR(VLOOKUP($A19,Sheet3!$A$2:$B$327,2,FALSE),VLOOKUP($A19,Sheet3!$D$1:$E$36,2,FALSE))</f>
        <v>SR</v>
      </c>
      <c r="C19" t="str">
        <f t="shared" si="0"/>
        <v>Significant Rural</v>
      </c>
      <c r="D19">
        <f>IFERROR(VLOOKUP(A19,Sheet1!$A$2:$B$190,2,FALSE),"")</f>
        <v>16</v>
      </c>
      <c r="E19">
        <f>IF(D19="","",VLOOKUP(A19,Sheet4!B$8:C$440,2,FALSE))</f>
        <v>331000</v>
      </c>
      <c r="F19">
        <f t="shared" si="1"/>
        <v>4.8338368580060423E-2</v>
      </c>
    </row>
    <row r="20" spans="1:6" x14ac:dyDescent="0.25">
      <c r="A20" t="s">
        <v>5</v>
      </c>
      <c r="B20" t="str">
        <f>IFERROR(VLOOKUP($A20,Sheet3!$A$2:$B$327,2,FALSE),VLOOKUP($A20,Sheet3!$D$1:$E$36,2,FALSE))</f>
        <v>MU</v>
      </c>
      <c r="C20" t="str">
        <f t="shared" si="0"/>
        <v>Predominantly Urban</v>
      </c>
      <c r="D20">
        <f>IFERROR(VLOOKUP(A20,Sheet1!$A$2:$B$190,2,FALSE),"")</f>
        <v>5</v>
      </c>
      <c r="E20">
        <f>IF(D20="","",VLOOKUP(A20,Sheet4!B$8:C$440,2,FALSE))</f>
        <v>7600</v>
      </c>
      <c r="F20">
        <f t="shared" si="1"/>
        <v>0.65789473684210531</v>
      </c>
    </row>
    <row r="21" spans="1:6" x14ac:dyDescent="0.25">
      <c r="A21" t="s">
        <v>6</v>
      </c>
      <c r="B21" t="str">
        <f>IFERROR(VLOOKUP($A21,Sheet3!$A$2:$B$327,2,FALSE),VLOOKUP($A21,Sheet3!$D$1:$E$36,2,FALSE))</f>
        <v>R80</v>
      </c>
      <c r="C21" t="str">
        <f t="shared" si="0"/>
        <v>Predominantly Rural</v>
      </c>
      <c r="D21">
        <f>IFERROR(VLOOKUP(A21,Sheet1!$A$2:$B$190,2,FALSE),"")</f>
        <v>34</v>
      </c>
      <c r="E21">
        <f>IF(D21="","",VLOOKUP(A21,Sheet4!B$8:C$440,2,FALSE))</f>
        <v>541300</v>
      </c>
      <c r="F21">
        <f t="shared" si="1"/>
        <v>6.2811749491963789E-2</v>
      </c>
    </row>
    <row r="22" spans="1:6" x14ac:dyDescent="0.25">
      <c r="A22" t="s">
        <v>192</v>
      </c>
      <c r="B22" t="str">
        <f>IFERROR(VLOOKUP($A22,Sheet3!$A$2:$B$327,2,FALSE),VLOOKUP($A22,Sheet3!$D$1:$E$36,2,FALSE))</f>
        <v>MU</v>
      </c>
      <c r="C22" t="str">
        <f t="shared" si="0"/>
        <v>Predominantly Urban</v>
      </c>
      <c r="D22" t="str">
        <f>IFERROR(VLOOKUP(A22,Sheet1!$A$2:$B$190,2,FALSE),"")</f>
        <v/>
      </c>
      <c r="E22" t="str">
        <f>IF(D22="","",VLOOKUP(A22,Sheet4!B$8:C$440,2,FALSE))</f>
        <v/>
      </c>
      <c r="F22" t="str">
        <f t="shared" si="1"/>
        <v/>
      </c>
    </row>
    <row r="23" spans="1:6" x14ac:dyDescent="0.25">
      <c r="A23" t="s">
        <v>48</v>
      </c>
      <c r="B23" t="str">
        <f>IFERROR(VLOOKUP($A23,Sheet3!$A$2:$B$327,2,FALSE),VLOOKUP($A23,Sheet3!$D$1:$E$36,2,FALSE))</f>
        <v>Predominantly Rural</v>
      </c>
      <c r="C23" t="str">
        <f t="shared" si="0"/>
        <v>Predominantly Rural</v>
      </c>
      <c r="D23">
        <f>IFERROR(VLOOKUP(A23,Sheet1!$A$2:$B$190,2,FALSE),"")</f>
        <v>30</v>
      </c>
      <c r="E23">
        <f>IF(D23="","",VLOOKUP(A23,Sheet4!B$8:C$440,2,FALSE))</f>
        <v>498100</v>
      </c>
      <c r="F23">
        <f t="shared" si="1"/>
        <v>6.0228869704878542E-2</v>
      </c>
    </row>
    <row r="24" spans="1:6" x14ac:dyDescent="0.25">
      <c r="A24" t="s">
        <v>36</v>
      </c>
      <c r="B24" t="str">
        <f>IFERROR(VLOOKUP($A24,Sheet3!$A$2:$B$327,2,FALSE),VLOOKUP($A24,Sheet3!$D$1:$E$36,2,FALSE))</f>
        <v>OU</v>
      </c>
      <c r="C24" t="str">
        <f t="shared" si="0"/>
        <v>Predominantly Urban</v>
      </c>
      <c r="D24">
        <f>IFERROR(VLOOKUP(A24,Sheet1!$A$2:$B$190,2,FALSE),"")</f>
        <v>8</v>
      </c>
      <c r="E24">
        <f>IF(D24="","",VLOOKUP(A24,Sheet4!B$8:C$440,2,FALSE))</f>
        <v>105400</v>
      </c>
      <c r="F24">
        <f t="shared" si="1"/>
        <v>7.5901328273244778E-2</v>
      </c>
    </row>
    <row r="25" spans="1:6" x14ac:dyDescent="0.25">
      <c r="A25" t="s">
        <v>13</v>
      </c>
      <c r="B25" t="str">
        <f>IFERROR(VLOOKUP($A25,Sheet3!$A$2:$B$327,2,FALSE),VLOOKUP($A25,Sheet3!$D$1:$E$36,2,FALSE))</f>
        <v>OU</v>
      </c>
      <c r="C25" t="str">
        <f t="shared" si="0"/>
        <v>Predominantly Urban</v>
      </c>
      <c r="D25">
        <f>IFERROR(VLOOKUP(A25,Sheet1!$A$2:$B$190,2,FALSE),"")</f>
        <v>7</v>
      </c>
      <c r="E25">
        <f>IF(D25="","",VLOOKUP(A25,Sheet4!B$8:C$440,2,FALSE))</f>
        <v>251400</v>
      </c>
      <c r="F25">
        <f t="shared" si="1"/>
        <v>2.7844073190135241E-2</v>
      </c>
    </row>
    <row r="26" spans="1:6" x14ac:dyDescent="0.25">
      <c r="A26" t="s">
        <v>50</v>
      </c>
      <c r="B26" t="str">
        <f>IFERROR(VLOOKUP($A26,Sheet3!$A$2:$B$327,2,FALSE),VLOOKUP($A26,Sheet3!$D$1:$E$36,2,FALSE))</f>
        <v>Significant Rural</v>
      </c>
      <c r="C26" t="str">
        <f t="shared" si="0"/>
        <v>Significant Rural</v>
      </c>
      <c r="D26">
        <f>IFERROR(VLOOKUP(A26,Sheet1!$A$2:$B$190,2,FALSE),"")</f>
        <v>55</v>
      </c>
      <c r="E26">
        <f>IF(D26="","",VLOOKUP(A26,Sheet4!B$8:C$440,2,FALSE))</f>
        <v>776200</v>
      </c>
      <c r="F26">
        <f t="shared" si="1"/>
        <v>7.0858026281886116E-2</v>
      </c>
    </row>
    <row r="27" spans="1:6" x14ac:dyDescent="0.25">
      <c r="A27" t="s">
        <v>412</v>
      </c>
      <c r="B27" t="str">
        <f>IFERROR(VLOOKUP($A27,Sheet3!$A$2:$B$327,2,FALSE),VLOOKUP($A27,Sheet3!$D$1:$E$36,2,FALSE))</f>
        <v>Predominantly Rural</v>
      </c>
      <c r="C27" t="str">
        <f t="shared" si="0"/>
        <v>Predominantly Rural</v>
      </c>
      <c r="D27" t="str">
        <f>IFERROR(VLOOKUP(A27,Sheet1!$A$2:$B$190,2,FALSE),"")</f>
        <v/>
      </c>
      <c r="E27" t="str">
        <f>IF(D27="","",VLOOKUP(A27,Sheet4!B$8:C$440,2,FALSE))</f>
        <v/>
      </c>
      <c r="F27" t="str">
        <f t="shared" si="1"/>
        <v/>
      </c>
    </row>
    <row r="28" spans="1:6" x14ac:dyDescent="0.25">
      <c r="A28" t="s">
        <v>51</v>
      </c>
      <c r="B28" t="str">
        <f>IFERROR(VLOOKUP($A28,Sheet3!$A$2:$B$327,2,FALSE),VLOOKUP($A28,Sheet3!$D$1:$E$36,2,FALSE))</f>
        <v>Predominantly Rural</v>
      </c>
      <c r="C28" t="str">
        <f t="shared" si="0"/>
        <v>Predominantly Rural</v>
      </c>
      <c r="D28">
        <f>IFERROR(VLOOKUP(A28,Sheet1!$A$2:$B$190,2,FALSE),"")</f>
        <v>28</v>
      </c>
      <c r="E28">
        <f>IF(D28="","",VLOOKUP(A28,Sheet4!B$8:C$440,2,FALSE))</f>
        <v>416700</v>
      </c>
      <c r="F28">
        <f t="shared" si="1"/>
        <v>6.7194624430045591E-2</v>
      </c>
    </row>
    <row r="29" spans="1:6" x14ac:dyDescent="0.25">
      <c r="A29" t="s">
        <v>7</v>
      </c>
      <c r="B29" t="str">
        <f>IFERROR(VLOOKUP($A29,Sheet3!$A$2:$B$327,2,FALSE),VLOOKUP($A29,Sheet3!$D$1:$E$36,2,FALSE))</f>
        <v>R50</v>
      </c>
      <c r="C29" t="str">
        <f t="shared" si="0"/>
        <v>Predominantly Rural</v>
      </c>
      <c r="D29">
        <f>IFERROR(VLOOKUP(A29,Sheet1!$A$2:$B$190,2,FALSE),"")</f>
        <v>82</v>
      </c>
      <c r="E29">
        <f>IF(D29="","",VLOOKUP(A29,Sheet4!B$8:C$440,2,FALSE))</f>
        <v>516000</v>
      </c>
      <c r="F29">
        <f t="shared" si="1"/>
        <v>0.15891472868217055</v>
      </c>
    </row>
    <row r="30" spans="1:6" x14ac:dyDescent="0.25">
      <c r="A30" t="s">
        <v>140</v>
      </c>
      <c r="B30" t="str">
        <f>IFERROR(VLOOKUP($A30,Sheet3!$A$2:$B$327,2,FALSE),VLOOKUP($A30,Sheet3!$D$1:$E$36,2,FALSE))</f>
        <v>MU</v>
      </c>
      <c r="C30" t="str">
        <f t="shared" si="0"/>
        <v>Predominantly Urban</v>
      </c>
      <c r="D30">
        <f>IFERROR(VLOOKUP(A30,Sheet1!$A$2:$B$190,2,FALSE),"")</f>
        <v>18</v>
      </c>
      <c r="E30">
        <f>IF(D30="","",VLOOKUP(A30,Sheet4!B$8:C$440,2,FALSE))</f>
        <v>342500</v>
      </c>
      <c r="F30">
        <f t="shared" si="1"/>
        <v>5.2554744525547446E-2</v>
      </c>
    </row>
    <row r="31" spans="1:6" x14ac:dyDescent="0.25">
      <c r="A31" t="s">
        <v>91</v>
      </c>
      <c r="B31" t="str">
        <f>IFERROR(VLOOKUP($A31,Sheet3!$A$2:$B$327,2,FALSE),VLOOKUP($A31,Sheet3!$D$1:$E$36,2,FALSE))</f>
        <v>R50</v>
      </c>
      <c r="C31" t="str">
        <f t="shared" si="0"/>
        <v>Predominantly Rural</v>
      </c>
      <c r="D31">
        <f>IFERROR(VLOOKUP(A31,Sheet1!$A$2:$B$190,2,FALSE),"")</f>
        <v>21</v>
      </c>
      <c r="E31">
        <f>IF(D31="","",VLOOKUP(A31,Sheet4!B$8:C$440,2,FALSE))</f>
        <v>336000</v>
      </c>
      <c r="F31">
        <f t="shared" si="1"/>
        <v>6.25E-2</v>
      </c>
    </row>
    <row r="32" spans="1:6" x14ac:dyDescent="0.25">
      <c r="A32" t="s">
        <v>52</v>
      </c>
      <c r="B32" t="str">
        <f>IFERROR(VLOOKUP($A32,Sheet3!$A$2:$B$327,2,FALSE),VLOOKUP($A32,Sheet3!$D$1:$E$36,2,FALSE))</f>
        <v>Significant Rural</v>
      </c>
      <c r="C32" t="str">
        <f t="shared" si="0"/>
        <v>Significant Rural</v>
      </c>
      <c r="D32">
        <f>IFERROR(VLOOKUP(A32,Sheet1!$A$2:$B$190,2,FALSE),"")</f>
        <v>28</v>
      </c>
      <c r="E32">
        <f>IF(D32="","",VLOOKUP(A32,Sheet4!B$8:C$440,2,FALSE))</f>
        <v>534400</v>
      </c>
      <c r="F32">
        <f t="shared" si="1"/>
        <v>5.239520958083832E-2</v>
      </c>
    </row>
    <row r="33" spans="1:6" x14ac:dyDescent="0.25">
      <c r="A33" t="s">
        <v>141</v>
      </c>
      <c r="B33" t="str">
        <f>IFERROR(VLOOKUP($A33,Sheet3!$A$2:$B$327,2,FALSE),VLOOKUP($A33,Sheet3!$D$1:$E$36,2,FALSE))</f>
        <v>MU</v>
      </c>
      <c r="C33" t="str">
        <f t="shared" si="0"/>
        <v>Predominantly Urban</v>
      </c>
      <c r="D33">
        <f>IFERROR(VLOOKUP(A33,Sheet1!$A$2:$B$190,2,FALSE),"")</f>
        <v>7</v>
      </c>
      <c r="E33">
        <f>IF(D33="","",VLOOKUP(A33,Sheet4!B$8:C$440,2,FALSE))</f>
        <v>320500</v>
      </c>
      <c r="F33">
        <f t="shared" si="1"/>
        <v>2.1840873634945399E-2</v>
      </c>
    </row>
    <row r="34" spans="1:6" x14ac:dyDescent="0.25">
      <c r="A34" t="s">
        <v>53</v>
      </c>
      <c r="B34" t="str">
        <f>IFERROR(VLOOKUP($A34,Sheet3!$A$2:$B$327,2,FALSE),VLOOKUP($A34,Sheet3!$D$1:$E$36,2,FALSE))</f>
        <v>Significant Rural</v>
      </c>
      <c r="C34" t="str">
        <f t="shared" si="0"/>
        <v>Significant Rural</v>
      </c>
      <c r="D34">
        <f>IFERROR(VLOOKUP(A34,Sheet1!$A$2:$B$190,2,FALSE),"")</f>
        <v>64</v>
      </c>
      <c r="E34">
        <f>IF(D34="","",VLOOKUP(A34,Sheet4!B$8:C$440,2,FALSE))</f>
        <v>1416400</v>
      </c>
      <c r="F34">
        <f t="shared" si="1"/>
        <v>4.5184975995481505E-2</v>
      </c>
    </row>
    <row r="35" spans="1:6" x14ac:dyDescent="0.25">
      <c r="A35" t="s">
        <v>55</v>
      </c>
      <c r="B35" t="str">
        <f>IFERROR(VLOOKUP($A35,Sheet3!$A$2:$B$327,2,FALSE),VLOOKUP($A35,Sheet3!$D$1:$E$36,2,FALSE))</f>
        <v>Significant Rural</v>
      </c>
      <c r="C35" t="str">
        <f t="shared" si="0"/>
        <v>Significant Rural</v>
      </c>
      <c r="D35">
        <f>IFERROR(VLOOKUP(A35,Sheet1!$A$2:$B$190,2,FALSE),"")</f>
        <v>34</v>
      </c>
      <c r="E35">
        <f>IF(D35="","",VLOOKUP(A35,Sheet4!B$8:C$440,2,FALSE))</f>
        <v>605700</v>
      </c>
      <c r="F35">
        <f t="shared" si="1"/>
        <v>5.6133399372626715E-2</v>
      </c>
    </row>
    <row r="36" spans="1:6" x14ac:dyDescent="0.25">
      <c r="A36" t="s">
        <v>142</v>
      </c>
      <c r="B36" t="str">
        <f>IFERROR(VLOOKUP($A36,Sheet3!$A$2:$B$327,2,FALSE),VLOOKUP($A36,Sheet3!$D$1:$E$36,2,FALSE))</f>
        <v>MU</v>
      </c>
      <c r="C36" t="str">
        <f t="shared" si="0"/>
        <v>Predominantly Urban</v>
      </c>
      <c r="D36">
        <f>IFERROR(VLOOKUP(A36,Sheet1!$A$2:$B$190,2,FALSE),"")</f>
        <v>9</v>
      </c>
      <c r="E36">
        <f>IF(D36="","",VLOOKUP(A36,Sheet4!B$8:C$440,2,FALSE))</f>
        <v>264000</v>
      </c>
      <c r="F36">
        <f t="shared" si="1"/>
        <v>3.4090909090909088E-2</v>
      </c>
    </row>
    <row r="37" spans="1:6" x14ac:dyDescent="0.25">
      <c r="A37" t="s">
        <v>143</v>
      </c>
      <c r="B37" t="str">
        <f>IFERROR(VLOOKUP($A37,Sheet3!$A$2:$B$327,2,FALSE),VLOOKUP($A37,Sheet3!$D$1:$E$36,2,FALSE))</f>
        <v>MU</v>
      </c>
      <c r="C37" t="str">
        <f t="shared" si="0"/>
        <v>Predominantly Urban</v>
      </c>
      <c r="D37">
        <f>IFERROR(VLOOKUP(A37,Sheet1!$A$2:$B$190,2,FALSE),"")</f>
        <v>2</v>
      </c>
      <c r="E37">
        <f>IF(D37="","",VLOOKUP(A37,Sheet4!B$8:C$440,2,FALSE))</f>
        <v>257400</v>
      </c>
      <c r="F37">
        <f t="shared" si="1"/>
        <v>7.77000777000777E-3</v>
      </c>
    </row>
    <row r="38" spans="1:6" x14ac:dyDescent="0.25">
      <c r="A38" t="s">
        <v>193</v>
      </c>
      <c r="B38" t="str">
        <f>IFERROR(VLOOKUP($A38,Sheet3!$A$2:$B$327,2,FALSE),VLOOKUP($A38,Sheet3!$D$1:$E$36,2,FALSE))</f>
        <v>OU</v>
      </c>
      <c r="C38" t="str">
        <f t="shared" si="0"/>
        <v>Predominantly Urban</v>
      </c>
      <c r="D38" t="str">
        <f>IFERROR(VLOOKUP(A38,Sheet1!$A$2:$B$190,2,FALSE),"")</f>
        <v/>
      </c>
      <c r="E38" t="str">
        <f>IF(D38="","",VLOOKUP(A38,Sheet4!B$8:C$440,2,FALSE))</f>
        <v/>
      </c>
      <c r="F38" t="str">
        <f t="shared" si="1"/>
        <v/>
      </c>
    </row>
    <row r="39" spans="1:6" x14ac:dyDescent="0.25">
      <c r="A39" t="s">
        <v>144</v>
      </c>
      <c r="B39" t="str">
        <f>IFERROR(VLOOKUP($A39,Sheet3!$A$2:$B$327,2,FALSE),VLOOKUP($A39,Sheet3!$D$1:$E$36,2,FALSE))</f>
        <v>MU</v>
      </c>
      <c r="C39" t="str">
        <f t="shared" si="0"/>
        <v>Predominantly Urban</v>
      </c>
      <c r="D39">
        <f>IFERROR(VLOOKUP(A39,Sheet1!$A$2:$B$190,2,FALSE),"")</f>
        <v>2</v>
      </c>
      <c r="E39">
        <f>IF(D39="","",VLOOKUP(A39,Sheet4!B$8:C$440,2,FALSE))</f>
        <v>178700</v>
      </c>
      <c r="F39">
        <f t="shared" si="1"/>
        <v>1.119194180190263E-2</v>
      </c>
    </row>
    <row r="40" spans="1:6" x14ac:dyDescent="0.25">
      <c r="A40" t="s">
        <v>56</v>
      </c>
      <c r="B40" t="str">
        <f>IFERROR(VLOOKUP($A40,Sheet3!$A$2:$B$327,2,FALSE),VLOOKUP($A40,Sheet3!$D$1:$E$36,2,FALSE))</f>
        <v>Significant Rural</v>
      </c>
      <c r="C40" t="str">
        <f t="shared" si="0"/>
        <v>Significant Rural</v>
      </c>
      <c r="D40">
        <f>IFERROR(VLOOKUP(A40,Sheet1!$A$2:$B$190,2,FALSE),"")</f>
        <v>58</v>
      </c>
      <c r="E40">
        <f>IF(D40="","",VLOOKUP(A40,Sheet4!B$8:C$440,2,FALSE))</f>
        <v>1337700</v>
      </c>
      <c r="F40">
        <f t="shared" si="1"/>
        <v>4.3358002541676009E-2</v>
      </c>
    </row>
    <row r="41" spans="1:6" x14ac:dyDescent="0.25">
      <c r="A41" t="s">
        <v>145</v>
      </c>
      <c r="B41" t="str">
        <f>IFERROR(VLOOKUP($A41,Sheet3!$A$2:$B$327,2,FALSE),VLOOKUP($A41,Sheet3!$D$1:$E$36,2,FALSE))</f>
        <v>MU</v>
      </c>
      <c r="C41" t="str">
        <f t="shared" si="0"/>
        <v>Predominantly Urban</v>
      </c>
      <c r="D41">
        <f>IFERROR(VLOOKUP(A41,Sheet1!$A$2:$B$190,2,FALSE),"")</f>
        <v>4</v>
      </c>
      <c r="E41">
        <f>IF(D41="","",VLOOKUP(A41,Sheet4!B$8:C$440,2,FALSE))</f>
        <v>263400</v>
      </c>
      <c r="F41">
        <f t="shared" si="1"/>
        <v>1.5186028853454821E-2</v>
      </c>
    </row>
    <row r="42" spans="1:6" x14ac:dyDescent="0.25">
      <c r="A42" t="s">
        <v>146</v>
      </c>
      <c r="B42" t="str">
        <f>IFERROR(VLOOKUP($A42,Sheet3!$A$2:$B$327,2,FALSE),VLOOKUP($A42,Sheet3!$D$1:$E$36,2,FALSE))</f>
        <v>MU</v>
      </c>
      <c r="C42" t="str">
        <f t="shared" si="0"/>
        <v>Predominantly Urban</v>
      </c>
      <c r="D42">
        <f>IFERROR(VLOOKUP(A42,Sheet1!$A$2:$B$190,2,FALSE),"")</f>
        <v>7</v>
      </c>
      <c r="E42">
        <f>IF(D42="","",VLOOKUP(A42,Sheet4!B$8:C$440,2,FALSE))</f>
        <v>243400</v>
      </c>
      <c r="F42">
        <f t="shared" si="1"/>
        <v>2.8759244042728019E-2</v>
      </c>
    </row>
    <row r="43" spans="1:6" x14ac:dyDescent="0.25">
      <c r="A43" t="s">
        <v>37</v>
      </c>
      <c r="B43" t="str">
        <f>IFERROR(VLOOKUP($A43,Sheet3!$A$2:$B$327,2,FALSE),VLOOKUP($A43,Sheet3!$D$1:$E$36,2,FALSE))</f>
        <v>OU</v>
      </c>
      <c r="C43" t="str">
        <f t="shared" si="0"/>
        <v>Predominantly Urban</v>
      </c>
      <c r="D43">
        <f>IFERROR(VLOOKUP(A43,Sheet1!$A$2:$B$190,2,FALSE),"")</f>
        <v>5</v>
      </c>
      <c r="E43">
        <f>IF(D43="","",VLOOKUP(A43,Sheet4!B$8:C$440,2,FALSE))</f>
        <v>92700</v>
      </c>
      <c r="F43">
        <f t="shared" si="1"/>
        <v>5.3937432578209279E-2</v>
      </c>
    </row>
    <row r="44" spans="1:6" x14ac:dyDescent="0.25">
      <c r="A44" t="s">
        <v>147</v>
      </c>
      <c r="B44" t="str">
        <f>IFERROR(VLOOKUP($A44,Sheet3!$A$2:$B$327,2,FALSE),VLOOKUP($A44,Sheet3!$D$1:$E$36,2,FALSE))</f>
        <v>MU</v>
      </c>
      <c r="C44" t="str">
        <f t="shared" si="0"/>
        <v>Predominantly Urban</v>
      </c>
      <c r="D44">
        <f>IFERROR(VLOOKUP(A44,Sheet1!$A$2:$B$190,2,FALSE),"")</f>
        <v>5</v>
      </c>
      <c r="E44">
        <f>IF(D44="","",VLOOKUP(A44,Sheet4!B$8:C$440,2,FALSE))</f>
        <v>242100</v>
      </c>
      <c r="F44">
        <f t="shared" si="1"/>
        <v>2.0652622883106153E-2</v>
      </c>
    </row>
    <row r="45" spans="1:6" x14ac:dyDescent="0.25">
      <c r="A45" t="s">
        <v>95</v>
      </c>
      <c r="B45" t="str">
        <f>IFERROR(VLOOKUP($A45,Sheet3!$A$2:$B$327,2,FALSE),VLOOKUP($A45,Sheet3!$D$1:$E$36,2,FALSE))</f>
        <v>R50</v>
      </c>
      <c r="C45" t="str">
        <f t="shared" si="0"/>
        <v>Predominantly Rural</v>
      </c>
      <c r="D45">
        <f>IFERROR(VLOOKUP(A45,Sheet1!$A$2:$B$190,2,FALSE),"")</f>
        <v>15</v>
      </c>
      <c r="E45">
        <f>IF(D45="","",VLOOKUP(A45,Sheet4!B$8:C$440,2,FALSE))</f>
        <v>186100</v>
      </c>
      <c r="F45">
        <f t="shared" si="1"/>
        <v>8.0601826974744759E-2</v>
      </c>
    </row>
    <row r="46" spans="1:6" x14ac:dyDescent="0.25">
      <c r="A46" t="s">
        <v>57</v>
      </c>
      <c r="B46" t="str">
        <f>IFERROR(VLOOKUP($A46,Sheet3!$A$2:$B$327,2,FALSE),VLOOKUP($A46,Sheet3!$D$1:$E$36,2,FALSE))</f>
        <v>Predominantly Urban</v>
      </c>
      <c r="C46" t="str">
        <f t="shared" si="0"/>
        <v>Predominantly Urban</v>
      </c>
      <c r="D46">
        <f>IFERROR(VLOOKUP(A46,Sheet1!$A$2:$B$190,2,FALSE),"")</f>
        <v>61</v>
      </c>
      <c r="E46">
        <f>IF(D46="","",VLOOKUP(A46,Sheet4!B$8:C$440,2,FALSE))</f>
        <v>1140700</v>
      </c>
      <c r="F46">
        <f t="shared" si="1"/>
        <v>5.3475935828877004E-2</v>
      </c>
    </row>
    <row r="47" spans="1:6" x14ac:dyDescent="0.25">
      <c r="A47" t="s">
        <v>148</v>
      </c>
      <c r="B47" t="str">
        <f>IFERROR(VLOOKUP($A47,Sheet3!$A$2:$B$327,2,FALSE),VLOOKUP($A47,Sheet3!$D$1:$E$36,2,FALSE))</f>
        <v>MU</v>
      </c>
      <c r="C47" t="str">
        <f t="shared" si="0"/>
        <v>Predominantly Urban</v>
      </c>
      <c r="D47">
        <f>IFERROR(VLOOKUP(A47,Sheet1!$A$2:$B$190,2,FALSE),"")</f>
        <v>8</v>
      </c>
      <c r="E47">
        <f>IF(D47="","",VLOOKUP(A47,Sheet4!B$8:C$440,2,FALSE))</f>
        <v>286800</v>
      </c>
      <c r="F47">
        <f t="shared" si="1"/>
        <v>2.7894002789400279E-2</v>
      </c>
    </row>
    <row r="48" spans="1:6" x14ac:dyDescent="0.25">
      <c r="A48" t="s">
        <v>149</v>
      </c>
      <c r="B48" t="str">
        <f>IFERROR(VLOOKUP($A48,Sheet3!$A$2:$B$327,2,FALSE),VLOOKUP($A48,Sheet3!$D$1:$E$36,2,FALSE))</f>
        <v>MU</v>
      </c>
      <c r="C48" t="str">
        <f t="shared" si="0"/>
        <v>Predominantly Urban</v>
      </c>
      <c r="D48">
        <f>IFERROR(VLOOKUP(A48,Sheet1!$A$2:$B$190,2,FALSE),"")</f>
        <v>7</v>
      </c>
      <c r="E48">
        <f>IF(D48="","",VLOOKUP(A48,Sheet4!B$8:C$440,2,FALSE))</f>
        <v>262400</v>
      </c>
      <c r="F48">
        <f t="shared" si="1"/>
        <v>2.6676829268292682E-2</v>
      </c>
    </row>
    <row r="49" spans="1:6" x14ac:dyDescent="0.25">
      <c r="A49" t="s">
        <v>98</v>
      </c>
      <c r="B49" t="str">
        <f>IFERROR(VLOOKUP($A49,Sheet3!$A$2:$B$327,2,FALSE),VLOOKUP($A49,Sheet3!$D$1:$E$36,2,FALSE))</f>
        <v>R80</v>
      </c>
      <c r="C49" t="str">
        <f t="shared" si="0"/>
        <v>Predominantly Rural</v>
      </c>
      <c r="D49">
        <f>IFERROR(VLOOKUP(A49,Sheet1!$A$2:$B$190,2,FALSE),"")</f>
        <v>9</v>
      </c>
      <c r="E49">
        <f>IF(D49="","",VLOOKUP(A49,Sheet4!B$8:C$440,2,FALSE))</f>
        <v>138400</v>
      </c>
      <c r="F49">
        <f t="shared" si="1"/>
        <v>6.5028901734104042E-2</v>
      </c>
    </row>
    <row r="50" spans="1:6" x14ac:dyDescent="0.25">
      <c r="A50" t="s">
        <v>194</v>
      </c>
      <c r="B50" t="str">
        <f>IFERROR(VLOOKUP($A50,Sheet3!$A$2:$B$327,2,FALSE),VLOOKUP($A50,Sheet3!$D$1:$E$36,2,FALSE))</f>
        <v>R80</v>
      </c>
      <c r="C50" t="str">
        <f t="shared" si="0"/>
        <v>Predominantly Rural</v>
      </c>
      <c r="D50" t="str">
        <f>IFERROR(VLOOKUP(A50,Sheet1!$A$2:$B$190,2,FALSE),"")</f>
        <v/>
      </c>
      <c r="E50" t="str">
        <f>IF(D50="","",VLOOKUP(A50,Sheet4!B$8:C$440,2,FALSE))</f>
        <v/>
      </c>
      <c r="F50" t="str">
        <f t="shared" si="1"/>
        <v/>
      </c>
    </row>
    <row r="51" spans="1:6" x14ac:dyDescent="0.25">
      <c r="A51" t="s">
        <v>150</v>
      </c>
      <c r="B51" t="str">
        <f>IFERROR(VLOOKUP($A51,Sheet3!$A$2:$B$327,2,FALSE),VLOOKUP($A51,Sheet3!$D$1:$E$36,2,FALSE))</f>
        <v>MU</v>
      </c>
      <c r="C51" t="str">
        <f t="shared" si="0"/>
        <v>Predominantly Urban</v>
      </c>
      <c r="D51">
        <f>IFERROR(VLOOKUP(A51,Sheet1!$A$2:$B$190,2,FALSE),"")</f>
        <v>4</v>
      </c>
      <c r="E51">
        <f>IF(D51="","",VLOOKUP(A51,Sheet4!B$8:C$440,2,FALSE))</f>
        <v>215700</v>
      </c>
      <c r="F51">
        <f t="shared" si="1"/>
        <v>1.8544274455261939E-2</v>
      </c>
    </row>
    <row r="52" spans="1:6" x14ac:dyDescent="0.25">
      <c r="A52" t="s">
        <v>189</v>
      </c>
      <c r="B52" t="str">
        <f>IFERROR(VLOOKUP($A52,Sheet3!$A$2:$B$327,2,FALSE),VLOOKUP($A52,Sheet3!$D$1:$E$36,2,FALSE))</f>
        <v>MU</v>
      </c>
      <c r="C52" t="str">
        <f t="shared" si="0"/>
        <v>Predominantly Urban</v>
      </c>
      <c r="D52">
        <f>IFERROR(VLOOKUP(A52,Sheet1!$A$2:$B$190,2,FALSE),"")</f>
        <v>4</v>
      </c>
      <c r="E52">
        <f>IF(D52="","",VLOOKUP(A52,Sheet4!B$8:C$440,2,FALSE))</f>
        <v>155600</v>
      </c>
      <c r="F52">
        <f t="shared" si="1"/>
        <v>2.570694087403599E-2</v>
      </c>
    </row>
    <row r="53" spans="1:6" x14ac:dyDescent="0.25">
      <c r="A53" t="s">
        <v>59</v>
      </c>
      <c r="B53" t="str">
        <f>IFERROR(VLOOKUP($A53,Sheet3!$A$2:$B$327,2,FALSE),VLOOKUP($A53,Sheet3!$D$1:$E$36,2,FALSE))</f>
        <v>Significant Rural</v>
      </c>
      <c r="C53" t="str">
        <f t="shared" si="0"/>
        <v>Significant Rural</v>
      </c>
      <c r="D53">
        <f>IFERROR(VLOOKUP(A53,Sheet1!$A$2:$B$190,2,FALSE),"")</f>
        <v>57</v>
      </c>
      <c r="E53">
        <f>IF(D53="","",VLOOKUP(A53,Sheet4!B$8:C$440,2,FALSE))</f>
        <v>1493500</v>
      </c>
      <c r="F53">
        <f t="shared" si="1"/>
        <v>3.8165383327753599E-2</v>
      </c>
    </row>
    <row r="54" spans="1:6" x14ac:dyDescent="0.25">
      <c r="A54" t="s">
        <v>16</v>
      </c>
      <c r="B54" t="str">
        <f>IFERROR(VLOOKUP($A54,Sheet3!$A$2:$B$327,2,FALSE),VLOOKUP($A54,Sheet3!$D$1:$E$36,2,FALSE))</f>
        <v>LU</v>
      </c>
      <c r="C54" t="str">
        <f t="shared" si="0"/>
        <v>Predominantly Urban</v>
      </c>
      <c r="D54">
        <f>IFERROR(VLOOKUP(A54,Sheet1!$A$2:$B$190,2,FALSE),"")</f>
        <v>8</v>
      </c>
      <c r="E54">
        <f>IF(D54="","",VLOOKUP(A54,Sheet4!B$8:C$440,2,FALSE))</f>
        <v>257600</v>
      </c>
      <c r="F54">
        <f t="shared" si="1"/>
        <v>3.1055900621118012E-2</v>
      </c>
    </row>
    <row r="55" spans="1:6" x14ac:dyDescent="0.25">
      <c r="A55" t="s">
        <v>188</v>
      </c>
      <c r="B55" t="str">
        <f>IFERROR(VLOOKUP($A55,Sheet3!$A$2:$B$327,2,FALSE),VLOOKUP($A55,Sheet3!$D$1:$E$36,2,FALSE))</f>
        <v>MU</v>
      </c>
      <c r="C55" t="str">
        <f t="shared" si="0"/>
        <v>Predominantly Urban</v>
      </c>
      <c r="D55">
        <f>IFERROR(VLOOKUP(A55,Sheet1!$A$2:$B$190,2,FALSE),"")</f>
        <v>10</v>
      </c>
      <c r="E55">
        <f>IF(D55="","",VLOOKUP(A55,Sheet4!B$8:C$440,2,FALSE))</f>
        <v>166800</v>
      </c>
      <c r="F55">
        <f t="shared" si="1"/>
        <v>5.9952038369304558E-2</v>
      </c>
    </row>
    <row r="56" spans="1:6" x14ac:dyDescent="0.25">
      <c r="A56" t="s">
        <v>165</v>
      </c>
      <c r="B56" t="str">
        <f>IFERROR(VLOOKUP($A56,Sheet3!$A$2:$B$327,2,FALSE),VLOOKUP($A56,Sheet3!$D$1:$E$36,2,FALSE))</f>
        <v>MU</v>
      </c>
      <c r="C56" t="str">
        <f t="shared" si="0"/>
        <v>Predominantly Urban</v>
      </c>
      <c r="D56">
        <f>IFERROR(VLOOKUP(A56,Sheet1!$A$2:$B$190,2,FALSE),"")</f>
        <v>6</v>
      </c>
      <c r="E56">
        <f>IF(D56="","",VLOOKUP(A56,Sheet4!B$8:C$440,2,FALSE))</f>
        <v>314200</v>
      </c>
      <c r="F56">
        <f t="shared" si="1"/>
        <v>1.9096117122851686E-2</v>
      </c>
    </row>
    <row r="57" spans="1:6" x14ac:dyDescent="0.25">
      <c r="A57" t="s">
        <v>60</v>
      </c>
      <c r="B57" t="str">
        <f>IFERROR(VLOOKUP($A57,Sheet3!$A$2:$B$327,2,FALSE),VLOOKUP($A57,Sheet3!$D$1:$E$36,2,FALSE))</f>
        <v>Significant Rural</v>
      </c>
      <c r="C57" t="str">
        <f t="shared" si="0"/>
        <v>Significant Rural</v>
      </c>
      <c r="D57">
        <f>IFERROR(VLOOKUP(A57,Sheet1!$A$2:$B$190,2,FALSE),"")</f>
        <v>49</v>
      </c>
      <c r="E57">
        <f>IF(D57="","",VLOOKUP(A57,Sheet4!B$8:C$440,2,FALSE))</f>
        <v>1180100</v>
      </c>
      <c r="F57">
        <f t="shared" si="1"/>
        <v>4.1521904923311585E-2</v>
      </c>
    </row>
    <row r="58" spans="1:6" x14ac:dyDescent="0.25">
      <c r="A58" t="s">
        <v>18</v>
      </c>
      <c r="B58" t="str">
        <f>IFERROR(VLOOKUP($A58,Sheet3!$A$2:$B$327,2,FALSE),VLOOKUP($A58,Sheet3!$D$1:$E$36,2,FALSE))</f>
        <v>LU</v>
      </c>
      <c r="C58" t="str">
        <f t="shared" si="0"/>
        <v>Predominantly Urban</v>
      </c>
      <c r="D58">
        <f>IFERROR(VLOOKUP(A58,Sheet1!$A$2:$B$190,2,FALSE),"")</f>
        <v>6</v>
      </c>
      <c r="E58">
        <f>IF(D58="","",VLOOKUP(A58,Sheet4!B$8:C$440,2,FALSE))</f>
        <v>333800</v>
      </c>
      <c r="F58">
        <f t="shared" si="1"/>
        <v>1.7974835230677052E-2</v>
      </c>
    </row>
    <row r="59" spans="1:6" x14ac:dyDescent="0.25">
      <c r="A59" t="s">
        <v>61</v>
      </c>
      <c r="B59" t="str">
        <f>IFERROR(VLOOKUP($A59,Sheet3!$A$2:$B$327,2,FALSE),VLOOKUP($A59,Sheet3!$D$1:$E$36,2,FALSE))</f>
        <v>Significant Rural</v>
      </c>
      <c r="C59" t="str">
        <f t="shared" si="0"/>
        <v>Significant Rural</v>
      </c>
      <c r="D59">
        <f>IFERROR(VLOOKUP(A59,Sheet1!$A$2:$B$190,2,FALSE),"")</f>
        <v>22</v>
      </c>
      <c r="E59">
        <f>IF(D59="","",VLOOKUP(A59,Sheet4!B$8:C$440,2,FALSE))</f>
        <v>661600</v>
      </c>
      <c r="F59">
        <f t="shared" si="1"/>
        <v>3.3252720677146311E-2</v>
      </c>
    </row>
    <row r="60" spans="1:6" x14ac:dyDescent="0.25">
      <c r="A60" t="s">
        <v>151</v>
      </c>
      <c r="B60" t="str">
        <f>IFERROR(VLOOKUP($A60,Sheet3!$A$2:$B$327,2,FALSE),VLOOKUP($A60,Sheet3!$D$1:$E$36,2,FALSE))</f>
        <v>MU</v>
      </c>
      <c r="C60" t="str">
        <f t="shared" si="0"/>
        <v>Predominantly Urban</v>
      </c>
      <c r="D60">
        <f>IFERROR(VLOOKUP(A60,Sheet1!$A$2:$B$190,2,FALSE),"")</f>
        <v>4</v>
      </c>
      <c r="E60">
        <f>IF(D60="","",VLOOKUP(A60,Sheet4!B$8:C$440,2,FALSE))</f>
        <v>286200</v>
      </c>
      <c r="F60">
        <f t="shared" si="1"/>
        <v>1.3976240391334731E-2</v>
      </c>
    </row>
    <row r="61" spans="1:6" x14ac:dyDescent="0.25">
      <c r="A61" t="s">
        <v>62</v>
      </c>
      <c r="B61" t="str">
        <f>IFERROR(VLOOKUP($A61,Sheet3!$A$2:$B$327,2,FALSE),VLOOKUP($A61,Sheet3!$D$1:$E$36,2,FALSE))</f>
        <v>Predominantly Rural</v>
      </c>
      <c r="C61" t="str">
        <f t="shared" si="0"/>
        <v>Predominantly Rural</v>
      </c>
      <c r="D61">
        <f>IFERROR(VLOOKUP(A61,Sheet1!$A$2:$B$190,2,FALSE),"")</f>
        <v>48</v>
      </c>
      <c r="E61">
        <f>IF(D61="","",VLOOKUP(A61,Sheet4!B$8:C$440,2,FALSE))</f>
        <v>724500</v>
      </c>
      <c r="F61">
        <f t="shared" si="1"/>
        <v>6.6252587991718431E-2</v>
      </c>
    </row>
    <row r="62" spans="1:6" x14ac:dyDescent="0.25">
      <c r="A62" t="s">
        <v>38</v>
      </c>
      <c r="B62" t="str">
        <f>IFERROR(VLOOKUP($A62,Sheet3!$A$2:$B$327,2,FALSE),VLOOKUP($A62,Sheet3!$D$1:$E$36,2,FALSE))</f>
        <v>OU</v>
      </c>
      <c r="C62" t="str">
        <f t="shared" si="0"/>
        <v>Predominantly Urban</v>
      </c>
      <c r="D62">
        <f>IFERROR(VLOOKUP(A62,Sheet1!$A$2:$B$190,2,FALSE),"")</f>
        <v>5</v>
      </c>
      <c r="E62">
        <f>IF(D62="","",VLOOKUP(A62,Sheet4!B$8:C$440,2,FALSE))</f>
        <v>208000</v>
      </c>
      <c r="F62">
        <f t="shared" si="1"/>
        <v>2.403846153846154E-2</v>
      </c>
    </row>
    <row r="63" spans="1:6" x14ac:dyDescent="0.25">
      <c r="A63" t="s">
        <v>195</v>
      </c>
      <c r="B63" t="str">
        <f>IFERROR(VLOOKUP($A63,Sheet3!$A$2:$B$327,2,FALSE),VLOOKUP($A63,Sheet3!$D$1:$E$36,2,FALSE))</f>
        <v>OU</v>
      </c>
      <c r="C63" t="str">
        <f t="shared" si="0"/>
        <v>Predominantly Urban</v>
      </c>
      <c r="D63" t="str">
        <f>IFERROR(VLOOKUP(A63,Sheet1!$A$2:$B$190,2,FALSE),"")</f>
        <v/>
      </c>
      <c r="E63" t="str">
        <f>IF(D63="","",VLOOKUP(A63,Sheet4!B$8:C$440,2,FALSE))</f>
        <v/>
      </c>
      <c r="F63" t="str">
        <f t="shared" si="1"/>
        <v/>
      </c>
    </row>
    <row r="64" spans="1:6" x14ac:dyDescent="0.25">
      <c r="A64" t="s">
        <v>166</v>
      </c>
      <c r="B64" t="str">
        <f>IFERROR(VLOOKUP($A64,Sheet3!$A$2:$B$327,2,FALSE),VLOOKUP($A64,Sheet3!$D$1:$E$36,2,FALSE))</f>
        <v>MU</v>
      </c>
      <c r="C64" t="str">
        <f t="shared" si="0"/>
        <v>Predominantly Urban</v>
      </c>
      <c r="D64">
        <f>IFERROR(VLOOKUP(A64,Sheet1!$A$2:$B$190,2,FALSE),"")</f>
        <v>6</v>
      </c>
      <c r="E64">
        <f>IF(D64="","",VLOOKUP(A64,Sheet4!B$8:C$440,2,FALSE))</f>
        <v>203200</v>
      </c>
      <c r="F64">
        <f t="shared" si="1"/>
        <v>2.952755905511811E-2</v>
      </c>
    </row>
    <row r="65" spans="1:6" x14ac:dyDescent="0.25">
      <c r="A65" t="s">
        <v>99</v>
      </c>
      <c r="B65" t="str">
        <f>IFERROR(VLOOKUP($A65,Sheet3!$A$2:$B$327,2,FALSE),VLOOKUP($A65,Sheet3!$D$1:$E$36,2,FALSE))</f>
        <v>LU</v>
      </c>
      <c r="C65" t="str">
        <f t="shared" si="0"/>
        <v>Predominantly Urban</v>
      </c>
      <c r="D65">
        <f>IFERROR(VLOOKUP(A65,Sheet1!$A$2:$B$190,2,FALSE),"")</f>
        <v>7</v>
      </c>
      <c r="E65">
        <f>IF(D65="","",VLOOKUP(A65,Sheet4!B$8:C$440,2,FALSE))</f>
        <v>138900</v>
      </c>
      <c r="F65">
        <f t="shared" si="1"/>
        <v>5.03959683225342E-2</v>
      </c>
    </row>
    <row r="66" spans="1:6" x14ac:dyDescent="0.25">
      <c r="A66" t="s">
        <v>101</v>
      </c>
      <c r="B66" t="str">
        <f>IFERROR(VLOOKUP($A66,Sheet3!$A$2:$B$327,2,FALSE),VLOOKUP($A66,Sheet3!$D$1:$E$36,2,FALSE))</f>
        <v>OU</v>
      </c>
      <c r="C66" t="str">
        <f t="shared" ref="C66:C116" si="2">IF(B66="R80","Predominantly Rural",IF(B66="R50","Predominantly Rural",IF(B66="SR","Significant Rural",IF(B66="Significant Rural","Significant Rural",IF(B66="Predominantly Rural","Predominantly Rural",IF(B66="Predominantly Urban","Predominantly Urban",IF(B66="MU","Predominantly Urban",IF(B66="LU","Predominantly Urban",IF(B66="OU","Predominantly Urban","ERROR")))))))))</f>
        <v>Predominantly Urban</v>
      </c>
      <c r="D66">
        <f>IFERROR(VLOOKUP(A66,Sheet1!$A$2:$B$190,2,FALSE),"")</f>
        <v>12</v>
      </c>
      <c r="E66">
        <f>IF(D66="","",VLOOKUP(A66,Sheet4!B$8:C$440,2,FALSE))</f>
        <v>255700</v>
      </c>
      <c r="F66">
        <f t="shared" ref="F66:F116" si="3">IFERROR((1000*D66)/E66,"")</f>
        <v>4.6929996089166995E-2</v>
      </c>
    </row>
    <row r="67" spans="1:6" x14ac:dyDescent="0.25">
      <c r="A67" t="s">
        <v>152</v>
      </c>
      <c r="B67" t="str">
        <f>IFERROR(VLOOKUP($A67,Sheet3!$A$2:$B$327,2,FALSE),VLOOKUP($A67,Sheet3!$D$1:$E$36,2,FALSE))</f>
        <v>MU</v>
      </c>
      <c r="C67" t="str">
        <f t="shared" si="2"/>
        <v>Predominantly Urban</v>
      </c>
      <c r="D67">
        <f>IFERROR(VLOOKUP(A67,Sheet1!$A$2:$B$190,2,FALSE),"")</f>
        <v>4</v>
      </c>
      <c r="E67">
        <f>IF(D67="","",VLOOKUP(A67,Sheet4!B$8:C$440,2,FALSE))</f>
        <v>318200</v>
      </c>
      <c r="F67">
        <f t="shared" si="3"/>
        <v>1.257071024512885E-2</v>
      </c>
    </row>
    <row r="68" spans="1:6" x14ac:dyDescent="0.25">
      <c r="A68" t="s">
        <v>64</v>
      </c>
      <c r="B68" t="str">
        <f>IFERROR(VLOOKUP($A68,Sheet3!$A$2:$B$327,2,FALSE),VLOOKUP($A68,Sheet3!$D$1:$E$36,2,FALSE))</f>
        <v>Predominantly Rural</v>
      </c>
      <c r="C68" t="str">
        <f t="shared" si="2"/>
        <v>Predominantly Rural</v>
      </c>
      <c r="D68">
        <f>IFERROR(VLOOKUP(A68,Sheet1!$A$2:$B$190,2,FALSE),"")</f>
        <v>64</v>
      </c>
      <c r="E68">
        <f>IF(D68="","",VLOOKUP(A68,Sheet4!B$8:C$440,2,FALSE))</f>
        <v>870100</v>
      </c>
      <c r="F68">
        <f t="shared" si="3"/>
        <v>7.3554763820250543E-2</v>
      </c>
    </row>
    <row r="69" spans="1:6" x14ac:dyDescent="0.25">
      <c r="A69" t="s">
        <v>104</v>
      </c>
      <c r="B69" t="str">
        <f>IFERROR(VLOOKUP($A69,Sheet3!$A$2:$B$327,2,FALSE),VLOOKUP($A69,Sheet3!$D$1:$E$36,2,FALSE))</f>
        <v>OU</v>
      </c>
      <c r="C69" t="str">
        <f t="shared" si="2"/>
        <v>Predominantly Urban</v>
      </c>
      <c r="D69">
        <f>IFERROR(VLOOKUP(A69,Sheet1!$A$2:$B$190,2,FALSE),"")</f>
        <v>5</v>
      </c>
      <c r="E69">
        <f>IF(D69="","",VLOOKUP(A69,Sheet4!B$8:C$440,2,FALSE))</f>
        <v>159800</v>
      </c>
      <c r="F69">
        <f t="shared" si="3"/>
        <v>3.1289111389236547E-2</v>
      </c>
    </row>
    <row r="70" spans="1:6" x14ac:dyDescent="0.25">
      <c r="A70" t="s">
        <v>105</v>
      </c>
      <c r="B70" t="str">
        <f>IFERROR(VLOOKUP($A70,Sheet3!$A$2:$B$327,2,FALSE),VLOOKUP($A70,Sheet3!$D$1:$E$36,2,FALSE))</f>
        <v>R50</v>
      </c>
      <c r="C70" t="str">
        <f t="shared" si="2"/>
        <v>Predominantly Rural</v>
      </c>
      <c r="D70">
        <f>IFERROR(VLOOKUP(A70,Sheet1!$A$2:$B$190,2,FALSE),"")</f>
        <v>10</v>
      </c>
      <c r="E70">
        <f>IF(D70="","",VLOOKUP(A70,Sheet4!B$8:C$440,2,FALSE))</f>
        <v>168800</v>
      </c>
      <c r="F70">
        <f t="shared" si="3"/>
        <v>5.9241706161137442E-2</v>
      </c>
    </row>
    <row r="71" spans="1:6" x14ac:dyDescent="0.25">
      <c r="A71" t="s">
        <v>106</v>
      </c>
      <c r="B71" t="str">
        <f>IFERROR(VLOOKUP($A71,Sheet3!$A$2:$B$327,2,FALSE),VLOOKUP($A71,Sheet3!$D$1:$E$36,2,FALSE))</f>
        <v>R50</v>
      </c>
      <c r="C71" t="str">
        <f t="shared" si="2"/>
        <v>Predominantly Rural</v>
      </c>
      <c r="D71">
        <f>IFERROR(VLOOKUP(A71,Sheet1!$A$2:$B$190,2,FALSE),"")</f>
        <v>6</v>
      </c>
      <c r="E71">
        <f>IF(D71="","",VLOOKUP(A71,Sheet4!B$8:C$440,2,FALSE))</f>
        <v>206100</v>
      </c>
      <c r="F71">
        <f t="shared" si="3"/>
        <v>2.9112081513828238E-2</v>
      </c>
    </row>
    <row r="72" spans="1:6" x14ac:dyDescent="0.25">
      <c r="A72" t="s">
        <v>65</v>
      </c>
      <c r="B72" t="str">
        <f>IFERROR(VLOOKUP($A72,Sheet3!$A$2:$B$327,2,FALSE),VLOOKUP($A72,Sheet3!$D$1:$E$36,2,FALSE))</f>
        <v>Predominantly Rural</v>
      </c>
      <c r="C72" t="str">
        <f t="shared" si="2"/>
        <v>Predominantly Rural</v>
      </c>
      <c r="D72">
        <f>IFERROR(VLOOKUP(A72,Sheet1!$A$2:$B$190,2,FALSE),"")</f>
        <v>93</v>
      </c>
      <c r="E72">
        <f>IF(D72="","",VLOOKUP(A72,Sheet4!B$8:C$440,2,FALSE))</f>
        <v>602700</v>
      </c>
      <c r="F72">
        <f t="shared" si="3"/>
        <v>0.15430562468889994</v>
      </c>
    </row>
    <row r="73" spans="1:6" x14ac:dyDescent="0.25">
      <c r="A73" t="s">
        <v>66</v>
      </c>
      <c r="B73" t="str">
        <f>IFERROR(VLOOKUP($A73,Sheet3!$A$2:$B$327,2,FALSE),VLOOKUP($A73,Sheet3!$D$1:$E$36,2,FALSE))</f>
        <v>Significant Rural</v>
      </c>
      <c r="C73" t="str">
        <f t="shared" si="2"/>
        <v>Significant Rural</v>
      </c>
      <c r="D73">
        <f>IFERROR(VLOOKUP(A73,Sheet1!$A$2:$B$190,2,FALSE),"")</f>
        <v>33</v>
      </c>
      <c r="E73">
        <f>IF(D73="","",VLOOKUP(A73,Sheet4!B$8:C$440,2,FALSE))</f>
        <v>706600</v>
      </c>
      <c r="F73">
        <f t="shared" si="3"/>
        <v>4.6702519105575997E-2</v>
      </c>
    </row>
    <row r="74" spans="1:6" x14ac:dyDescent="0.25">
      <c r="A74" t="s">
        <v>107</v>
      </c>
      <c r="B74" t="str">
        <f>IFERROR(VLOOKUP($A74,Sheet3!$A$2:$B$327,2,FALSE),VLOOKUP($A74,Sheet3!$D$1:$E$36,2,FALSE))</f>
        <v>Predominantly Rural</v>
      </c>
      <c r="C74" t="str">
        <f t="shared" si="2"/>
        <v>Predominantly Rural</v>
      </c>
      <c r="D74">
        <f>IFERROR(VLOOKUP(A74,Sheet1!$A$2:$B$190,2,FALSE),"")</f>
        <v>34</v>
      </c>
      <c r="E74">
        <f>IF(D74="","",VLOOKUP(A74,Sheet4!B$8:C$440,2,FALSE))</f>
        <v>315800</v>
      </c>
      <c r="F74">
        <f t="shared" si="3"/>
        <v>0.10766307789740343</v>
      </c>
    </row>
    <row r="75" spans="1:6" x14ac:dyDescent="0.25">
      <c r="A75" t="s">
        <v>196</v>
      </c>
      <c r="B75" t="str">
        <f>IFERROR(VLOOKUP($A75,Sheet3!$A$2:$B$327,2,FALSE),VLOOKUP($A75,Sheet3!$D$1:$E$36,2,FALSE))</f>
        <v>LU</v>
      </c>
      <c r="C75" t="str">
        <f t="shared" si="2"/>
        <v>Predominantly Urban</v>
      </c>
      <c r="D75" t="str">
        <f>IFERROR(VLOOKUP(A75,Sheet1!$A$2:$B$190,2,FALSE),"")</f>
        <v/>
      </c>
      <c r="E75" t="str">
        <f>IF(D75="","",VLOOKUP(A75,Sheet4!B$8:C$440,2,FALSE))</f>
        <v/>
      </c>
      <c r="F75" t="str">
        <f t="shared" si="3"/>
        <v/>
      </c>
    </row>
    <row r="76" spans="1:6" x14ac:dyDescent="0.25">
      <c r="A76" t="s">
        <v>67</v>
      </c>
      <c r="B76" t="str">
        <f>IFERROR(VLOOKUP($A76,Sheet3!$A$2:$B$327,2,FALSE),VLOOKUP($A76,Sheet3!$D$1:$E$36,2,FALSE))</f>
        <v>Significant Rural</v>
      </c>
      <c r="C76" t="str">
        <f t="shared" si="2"/>
        <v>Significant Rural</v>
      </c>
      <c r="D76">
        <f>IFERROR(VLOOKUP(A76,Sheet1!$A$2:$B$190,2,FALSE),"")</f>
        <v>33</v>
      </c>
      <c r="E76">
        <f>IF(D76="","",VLOOKUP(A76,Sheet4!B$8:C$440,2,FALSE))</f>
        <v>796200</v>
      </c>
      <c r="F76">
        <f t="shared" si="3"/>
        <v>4.1446872645064053E-2</v>
      </c>
    </row>
    <row r="77" spans="1:6" x14ac:dyDescent="0.25">
      <c r="A77" t="s">
        <v>68</v>
      </c>
      <c r="B77" t="str">
        <f>IFERROR(VLOOKUP($A77,Sheet3!$A$2:$B$327,2,FALSE),VLOOKUP($A77,Sheet3!$D$1:$E$36,2,FALSE))</f>
        <v>Predominantly Rural</v>
      </c>
      <c r="C77" t="str">
        <f t="shared" si="2"/>
        <v>Predominantly Rural</v>
      </c>
      <c r="D77">
        <f>IFERROR(VLOOKUP(A77,Sheet1!$A$2:$B$190,2,FALSE),"")</f>
        <v>31</v>
      </c>
      <c r="E77">
        <f>IF(D77="","",VLOOKUP(A77,Sheet4!B$8:C$440,2,FALSE))</f>
        <v>666100</v>
      </c>
      <c r="F77">
        <f t="shared" si="3"/>
        <v>4.6539558624831105E-2</v>
      </c>
    </row>
    <row r="78" spans="1:6" x14ac:dyDescent="0.25">
      <c r="A78" t="s">
        <v>23</v>
      </c>
      <c r="B78" t="str">
        <f>IFERROR(VLOOKUP($A78,Sheet3!$A$2:$B$327,2,FALSE),VLOOKUP($A78,Sheet3!$D$1:$E$36,2,FALSE))</f>
        <v>OU</v>
      </c>
      <c r="C78" t="str">
        <f t="shared" si="2"/>
        <v>Predominantly Urban</v>
      </c>
      <c r="D78">
        <f>IFERROR(VLOOKUP(A78,Sheet1!$A$2:$B$190,2,FALSE),"")</f>
        <v>6</v>
      </c>
      <c r="E78">
        <f>IF(D78="","",VLOOKUP(A78,Sheet4!B$8:C$440,2,FALSE))</f>
        <v>188400</v>
      </c>
      <c r="F78">
        <f t="shared" si="3"/>
        <v>3.1847133757961783E-2</v>
      </c>
    </row>
    <row r="79" spans="1:6" x14ac:dyDescent="0.25">
      <c r="A79" t="s">
        <v>24</v>
      </c>
      <c r="B79" t="str">
        <f>IFERROR(VLOOKUP($A79,Sheet3!$A$2:$B$327,2,FALSE),VLOOKUP($A79,Sheet3!$D$1:$E$36,2,FALSE))</f>
        <v>OU</v>
      </c>
      <c r="C79" t="str">
        <f t="shared" si="2"/>
        <v>Predominantly Urban</v>
      </c>
      <c r="D79">
        <f>IFERROR(VLOOKUP(A79,Sheet1!$A$2:$B$190,2,FALSE),"")</f>
        <v>8</v>
      </c>
      <c r="E79">
        <f>IF(D79="","",VLOOKUP(A79,Sheet4!B$8:C$440,2,FALSE))</f>
        <v>259200</v>
      </c>
      <c r="F79">
        <f t="shared" si="3"/>
        <v>3.0864197530864196E-2</v>
      </c>
    </row>
    <row r="80" spans="1:6" x14ac:dyDescent="0.25">
      <c r="A80" t="s">
        <v>197</v>
      </c>
      <c r="B80" t="str">
        <f>IFERROR(VLOOKUP($A80,Sheet3!$A$2:$B$327,2,FALSE),VLOOKUP($A80,Sheet3!$D$1:$E$36,2,FALSE))</f>
        <v>LU</v>
      </c>
      <c r="C80" t="str">
        <f t="shared" si="2"/>
        <v>Predominantly Urban</v>
      </c>
      <c r="D80" t="str">
        <f>IFERROR(VLOOKUP(A80,Sheet1!$A$2:$B$190,2,FALSE),"")</f>
        <v/>
      </c>
      <c r="E80" t="str">
        <f>IF(D80="","",VLOOKUP(A80,Sheet4!B$8:C$440,2,FALSE))</f>
        <v/>
      </c>
      <c r="F80" t="str">
        <f t="shared" si="3"/>
        <v/>
      </c>
    </row>
    <row r="81" spans="1:6" x14ac:dyDescent="0.25">
      <c r="A81" t="s">
        <v>25</v>
      </c>
      <c r="B81" t="str">
        <f>IFERROR(VLOOKUP($A81,Sheet3!$A$2:$B$327,2,FALSE),VLOOKUP($A81,Sheet3!$D$1:$E$36,2,FALSE))</f>
        <v>LU</v>
      </c>
      <c r="C81" t="str">
        <f t="shared" si="2"/>
        <v>Predominantly Urban</v>
      </c>
      <c r="D81">
        <f>IFERROR(VLOOKUP(A81,Sheet1!$A$2:$B$190,2,FALSE),"")</f>
        <v>6</v>
      </c>
      <c r="E81">
        <f>IF(D81="","",VLOOKUP(A81,Sheet4!B$8:C$440,2,FALSE))</f>
        <v>207500</v>
      </c>
      <c r="F81">
        <f t="shared" si="3"/>
        <v>2.891566265060241E-2</v>
      </c>
    </row>
    <row r="82" spans="1:6" x14ac:dyDescent="0.25">
      <c r="A82" t="s">
        <v>39</v>
      </c>
      <c r="B82" t="str">
        <f>IFERROR(VLOOKUP($A82,Sheet3!$A$2:$B$327,2,FALSE),VLOOKUP($A82,Sheet3!$D$1:$E$36,2,FALSE))</f>
        <v>LU</v>
      </c>
      <c r="C82" t="str">
        <f t="shared" si="2"/>
        <v>Predominantly Urban</v>
      </c>
      <c r="D82">
        <f>IFERROR(VLOOKUP(A82,Sheet1!$A$2:$B$190,2,FALSE),"")</f>
        <v>5</v>
      </c>
      <c r="E82">
        <f>IF(D82="","",VLOOKUP(A82,Sheet4!B$8:C$440,2,FALSE))</f>
        <v>159200</v>
      </c>
      <c r="F82">
        <f t="shared" si="3"/>
        <v>3.1407035175879394E-2</v>
      </c>
    </row>
    <row r="83" spans="1:6" x14ac:dyDescent="0.25">
      <c r="A83" t="s">
        <v>153</v>
      </c>
      <c r="B83" t="str">
        <f>IFERROR(VLOOKUP($A83,Sheet3!$A$2:$B$327,2,FALSE),VLOOKUP($A83,Sheet3!$D$1:$E$36,2,FALSE))</f>
        <v>MU</v>
      </c>
      <c r="C83" t="str">
        <f t="shared" si="2"/>
        <v>Predominantly Urban</v>
      </c>
      <c r="D83">
        <f>IFERROR(VLOOKUP(A83,Sheet1!$A$2:$B$190,2,FALSE),"")</f>
        <v>5</v>
      </c>
      <c r="E83">
        <f>IF(D83="","",VLOOKUP(A83,Sheet4!B$8:C$440,2,FALSE))</f>
        <v>288300</v>
      </c>
      <c r="F83">
        <f t="shared" si="3"/>
        <v>1.7343045438779049E-2</v>
      </c>
    </row>
    <row r="84" spans="1:6" x14ac:dyDescent="0.25">
      <c r="A84" t="s">
        <v>40</v>
      </c>
      <c r="B84" t="str">
        <f>IFERROR(VLOOKUP($A84,Sheet3!$A$2:$B$327,2,FALSE),VLOOKUP($A84,Sheet3!$D$1:$E$36,2,FALSE))</f>
        <v>SR</v>
      </c>
      <c r="C84" t="str">
        <f t="shared" si="2"/>
        <v>Significant Rural</v>
      </c>
      <c r="D84">
        <f>IFERROR(VLOOKUP(A84,Sheet1!$A$2:$B$190,2,FALSE),"")</f>
        <v>11</v>
      </c>
      <c r="E84">
        <f>IF(D84="","",VLOOKUP(A84,Sheet4!B$8:C$440,2,FALSE))</f>
        <v>134900</v>
      </c>
      <c r="F84">
        <f t="shared" si="3"/>
        <v>8.1541882876204591E-2</v>
      </c>
    </row>
    <row r="85" spans="1:6" x14ac:dyDescent="0.25">
      <c r="A85" t="s">
        <v>154</v>
      </c>
      <c r="B85" t="str">
        <f>IFERROR(VLOOKUP($A85,Sheet3!$A$2:$B$327,2,FALSE),VLOOKUP($A85,Sheet3!$D$1:$E$36,2,FALSE))</f>
        <v>MU</v>
      </c>
      <c r="C85" t="str">
        <f t="shared" si="2"/>
        <v>Predominantly Urban</v>
      </c>
      <c r="D85">
        <f>IFERROR(VLOOKUP(A85,Sheet1!$A$2:$B$190,2,FALSE),"")</f>
        <v>5</v>
      </c>
      <c r="E85">
        <f>IF(D85="","",VLOOKUP(A85,Sheet4!B$8:C$440,2,FALSE))</f>
        <v>191400</v>
      </c>
      <c r="F85">
        <f t="shared" si="3"/>
        <v>2.612330198537095E-2</v>
      </c>
    </row>
    <row r="86" spans="1:6" x14ac:dyDescent="0.25">
      <c r="A86" t="s">
        <v>71</v>
      </c>
      <c r="B86" t="str">
        <f>IFERROR(VLOOKUP($A86,Sheet3!$A$2:$B$327,2,FALSE),VLOOKUP($A86,Sheet3!$D$1:$E$36,2,FALSE))</f>
        <v>R80</v>
      </c>
      <c r="C86" t="str">
        <f t="shared" si="2"/>
        <v>Predominantly Rural</v>
      </c>
      <c r="D86">
        <f>IFERROR(VLOOKUP(A86,Sheet1!$A$2:$B$190,2,FALSE),"")</f>
        <v>3</v>
      </c>
      <c r="E86">
        <f>IF(D86="","",VLOOKUP(A86,Sheet4!B$8:C$440,2,FALSE))</f>
        <v>37600</v>
      </c>
      <c r="F86">
        <f t="shared" si="3"/>
        <v>7.9787234042553196E-2</v>
      </c>
    </row>
    <row r="87" spans="1:6" x14ac:dyDescent="0.25">
      <c r="A87" t="s">
        <v>113</v>
      </c>
      <c r="B87" t="str">
        <f>IFERROR(VLOOKUP($A87,Sheet3!$A$2:$B$327,2,FALSE),VLOOKUP($A87,Sheet3!$D$1:$E$36,2,FALSE))</f>
        <v>Predominantly Rural</v>
      </c>
      <c r="C87" t="str">
        <f t="shared" si="2"/>
        <v>Predominantly Rural</v>
      </c>
      <c r="D87">
        <f>IFERROR(VLOOKUP(A87,Sheet1!$A$2:$B$190,2,FALSE),"")</f>
        <v>30</v>
      </c>
      <c r="E87">
        <f>IF(D87="","",VLOOKUP(A87,Sheet4!B$8:C$440,2,FALSE))</f>
        <v>308600</v>
      </c>
      <c r="F87">
        <f t="shared" si="3"/>
        <v>9.7213220998055738E-2</v>
      </c>
    </row>
    <row r="88" spans="1:6" x14ac:dyDescent="0.25">
      <c r="A88" t="s">
        <v>41</v>
      </c>
      <c r="B88" t="str">
        <f>IFERROR(VLOOKUP($A88,Sheet3!$A$2:$B$327,2,FALSE),VLOOKUP($A88,Sheet3!$D$1:$E$36,2,FALSE))</f>
        <v>OU</v>
      </c>
      <c r="C88" t="str">
        <f t="shared" si="2"/>
        <v>Predominantly Urban</v>
      </c>
      <c r="D88">
        <f>IFERROR(VLOOKUP(A88,Sheet1!$A$2:$B$190,2,FALSE),"")</f>
        <v>2</v>
      </c>
      <c r="E88">
        <f>IF(D88="","",VLOOKUP(A88,Sheet4!B$8:C$440,2,FALSE))</f>
        <v>143000</v>
      </c>
      <c r="F88">
        <f t="shared" si="3"/>
        <v>1.3986013986013986E-2</v>
      </c>
    </row>
    <row r="89" spans="1:6" x14ac:dyDescent="0.25">
      <c r="A89" t="s">
        <v>72</v>
      </c>
      <c r="B89" t="str">
        <f>IFERROR(VLOOKUP($A89,Sheet3!$A$2:$B$327,2,FALSE),VLOOKUP($A89,Sheet3!$D$1:$E$36,2,FALSE))</f>
        <v>Predominantly Rural</v>
      </c>
      <c r="C89" t="str">
        <f t="shared" si="2"/>
        <v>Predominantly Rural</v>
      </c>
      <c r="D89">
        <f>IFERROR(VLOOKUP(A89,Sheet1!$A$2:$B$190,2,FALSE),"")</f>
        <v>28</v>
      </c>
      <c r="E89">
        <f>IF(D89="","",VLOOKUP(A89,Sheet4!B$8:C$440,2,FALSE))</f>
        <v>538100</v>
      </c>
      <c r="F89">
        <f t="shared" si="3"/>
        <v>5.2034937743913767E-2</v>
      </c>
    </row>
    <row r="90" spans="1:6" x14ac:dyDescent="0.25">
      <c r="A90" t="s">
        <v>115</v>
      </c>
      <c r="B90" t="str">
        <f>IFERROR(VLOOKUP($A90,Sheet3!$A$2:$B$327,2,FALSE),VLOOKUP($A90,Sheet3!$D$1:$E$36,2,FALSE))</f>
        <v>LU</v>
      </c>
      <c r="C90" t="str">
        <f t="shared" si="2"/>
        <v>Predominantly Urban</v>
      </c>
      <c r="D90">
        <f>IFERROR(VLOOKUP(A90,Sheet1!$A$2:$B$190,2,FALSE),"")</f>
        <v>14</v>
      </c>
      <c r="E90">
        <f>IF(D90="","",VLOOKUP(A90,Sheet4!B$8:C$440,2,FALSE))</f>
        <v>269100</v>
      </c>
      <c r="F90">
        <f t="shared" si="3"/>
        <v>5.2025269416573768E-2</v>
      </c>
    </row>
    <row r="91" spans="1:6" x14ac:dyDescent="0.25">
      <c r="A91" t="s">
        <v>27</v>
      </c>
      <c r="B91" t="str">
        <f>IFERROR(VLOOKUP($A91,Sheet3!$A$2:$B$327,2,FALSE),VLOOKUP($A91,Sheet3!$D$1:$E$36,2,FALSE))</f>
        <v>LU</v>
      </c>
      <c r="C91" t="str">
        <f t="shared" si="2"/>
        <v>Predominantly Urban</v>
      </c>
      <c r="D91">
        <f>IFERROR(VLOOKUP(A91,Sheet1!$A$2:$B$190,2,FALSE),"")</f>
        <v>5</v>
      </c>
      <c r="E91">
        <f>IF(D91="","",VLOOKUP(A91,Sheet4!B$8:C$440,2,FALSE))</f>
        <v>242100</v>
      </c>
      <c r="F91">
        <f t="shared" si="3"/>
        <v>2.0652622883106153E-2</v>
      </c>
    </row>
    <row r="92" spans="1:6" x14ac:dyDescent="0.25">
      <c r="A92" t="s">
        <v>198</v>
      </c>
      <c r="B92" t="str">
        <f>IFERROR(VLOOKUP($A92,Sheet3!$A$2:$B$327,2,FALSE),VLOOKUP($A92,Sheet3!$D$1:$E$36,2,FALSE))</f>
        <v>LU</v>
      </c>
      <c r="C92" t="str">
        <f t="shared" si="2"/>
        <v>Predominantly Urban</v>
      </c>
      <c r="D92" t="str">
        <f>IFERROR(VLOOKUP(A92,Sheet1!$A$2:$B$190,2,FALSE),"")</f>
        <v/>
      </c>
      <c r="E92" t="str">
        <f>IF(D92="","",VLOOKUP(A92,Sheet4!B$8:C$440,2,FALSE))</f>
        <v/>
      </c>
      <c r="F92" t="str">
        <f t="shared" si="3"/>
        <v/>
      </c>
    </row>
    <row r="93" spans="1:6" x14ac:dyDescent="0.25">
      <c r="A93" t="s">
        <v>155</v>
      </c>
      <c r="B93" t="str">
        <f>IFERROR(VLOOKUP($A93,Sheet3!$A$2:$B$327,2,FALSE),VLOOKUP($A93,Sheet3!$D$1:$E$36,2,FALSE))</f>
        <v>MU</v>
      </c>
      <c r="C93" t="str">
        <f t="shared" si="2"/>
        <v>Predominantly Urban</v>
      </c>
      <c r="D93">
        <f>IFERROR(VLOOKUP(A93,Sheet1!$A$2:$B$190,2,FALSE),"")</f>
        <v>3</v>
      </c>
      <c r="E93">
        <f>IF(D93="","",VLOOKUP(A93,Sheet4!B$8:C$440,2,FALSE))</f>
        <v>298500</v>
      </c>
      <c r="F93">
        <f t="shared" si="3"/>
        <v>1.0050251256281407E-2</v>
      </c>
    </row>
    <row r="94" spans="1:6" x14ac:dyDescent="0.25">
      <c r="A94" t="s">
        <v>73</v>
      </c>
      <c r="B94" t="str">
        <f>IFERROR(VLOOKUP($A94,Sheet3!$A$2:$B$327,2,FALSE),VLOOKUP($A94,Sheet3!$D$1:$E$36,2,FALSE))</f>
        <v>Significant Rural</v>
      </c>
      <c r="C94" t="str">
        <f t="shared" si="2"/>
        <v>Significant Rural</v>
      </c>
      <c r="D94">
        <f>IFERROR(VLOOKUP(A94,Sheet1!$A$2:$B$190,2,FALSE),"")</f>
        <v>64</v>
      </c>
      <c r="E94">
        <f>IF(D94="","",VLOOKUP(A94,Sheet4!B$8:C$440,2,FALSE))</f>
        <v>857000</v>
      </c>
      <c r="F94">
        <f t="shared" si="3"/>
        <v>7.4679113185530915E-2</v>
      </c>
    </row>
    <row r="95" spans="1:6" x14ac:dyDescent="0.25">
      <c r="A95" t="s">
        <v>42</v>
      </c>
      <c r="B95" t="str">
        <f>IFERROR(VLOOKUP($A95,Sheet3!$A$2:$B$327,2,FALSE),VLOOKUP($A95,Sheet3!$D$1:$E$36,2,FALSE))</f>
        <v>LU</v>
      </c>
      <c r="C95" t="str">
        <f t="shared" si="2"/>
        <v>Predominantly Urban</v>
      </c>
      <c r="D95">
        <f>IFERROR(VLOOKUP(A95,Sheet1!$A$2:$B$190,2,FALSE),"")</f>
        <v>8</v>
      </c>
      <c r="E95">
        <f>IF(D95="","",VLOOKUP(A95,Sheet4!B$8:C$440,2,FALSE))</f>
        <v>193200</v>
      </c>
      <c r="F95">
        <f t="shared" si="3"/>
        <v>4.1407867494824016E-2</v>
      </c>
    </row>
    <row r="96" spans="1:6" x14ac:dyDescent="0.25">
      <c r="A96" t="s">
        <v>28</v>
      </c>
      <c r="B96" t="str">
        <f>IFERROR(VLOOKUP($A96,Sheet3!$A$2:$B$327,2,FALSE),VLOOKUP($A96,Sheet3!$D$1:$E$36,2,FALSE))</f>
        <v>LU</v>
      </c>
      <c r="C96" t="str">
        <f t="shared" si="2"/>
        <v>Predominantly Urban</v>
      </c>
      <c r="D96">
        <f>IFERROR(VLOOKUP(A96,Sheet1!$A$2:$B$190,2,FALSE),"")</f>
        <v>10</v>
      </c>
      <c r="E96">
        <f>IF(D96="","",VLOOKUP(A96,Sheet4!B$8:C$440,2,FALSE))</f>
        <v>250200</v>
      </c>
      <c r="F96">
        <f t="shared" si="3"/>
        <v>3.9968025579536368E-2</v>
      </c>
    </row>
    <row r="97" spans="1:6" x14ac:dyDescent="0.25">
      <c r="A97" t="s">
        <v>74</v>
      </c>
      <c r="B97" t="str">
        <f>IFERROR(VLOOKUP($A97,Sheet3!$A$2:$B$327,2,FALSE),VLOOKUP($A97,Sheet3!$D$1:$E$36,2,FALSE))</f>
        <v>Predominantly Rural</v>
      </c>
      <c r="C97" t="str">
        <f t="shared" si="2"/>
        <v>Predominantly Rural</v>
      </c>
      <c r="D97">
        <f>IFERROR(VLOOKUP(A97,Sheet1!$A$2:$B$190,2,FALSE),"")</f>
        <v>58</v>
      </c>
      <c r="E97">
        <f>IF(D97="","",VLOOKUP(A97,Sheet4!B$8:C$440,2,FALSE))</f>
        <v>735900</v>
      </c>
      <c r="F97">
        <f t="shared" si="3"/>
        <v>7.8815056393531729E-2</v>
      </c>
    </row>
    <row r="98" spans="1:6" x14ac:dyDescent="0.25">
      <c r="A98" t="s">
        <v>75</v>
      </c>
      <c r="B98" t="str">
        <f>IFERROR(VLOOKUP($A98,Sheet3!$A$2:$B$327,2,FALSE),VLOOKUP($A98,Sheet3!$D$1:$E$36,2,FALSE))</f>
        <v>Predominantly Urban</v>
      </c>
      <c r="C98" t="str">
        <f t="shared" si="2"/>
        <v>Predominantly Urban</v>
      </c>
      <c r="D98">
        <f>IFERROR(VLOOKUP(A98,Sheet1!$A$2:$B$190,2,FALSE),"")</f>
        <v>43</v>
      </c>
      <c r="E98">
        <f>IF(D98="","",VLOOKUP(A98,Sheet4!B$8:C$440,2,FALSE))</f>
        <v>1152100</v>
      </c>
      <c r="F98">
        <f t="shared" si="3"/>
        <v>3.7323149032202067E-2</v>
      </c>
    </row>
    <row r="99" spans="1:6" x14ac:dyDescent="0.25">
      <c r="A99" t="s">
        <v>156</v>
      </c>
      <c r="B99" t="str">
        <f>IFERROR(VLOOKUP($A99,Sheet3!$A$2:$B$327,2,FALSE),VLOOKUP($A99,Sheet3!$D$1:$E$36,2,FALSE))</f>
        <v>MU</v>
      </c>
      <c r="C99" t="str">
        <f t="shared" si="2"/>
        <v>Predominantly Urban</v>
      </c>
      <c r="D99">
        <f>IFERROR(VLOOKUP(A99,Sheet1!$A$2:$B$190,2,FALSE),"")</f>
        <v>5</v>
      </c>
      <c r="E99">
        <f>IF(D99="","",VLOOKUP(A99,Sheet4!B$8:C$440,2,FALSE))</f>
        <v>195900</v>
      </c>
      <c r="F99">
        <f t="shared" si="3"/>
        <v>2.5523226135783564E-2</v>
      </c>
    </row>
    <row r="100" spans="1:6" x14ac:dyDescent="0.25">
      <c r="A100" t="s">
        <v>43</v>
      </c>
      <c r="B100" t="str">
        <f>IFERROR(VLOOKUP($A100,Sheet3!$A$2:$B$327,2,FALSE),VLOOKUP($A100,Sheet3!$D$1:$E$36,2,FALSE))</f>
        <v>OU</v>
      </c>
      <c r="C100" t="str">
        <f t="shared" si="2"/>
        <v>Predominantly Urban</v>
      </c>
      <c r="D100">
        <f>IFERROR(VLOOKUP(A100,Sheet1!$A$2:$B$190,2,FALSE),"")</f>
        <v>8</v>
      </c>
      <c r="E100">
        <f>IF(D100="","",VLOOKUP(A100,Sheet4!B$8:C$440,2,FALSE))</f>
        <v>214000</v>
      </c>
      <c r="F100">
        <f t="shared" si="3"/>
        <v>3.7383177570093455E-2</v>
      </c>
    </row>
    <row r="101" spans="1:6" x14ac:dyDescent="0.25">
      <c r="A101" t="s">
        <v>118</v>
      </c>
      <c r="B101" t="str">
        <f>IFERROR(VLOOKUP($A101,Sheet3!$A$2:$B$327,2,FALSE),VLOOKUP($A101,Sheet3!$D$1:$E$36,2,FALSE))</f>
        <v>OU</v>
      </c>
      <c r="C101" t="str">
        <f t="shared" si="2"/>
        <v>Predominantly Urban</v>
      </c>
      <c r="D101">
        <f>IFERROR(VLOOKUP(A101,Sheet1!$A$2:$B$190,2,FALSE),"")</f>
        <v>12</v>
      </c>
      <c r="E101">
        <f>IF(D101="","",VLOOKUP(A101,Sheet4!B$8:C$440,2,FALSE))</f>
        <v>168500</v>
      </c>
      <c r="F101">
        <f t="shared" si="3"/>
        <v>7.1216617210682495E-2</v>
      </c>
    </row>
    <row r="102" spans="1:6" x14ac:dyDescent="0.25">
      <c r="A102" t="s">
        <v>119</v>
      </c>
      <c r="B102" t="str">
        <f>IFERROR(VLOOKUP($A102,Sheet3!$A$2:$B$327,2,FALSE),VLOOKUP($A102,Sheet3!$D$1:$E$36,2,FALSE))</f>
        <v>OU</v>
      </c>
      <c r="C102" t="str">
        <f t="shared" si="2"/>
        <v>Predominantly Urban</v>
      </c>
      <c r="D102">
        <f>IFERROR(VLOOKUP(A102,Sheet1!$A$2:$B$190,2,FALSE),"")</f>
        <v>9</v>
      </c>
      <c r="E102">
        <f>IF(D102="","",VLOOKUP(A102,Sheet4!B$8:C$440,2,FALSE))</f>
        <v>160800</v>
      </c>
      <c r="F102">
        <f t="shared" si="3"/>
        <v>5.5970149253731345E-2</v>
      </c>
    </row>
    <row r="103" spans="1:6" x14ac:dyDescent="0.25">
      <c r="A103" t="s">
        <v>120</v>
      </c>
      <c r="B103" t="str">
        <f>IFERROR(VLOOKUP($A103,Sheet3!$A$2:$B$327,2,FALSE),VLOOKUP($A103,Sheet3!$D$1:$E$36,2,FALSE))</f>
        <v>OU</v>
      </c>
      <c r="C103" t="str">
        <f t="shared" si="2"/>
        <v>Predominantly Urban</v>
      </c>
      <c r="D103">
        <f>IFERROR(VLOOKUP(A103,Sheet1!$A$2:$B$190,2,FALSE),"")</f>
        <v>6</v>
      </c>
      <c r="E103">
        <f>IF(D103="","",VLOOKUP(A103,Sheet4!B$8:C$440,2,FALSE))</f>
        <v>132100</v>
      </c>
      <c r="F103">
        <f t="shared" si="3"/>
        <v>4.5420136260408785E-2</v>
      </c>
    </row>
    <row r="104" spans="1:6" x14ac:dyDescent="0.25">
      <c r="A104" t="s">
        <v>157</v>
      </c>
      <c r="B104" t="str">
        <f>IFERROR(VLOOKUP($A104,Sheet3!$A$2:$B$327,2,FALSE),VLOOKUP($A104,Sheet3!$D$1:$E$36,2,FALSE))</f>
        <v>MU</v>
      </c>
      <c r="C104" t="str">
        <f t="shared" si="2"/>
        <v>Predominantly Urban</v>
      </c>
      <c r="D104">
        <f>IFERROR(VLOOKUP(A104,Sheet1!$A$2:$B$190,2,FALSE),"")</f>
        <v>2</v>
      </c>
      <c r="E104">
        <f>IF(D104="","",VLOOKUP(A104,Sheet4!B$8:C$440,2,FALSE))</f>
        <v>272900</v>
      </c>
      <c r="F104">
        <f t="shared" si="3"/>
        <v>7.3286918285086116E-3</v>
      </c>
    </row>
    <row r="105" spans="1:6" x14ac:dyDescent="0.25">
      <c r="A105" t="s">
        <v>158</v>
      </c>
      <c r="B105" t="str">
        <f>IFERROR(VLOOKUP($A105,Sheet3!$A$2:$B$327,2,FALSE),VLOOKUP($A105,Sheet3!$D$1:$E$36,2,FALSE))</f>
        <v>MU</v>
      </c>
      <c r="C105" t="str">
        <f t="shared" si="2"/>
        <v>Predominantly Urban</v>
      </c>
      <c r="D105">
        <f>IFERROR(VLOOKUP(A105,Sheet1!$A$2:$B$190,2,FALSE),"")</f>
        <v>7</v>
      </c>
      <c r="E105">
        <f>IF(D105="","",VLOOKUP(A105,Sheet4!B$8:C$440,2,FALSE))</f>
        <v>265800</v>
      </c>
      <c r="F105">
        <f t="shared" si="3"/>
        <v>2.6335590669676449E-2</v>
      </c>
    </row>
    <row r="106" spans="1:6" x14ac:dyDescent="0.25">
      <c r="A106" t="s">
        <v>159</v>
      </c>
      <c r="B106" t="str">
        <f>IFERROR(VLOOKUP($A106,Sheet3!$A$2:$B$327,2,FALSE),VLOOKUP($A106,Sheet3!$D$1:$E$36,2,FALSE))</f>
        <v>MU</v>
      </c>
      <c r="C106" t="str">
        <f t="shared" si="2"/>
        <v>Predominantly Urban</v>
      </c>
      <c r="D106">
        <f>IFERROR(VLOOKUP(A106,Sheet1!$A$2:$B$190,2,FALSE),"")</f>
        <v>14</v>
      </c>
      <c r="E106">
        <f>IF(D106="","",VLOOKUP(A106,Sheet4!B$8:C$440,2,FALSE))</f>
        <v>310500</v>
      </c>
      <c r="F106">
        <f t="shared" si="3"/>
        <v>4.5088566827697261E-2</v>
      </c>
    </row>
    <row r="107" spans="1:6" x14ac:dyDescent="0.25">
      <c r="A107" t="s">
        <v>199</v>
      </c>
      <c r="B107" t="str">
        <f>IFERROR(VLOOKUP($A107,Sheet3!$A$2:$B$327,2,FALSE),VLOOKUP($A107,Sheet3!$D$1:$E$36,2,FALSE))</f>
        <v>OU</v>
      </c>
      <c r="C107" t="str">
        <f t="shared" si="2"/>
        <v>Predominantly Urban</v>
      </c>
      <c r="D107" t="str">
        <f>IFERROR(VLOOKUP(A107,Sheet1!$A$2:$B$190,2,FALSE),"")</f>
        <v/>
      </c>
      <c r="E107" t="str">
        <f>IF(D107="","",VLOOKUP(A107,Sheet4!B$8:C$440,2,FALSE))</f>
        <v/>
      </c>
      <c r="F107" t="str">
        <f t="shared" si="3"/>
        <v/>
      </c>
    </row>
    <row r="108" spans="1:6" x14ac:dyDescent="0.25">
      <c r="A108" t="s">
        <v>76</v>
      </c>
      <c r="B108" t="str">
        <f>IFERROR(VLOOKUP($A108,Sheet3!$A$2:$B$327,2,FALSE),VLOOKUP($A108,Sheet3!$D$1:$E$36,2,FALSE))</f>
        <v>Significant Rural</v>
      </c>
      <c r="C108" t="str">
        <f t="shared" si="2"/>
        <v>Significant Rural</v>
      </c>
      <c r="D108">
        <f>IFERROR(VLOOKUP(A108,Sheet1!$A$2:$B$190,2,FALSE),"")</f>
        <v>35</v>
      </c>
      <c r="E108">
        <f>IF(D108="","",VLOOKUP(A108,Sheet4!B$8:C$440,2,FALSE))</f>
        <v>548700</v>
      </c>
      <c r="F108">
        <f t="shared" si="3"/>
        <v>6.3787133223983966E-2</v>
      </c>
    </row>
    <row r="109" spans="1:6" x14ac:dyDescent="0.25">
      <c r="A109" t="s">
        <v>122</v>
      </c>
      <c r="B109" t="str">
        <f>IFERROR(VLOOKUP($A109,Sheet3!$A$2:$B$327,2,FALSE),VLOOKUP($A109,Sheet3!$D$1:$E$36,2,FALSE))</f>
        <v>SR</v>
      </c>
      <c r="C109" t="str">
        <f t="shared" si="2"/>
        <v>Significant Rural</v>
      </c>
      <c r="D109">
        <f>IFERROR(VLOOKUP(A109,Sheet1!$A$2:$B$190,2,FALSE),"")</f>
        <v>11</v>
      </c>
      <c r="E109">
        <f>IF(D109="","",VLOOKUP(A109,Sheet4!B$8:C$440,2,FALSE))</f>
        <v>155400</v>
      </c>
      <c r="F109">
        <f t="shared" si="3"/>
        <v>7.0785070785070792E-2</v>
      </c>
    </row>
    <row r="110" spans="1:6" x14ac:dyDescent="0.25">
      <c r="A110" t="s">
        <v>77</v>
      </c>
      <c r="B110" t="str">
        <f>IFERROR(VLOOKUP($A110,Sheet3!$A$2:$B$327,2,FALSE),VLOOKUP($A110,Sheet3!$D$1:$E$36,2,FALSE))</f>
        <v>Significant Rural</v>
      </c>
      <c r="C110" t="str">
        <f t="shared" si="2"/>
        <v>Significant Rural</v>
      </c>
      <c r="D110">
        <f>IFERROR(VLOOKUP(A110,Sheet1!$A$2:$B$190,2,FALSE),"")</f>
        <v>26</v>
      </c>
      <c r="E110">
        <f>IF(D110="","",VLOOKUP(A110,Sheet4!B$8:C$440,2,FALSE))</f>
        <v>821400</v>
      </c>
      <c r="F110">
        <f t="shared" si="3"/>
        <v>3.165327489651814E-2</v>
      </c>
    </row>
    <row r="111" spans="1:6" x14ac:dyDescent="0.25">
      <c r="A111" t="s">
        <v>191</v>
      </c>
      <c r="B111" t="str">
        <f>IFERROR(VLOOKUP($A111,Sheet3!$A$2:$B$327,2,FALSE),VLOOKUP($A111,Sheet3!$D$1:$E$36,2,FALSE))</f>
        <v>MU</v>
      </c>
      <c r="C111" t="str">
        <f t="shared" si="2"/>
        <v>Predominantly Urban</v>
      </c>
      <c r="D111" t="str">
        <f>IFERROR(VLOOKUP(A111,Sheet1!$A$2:$B$190,2,FALSE),"")</f>
        <v/>
      </c>
      <c r="E111" t="str">
        <f>IF(D111="","",VLOOKUP(A111,Sheet4!B$8:C$440,2,FALSE))</f>
        <v/>
      </c>
      <c r="F111" t="str">
        <f t="shared" si="3"/>
        <v/>
      </c>
    </row>
    <row r="112" spans="1:6" x14ac:dyDescent="0.25">
      <c r="A112" t="s">
        <v>126</v>
      </c>
      <c r="B112" t="str">
        <f>IFERROR(VLOOKUP($A112,Sheet3!$A$2:$B$327,2,FALSE),VLOOKUP($A112,Sheet3!$D$1:$E$36,2,FALSE))</f>
        <v>Predominantly Rural</v>
      </c>
      <c r="C112" t="str">
        <f t="shared" si="2"/>
        <v>Predominantly Rural</v>
      </c>
      <c r="D112">
        <f>IFERROR(VLOOKUP(A112,Sheet1!$A$2:$B$190,2,FALSE),"")</f>
        <v>52</v>
      </c>
      <c r="E112">
        <f>IF(D112="","",VLOOKUP(A112,Sheet4!B$8:C$440,2,FALSE))</f>
        <v>479600</v>
      </c>
      <c r="F112">
        <f t="shared" si="3"/>
        <v>0.10842368640533778</v>
      </c>
    </row>
    <row r="113" spans="1:6" x14ac:dyDescent="0.25">
      <c r="A113" t="s">
        <v>190</v>
      </c>
      <c r="B113" t="str">
        <f>IFERROR(VLOOKUP($A113,Sheet3!$A$2:$B$327,2,FALSE),VLOOKUP($A113,Sheet3!$D$1:$E$36,2,FALSE))</f>
        <v>OU</v>
      </c>
      <c r="C113" t="str">
        <f t="shared" si="2"/>
        <v>Predominantly Urban</v>
      </c>
      <c r="D113">
        <f>IFERROR(VLOOKUP(A113,Sheet1!$A$2:$B$190,2,FALSE),"")</f>
        <v>4</v>
      </c>
      <c r="E113">
        <f>IF(D113="","",VLOOKUP(A113,Sheet4!B$8:C$440,2,FALSE))</f>
        <v>146300</v>
      </c>
      <c r="F113">
        <f t="shared" si="3"/>
        <v>2.7341079972658919E-2</v>
      </c>
    </row>
    <row r="114" spans="1:6" x14ac:dyDescent="0.25">
      <c r="A114" t="s">
        <v>44</v>
      </c>
      <c r="B114" t="str">
        <f>IFERROR(VLOOKUP($A114,Sheet3!$A$2:$B$327,2,FALSE),VLOOKUP($A114,Sheet3!$D$1:$E$36,2,FALSE))</f>
        <v>LU</v>
      </c>
      <c r="C114" t="str">
        <f t="shared" si="2"/>
        <v>Predominantly Urban</v>
      </c>
      <c r="D114">
        <f>IFERROR(VLOOKUP(A114,Sheet1!$A$2:$B$190,2,FALSE),"")</f>
        <v>8</v>
      </c>
      <c r="E114">
        <f>IF(D114="","",VLOOKUP(A114,Sheet4!B$8:C$440,2,FALSE))</f>
        <v>157900</v>
      </c>
      <c r="F114">
        <f t="shared" si="3"/>
        <v>5.06649778340722E-2</v>
      </c>
    </row>
    <row r="115" spans="1:6" x14ac:dyDescent="0.25">
      <c r="A115" t="s">
        <v>78</v>
      </c>
      <c r="B115" t="str">
        <f>IFERROR(VLOOKUP($A115,Sheet3!$A$2:$B$327,2,FALSE),VLOOKUP($A115,Sheet3!$D$1:$E$36,2,FALSE))</f>
        <v>Significant Rural</v>
      </c>
      <c r="C115" t="str">
        <f t="shared" si="2"/>
        <v>Significant Rural</v>
      </c>
      <c r="D115">
        <f>IFERROR(VLOOKUP(A115,Sheet1!$A$2:$B$190,2,FALSE),"")</f>
        <v>32</v>
      </c>
      <c r="E115">
        <f>IF(D115="","",VLOOKUP(A115,Sheet4!B$8:C$440,2,FALSE))</f>
        <v>572200</v>
      </c>
      <c r="F115">
        <f t="shared" si="3"/>
        <v>5.5924501922404751E-2</v>
      </c>
    </row>
    <row r="116" spans="1:6" x14ac:dyDescent="0.25">
      <c r="A116" t="s">
        <v>162</v>
      </c>
      <c r="B116" t="str">
        <f>IFERROR(VLOOKUP($A116,Sheet3!$A$2:$B$327,2,FALSE),VLOOKUP($A116,Sheet3!$D$1:$E$36,2,FALSE))</f>
        <v>OU</v>
      </c>
      <c r="C116" t="str">
        <f t="shared" si="2"/>
        <v>Predominantly Urban</v>
      </c>
      <c r="D116">
        <f>IFERROR(VLOOKUP(A116,Sheet1!$A$2:$B$190,2,FALSE),"")</f>
        <v>10</v>
      </c>
      <c r="E116">
        <f>IF(D116="","",VLOOKUP(A116,Sheet4!B$8:C$440,2,FALSE))</f>
        <v>202400</v>
      </c>
      <c r="F116">
        <f t="shared" si="3"/>
        <v>4.9407114624505928E-2</v>
      </c>
    </row>
    <row r="120" spans="1:6" x14ac:dyDescent="0.25">
      <c r="C120" t="s">
        <v>417</v>
      </c>
      <c r="D120">
        <f>SUMIF($C$1:$C$116,$C120,D$1:D$116)</f>
        <v>750</v>
      </c>
      <c r="E120">
        <f>SUMIF($C$1:$C$116,$C120,E$1:E$116)</f>
        <v>9555800</v>
      </c>
      <c r="F120">
        <f>(1000*D120)/E120</f>
        <v>7.8486364302308542E-2</v>
      </c>
    </row>
    <row r="121" spans="1:6" x14ac:dyDescent="0.25">
      <c r="C121" t="s">
        <v>416</v>
      </c>
      <c r="D121">
        <f t="shared" ref="D121:D122" si="4">SUMIF(C$1:C$116,C121,D$1:D$116)</f>
        <v>680</v>
      </c>
      <c r="E121">
        <f t="shared" ref="E121:E122" si="5">SUMIF($C$1:$C$116,$C121,E$1:E$116)</f>
        <v>13786600</v>
      </c>
      <c r="F121">
        <f t="shared" ref="F121:F122" si="6">(1000*D121)/E121</f>
        <v>4.9323255915163997E-2</v>
      </c>
    </row>
    <row r="122" spans="1:6" x14ac:dyDescent="0.25">
      <c r="C122" t="s">
        <v>418</v>
      </c>
      <c r="D122">
        <f t="shared" si="4"/>
        <v>526</v>
      </c>
      <c r="E122">
        <f t="shared" si="5"/>
        <v>16316800</v>
      </c>
      <c r="F122">
        <f t="shared" si="6"/>
        <v>3.2236713080996272E-2</v>
      </c>
    </row>
  </sheetData>
  <sortState ref="A1:A124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32"/>
  <sheetViews>
    <sheetView workbookViewId="0">
      <selection activeCell="A2" sqref="A2:A327"/>
    </sheetView>
  </sheetViews>
  <sheetFormatPr defaultRowHeight="15" x14ac:dyDescent="0.25"/>
  <cols>
    <col min="1" max="1" width="160.7109375" bestFit="1" customWidth="1"/>
    <col min="2" max="2" width="12.7109375" bestFit="1" customWidth="1"/>
    <col min="4" max="4" width="160.7109375" bestFit="1" customWidth="1"/>
    <col min="5" max="5" width="20.140625" bestFit="1" customWidth="1"/>
  </cols>
  <sheetData>
    <row r="1" spans="1:5" x14ac:dyDescent="0.25">
      <c r="A1" t="s">
        <v>200</v>
      </c>
      <c r="B1" t="s">
        <v>402</v>
      </c>
      <c r="D1" t="s">
        <v>409</v>
      </c>
      <c r="E1" t="s">
        <v>402</v>
      </c>
    </row>
    <row r="2" spans="1:5" x14ac:dyDescent="0.25">
      <c r="A2" t="s">
        <v>201</v>
      </c>
      <c r="B2" t="s">
        <v>403</v>
      </c>
      <c r="D2" t="s">
        <v>410</v>
      </c>
      <c r="E2" t="s">
        <v>416</v>
      </c>
    </row>
    <row r="3" spans="1:5" x14ac:dyDescent="0.25">
      <c r="A3" t="s">
        <v>202</v>
      </c>
      <c r="B3" t="s">
        <v>404</v>
      </c>
      <c r="D3" t="s">
        <v>45</v>
      </c>
      <c r="E3" t="s">
        <v>416</v>
      </c>
    </row>
    <row r="4" spans="1:5" x14ac:dyDescent="0.25">
      <c r="A4" t="s">
        <v>203</v>
      </c>
      <c r="B4" t="s">
        <v>405</v>
      </c>
      <c r="D4" t="s">
        <v>46</v>
      </c>
      <c r="E4" t="s">
        <v>417</v>
      </c>
    </row>
    <row r="5" spans="1:5" x14ac:dyDescent="0.25">
      <c r="A5" t="s">
        <v>204</v>
      </c>
      <c r="B5" t="s">
        <v>403</v>
      </c>
      <c r="D5" t="s">
        <v>411</v>
      </c>
      <c r="E5" t="s">
        <v>416</v>
      </c>
    </row>
    <row r="6" spans="1:5" x14ac:dyDescent="0.25">
      <c r="A6" t="s">
        <v>205</v>
      </c>
      <c r="B6" t="s">
        <v>406</v>
      </c>
      <c r="D6" t="s">
        <v>6</v>
      </c>
      <c r="E6" t="s">
        <v>417</v>
      </c>
    </row>
    <row r="7" spans="1:5" x14ac:dyDescent="0.25">
      <c r="A7" t="s">
        <v>206</v>
      </c>
      <c r="B7" t="s">
        <v>405</v>
      </c>
      <c r="D7" t="s">
        <v>48</v>
      </c>
      <c r="E7" t="s">
        <v>417</v>
      </c>
    </row>
    <row r="8" spans="1:5" x14ac:dyDescent="0.25">
      <c r="A8" t="s">
        <v>207</v>
      </c>
      <c r="B8" t="s">
        <v>407</v>
      </c>
      <c r="D8" t="s">
        <v>50</v>
      </c>
      <c r="E8" t="s">
        <v>416</v>
      </c>
    </row>
    <row r="9" spans="1:5" x14ac:dyDescent="0.25">
      <c r="A9" t="s">
        <v>208</v>
      </c>
      <c r="B9" t="s">
        <v>404</v>
      </c>
      <c r="D9" t="s">
        <v>412</v>
      </c>
      <c r="E9" t="s">
        <v>417</v>
      </c>
    </row>
    <row r="10" spans="1:5" x14ac:dyDescent="0.25">
      <c r="A10" t="s">
        <v>136</v>
      </c>
      <c r="B10" t="s">
        <v>408</v>
      </c>
      <c r="D10" t="s">
        <v>51</v>
      </c>
      <c r="E10" t="s">
        <v>417</v>
      </c>
    </row>
    <row r="11" spans="1:5" x14ac:dyDescent="0.25">
      <c r="A11" t="s">
        <v>163</v>
      </c>
      <c r="B11" t="s">
        <v>408</v>
      </c>
      <c r="D11" t="s">
        <v>7</v>
      </c>
      <c r="E11" t="s">
        <v>417</v>
      </c>
    </row>
    <row r="12" spans="1:5" x14ac:dyDescent="0.25">
      <c r="A12" t="s">
        <v>169</v>
      </c>
      <c r="B12" t="s">
        <v>406</v>
      </c>
      <c r="D12" t="s">
        <v>52</v>
      </c>
      <c r="E12" t="s">
        <v>416</v>
      </c>
    </row>
    <row r="13" spans="1:5" x14ac:dyDescent="0.25">
      <c r="A13" t="s">
        <v>209</v>
      </c>
      <c r="B13" t="s">
        <v>406</v>
      </c>
      <c r="D13" t="s">
        <v>53</v>
      </c>
      <c r="E13" t="s">
        <v>416</v>
      </c>
    </row>
    <row r="14" spans="1:5" x14ac:dyDescent="0.25">
      <c r="A14" t="s">
        <v>210</v>
      </c>
      <c r="B14" t="s">
        <v>406</v>
      </c>
      <c r="D14" t="s">
        <v>55</v>
      </c>
      <c r="E14" t="s">
        <v>416</v>
      </c>
    </row>
    <row r="15" spans="1:5" x14ac:dyDescent="0.25">
      <c r="A15" t="s">
        <v>419</v>
      </c>
      <c r="B15" t="s">
        <v>405</v>
      </c>
      <c r="D15" t="s">
        <v>56</v>
      </c>
      <c r="E15" t="s">
        <v>416</v>
      </c>
    </row>
    <row r="16" spans="1:5" x14ac:dyDescent="0.25">
      <c r="A16" t="s">
        <v>211</v>
      </c>
      <c r="B16" t="s">
        <v>407</v>
      </c>
      <c r="D16" t="s">
        <v>78</v>
      </c>
      <c r="E16" t="s">
        <v>416</v>
      </c>
    </row>
    <row r="17" spans="1:5" x14ac:dyDescent="0.25">
      <c r="A17" t="s">
        <v>82</v>
      </c>
      <c r="B17" t="s">
        <v>405</v>
      </c>
      <c r="D17" t="s">
        <v>57</v>
      </c>
      <c r="E17" t="s">
        <v>418</v>
      </c>
    </row>
    <row r="18" spans="1:5" x14ac:dyDescent="0.25">
      <c r="A18" t="s">
        <v>32</v>
      </c>
      <c r="B18" t="s">
        <v>405</v>
      </c>
      <c r="D18" t="s">
        <v>59</v>
      </c>
      <c r="E18" t="s">
        <v>416</v>
      </c>
    </row>
    <row r="19" spans="1:5" x14ac:dyDescent="0.25">
      <c r="A19" t="s">
        <v>164</v>
      </c>
      <c r="B19" t="s">
        <v>408</v>
      </c>
      <c r="D19" t="s">
        <v>60</v>
      </c>
      <c r="E19" t="s">
        <v>416</v>
      </c>
    </row>
    <row r="20" spans="1:5" x14ac:dyDescent="0.25">
      <c r="A20" t="s">
        <v>212</v>
      </c>
      <c r="B20" t="s">
        <v>408</v>
      </c>
      <c r="D20" t="s">
        <v>61</v>
      </c>
      <c r="E20" t="s">
        <v>416</v>
      </c>
    </row>
    <row r="21" spans="1:5" x14ac:dyDescent="0.25">
      <c r="A21" t="s">
        <v>213</v>
      </c>
      <c r="B21" t="s">
        <v>403</v>
      </c>
      <c r="D21" t="s">
        <v>62</v>
      </c>
      <c r="E21" t="s">
        <v>417</v>
      </c>
    </row>
    <row r="22" spans="1:5" x14ac:dyDescent="0.25">
      <c r="A22" t="s">
        <v>33</v>
      </c>
      <c r="B22" t="s">
        <v>406</v>
      </c>
      <c r="D22" t="s">
        <v>64</v>
      </c>
      <c r="E22" t="s">
        <v>417</v>
      </c>
    </row>
    <row r="23" spans="1:5" x14ac:dyDescent="0.25">
      <c r="A23" t="s">
        <v>34</v>
      </c>
      <c r="B23" t="s">
        <v>403</v>
      </c>
      <c r="D23" t="s">
        <v>65</v>
      </c>
      <c r="E23" t="s">
        <v>417</v>
      </c>
    </row>
    <row r="24" spans="1:5" x14ac:dyDescent="0.25">
      <c r="A24" t="s">
        <v>214</v>
      </c>
      <c r="B24" t="s">
        <v>405</v>
      </c>
      <c r="D24" t="s">
        <v>66</v>
      </c>
      <c r="E24" t="s">
        <v>416</v>
      </c>
    </row>
    <row r="25" spans="1:5" x14ac:dyDescent="0.25">
      <c r="A25" t="s">
        <v>170</v>
      </c>
      <c r="B25" t="s">
        <v>408</v>
      </c>
      <c r="D25" t="s">
        <v>107</v>
      </c>
      <c r="E25" t="s">
        <v>417</v>
      </c>
    </row>
    <row r="26" spans="1:5" x14ac:dyDescent="0.25">
      <c r="A26" t="s">
        <v>215</v>
      </c>
      <c r="B26" t="s">
        <v>405</v>
      </c>
      <c r="D26" t="s">
        <v>67</v>
      </c>
      <c r="E26" t="s">
        <v>416</v>
      </c>
    </row>
    <row r="27" spans="1:5" x14ac:dyDescent="0.25">
      <c r="A27" t="s">
        <v>83</v>
      </c>
      <c r="B27" t="s">
        <v>403</v>
      </c>
      <c r="D27" t="s">
        <v>68</v>
      </c>
      <c r="E27" t="s">
        <v>417</v>
      </c>
    </row>
    <row r="28" spans="1:5" x14ac:dyDescent="0.25">
      <c r="A28" t="s">
        <v>35</v>
      </c>
      <c r="B28" t="s">
        <v>403</v>
      </c>
      <c r="D28" t="s">
        <v>113</v>
      </c>
      <c r="E28" t="s">
        <v>417</v>
      </c>
    </row>
    <row r="29" spans="1:5" x14ac:dyDescent="0.25">
      <c r="A29" t="s">
        <v>9</v>
      </c>
      <c r="B29" t="s">
        <v>408</v>
      </c>
      <c r="D29" t="s">
        <v>72</v>
      </c>
      <c r="E29" t="s">
        <v>417</v>
      </c>
    </row>
    <row r="30" spans="1:5" x14ac:dyDescent="0.25">
      <c r="A30" t="s">
        <v>216</v>
      </c>
      <c r="B30" t="s">
        <v>407</v>
      </c>
      <c r="D30" t="s">
        <v>73</v>
      </c>
      <c r="E30" t="s">
        <v>416</v>
      </c>
    </row>
    <row r="31" spans="1:5" x14ac:dyDescent="0.25">
      <c r="A31" t="s">
        <v>217</v>
      </c>
      <c r="B31" t="s">
        <v>404</v>
      </c>
      <c r="D31" t="s">
        <v>74</v>
      </c>
      <c r="E31" t="s">
        <v>417</v>
      </c>
    </row>
    <row r="32" spans="1:5" x14ac:dyDescent="0.25">
      <c r="A32" t="s">
        <v>137</v>
      </c>
      <c r="B32" t="s">
        <v>408</v>
      </c>
      <c r="D32" t="s">
        <v>75</v>
      </c>
      <c r="E32" t="s">
        <v>418</v>
      </c>
    </row>
    <row r="33" spans="1:5" x14ac:dyDescent="0.25">
      <c r="A33" t="s">
        <v>218</v>
      </c>
      <c r="B33" t="s">
        <v>405</v>
      </c>
      <c r="D33" t="s">
        <v>76</v>
      </c>
      <c r="E33" t="s">
        <v>416</v>
      </c>
    </row>
    <row r="34" spans="1:5" x14ac:dyDescent="0.25">
      <c r="A34" t="s">
        <v>10</v>
      </c>
      <c r="B34" t="s">
        <v>403</v>
      </c>
      <c r="D34" t="s">
        <v>77</v>
      </c>
      <c r="E34" t="s">
        <v>416</v>
      </c>
    </row>
    <row r="35" spans="1:5" x14ac:dyDescent="0.25">
      <c r="A35" t="s">
        <v>11</v>
      </c>
      <c r="B35" t="s">
        <v>403</v>
      </c>
      <c r="D35" t="s">
        <v>126</v>
      </c>
      <c r="E35" t="s">
        <v>417</v>
      </c>
    </row>
    <row r="36" spans="1:5" x14ac:dyDescent="0.25">
      <c r="A36" t="s">
        <v>219</v>
      </c>
      <c r="B36" t="s">
        <v>405</v>
      </c>
      <c r="D36" t="s">
        <v>413</v>
      </c>
      <c r="E36" t="s">
        <v>418</v>
      </c>
    </row>
    <row r="37" spans="1:5" x14ac:dyDescent="0.25">
      <c r="A37" t="s">
        <v>138</v>
      </c>
      <c r="B37" t="s">
        <v>408</v>
      </c>
    </row>
    <row r="38" spans="1:5" x14ac:dyDescent="0.25">
      <c r="A38" t="s">
        <v>220</v>
      </c>
      <c r="B38" t="s">
        <v>405</v>
      </c>
      <c r="D38" t="s">
        <v>414</v>
      </c>
    </row>
    <row r="39" spans="1:5" x14ac:dyDescent="0.25">
      <c r="A39" t="s">
        <v>221</v>
      </c>
      <c r="B39" t="s">
        <v>408</v>
      </c>
    </row>
    <row r="40" spans="1:5" x14ac:dyDescent="0.25">
      <c r="A40" t="s">
        <v>222</v>
      </c>
      <c r="B40" t="s">
        <v>403</v>
      </c>
      <c r="D40" t="s">
        <v>399</v>
      </c>
    </row>
    <row r="41" spans="1:5" x14ac:dyDescent="0.25">
      <c r="A41" t="s">
        <v>223</v>
      </c>
      <c r="B41" t="s">
        <v>406</v>
      </c>
    </row>
    <row r="42" spans="1:5" x14ac:dyDescent="0.25">
      <c r="A42" t="s">
        <v>171</v>
      </c>
      <c r="B42" t="s">
        <v>408</v>
      </c>
    </row>
    <row r="43" spans="1:5" x14ac:dyDescent="0.25">
      <c r="A43" t="s">
        <v>172</v>
      </c>
      <c r="B43" t="s">
        <v>405</v>
      </c>
    </row>
    <row r="44" spans="1:5" x14ac:dyDescent="0.25">
      <c r="A44" t="s">
        <v>224</v>
      </c>
      <c r="B44" t="s">
        <v>406</v>
      </c>
      <c r="D44" t="s">
        <v>400</v>
      </c>
    </row>
    <row r="45" spans="1:5" x14ac:dyDescent="0.25">
      <c r="A45" t="s">
        <v>139</v>
      </c>
      <c r="B45" t="s">
        <v>408</v>
      </c>
      <c r="D45" t="s">
        <v>401</v>
      </c>
    </row>
    <row r="46" spans="1:5" x14ac:dyDescent="0.25">
      <c r="A46" t="s">
        <v>225</v>
      </c>
      <c r="B46" t="s">
        <v>405</v>
      </c>
      <c r="D46" t="s">
        <v>415</v>
      </c>
    </row>
    <row r="47" spans="1:5" x14ac:dyDescent="0.25">
      <c r="A47" t="s">
        <v>226</v>
      </c>
      <c r="B47" t="s">
        <v>406</v>
      </c>
    </row>
    <row r="48" spans="1:5" x14ac:dyDescent="0.25">
      <c r="A48" t="s">
        <v>227</v>
      </c>
      <c r="B48" t="s">
        <v>405</v>
      </c>
    </row>
    <row r="49" spans="1:2" x14ac:dyDescent="0.25">
      <c r="A49" t="s">
        <v>228</v>
      </c>
      <c r="B49" t="s">
        <v>403</v>
      </c>
    </row>
    <row r="50" spans="1:2" x14ac:dyDescent="0.25">
      <c r="A50" t="s">
        <v>3</v>
      </c>
      <c r="B50" t="s">
        <v>407</v>
      </c>
    </row>
    <row r="51" spans="1:2" x14ac:dyDescent="0.25">
      <c r="A51" t="s">
        <v>229</v>
      </c>
      <c r="B51" t="s">
        <v>406</v>
      </c>
    </row>
    <row r="52" spans="1:2" x14ac:dyDescent="0.25">
      <c r="A52" t="s">
        <v>230</v>
      </c>
      <c r="B52" t="s">
        <v>406</v>
      </c>
    </row>
    <row r="53" spans="1:2" x14ac:dyDescent="0.25">
      <c r="A53" t="s">
        <v>231</v>
      </c>
      <c r="B53" t="s">
        <v>406</v>
      </c>
    </row>
    <row r="54" spans="1:2" x14ac:dyDescent="0.25">
      <c r="A54" t="s">
        <v>232</v>
      </c>
      <c r="B54" t="s">
        <v>405</v>
      </c>
    </row>
    <row r="55" spans="1:2" x14ac:dyDescent="0.25">
      <c r="A55" t="s">
        <v>85</v>
      </c>
      <c r="B55" t="s">
        <v>407</v>
      </c>
    </row>
    <row r="56" spans="1:2" x14ac:dyDescent="0.25">
      <c r="A56" t="s">
        <v>4</v>
      </c>
      <c r="B56" t="s">
        <v>405</v>
      </c>
    </row>
    <row r="57" spans="1:2" x14ac:dyDescent="0.25">
      <c r="A57" t="s">
        <v>233</v>
      </c>
      <c r="B57" t="s">
        <v>406</v>
      </c>
    </row>
    <row r="58" spans="1:2" x14ac:dyDescent="0.25">
      <c r="A58" t="s">
        <v>234</v>
      </c>
      <c r="B58" t="s">
        <v>404</v>
      </c>
    </row>
    <row r="59" spans="1:2" x14ac:dyDescent="0.25">
      <c r="A59" t="s">
        <v>235</v>
      </c>
      <c r="B59" t="s">
        <v>405</v>
      </c>
    </row>
    <row r="60" spans="1:2" x14ac:dyDescent="0.25">
      <c r="A60" t="s">
        <v>236</v>
      </c>
      <c r="B60" t="s">
        <v>405</v>
      </c>
    </row>
    <row r="61" spans="1:2" x14ac:dyDescent="0.25">
      <c r="A61" t="s">
        <v>237</v>
      </c>
      <c r="B61" t="s">
        <v>403</v>
      </c>
    </row>
    <row r="62" spans="1:2" x14ac:dyDescent="0.25">
      <c r="A62" t="s">
        <v>5</v>
      </c>
      <c r="B62" t="s">
        <v>408</v>
      </c>
    </row>
    <row r="63" spans="1:2" x14ac:dyDescent="0.25">
      <c r="A63" t="s">
        <v>238</v>
      </c>
      <c r="B63" t="s">
        <v>405</v>
      </c>
    </row>
    <row r="64" spans="1:2" x14ac:dyDescent="0.25">
      <c r="A64" t="s">
        <v>239</v>
      </c>
      <c r="B64" t="s">
        <v>404</v>
      </c>
    </row>
    <row r="65" spans="1:2" x14ac:dyDescent="0.25">
      <c r="A65" t="s">
        <v>240</v>
      </c>
      <c r="B65" t="s">
        <v>406</v>
      </c>
    </row>
    <row r="66" spans="1:2" x14ac:dyDescent="0.25">
      <c r="A66" t="s">
        <v>6</v>
      </c>
      <c r="B66" t="s">
        <v>404</v>
      </c>
    </row>
    <row r="67" spans="1:2" x14ac:dyDescent="0.25">
      <c r="A67" t="s">
        <v>241</v>
      </c>
      <c r="B67" t="s">
        <v>404</v>
      </c>
    </row>
    <row r="68" spans="1:2" x14ac:dyDescent="0.25">
      <c r="A68" t="s">
        <v>12</v>
      </c>
      <c r="B68" t="s">
        <v>403</v>
      </c>
    </row>
    <row r="69" spans="1:2" x14ac:dyDescent="0.25">
      <c r="A69" t="s">
        <v>242</v>
      </c>
      <c r="B69" t="s">
        <v>404</v>
      </c>
    </row>
    <row r="70" spans="1:2" x14ac:dyDescent="0.25">
      <c r="A70" t="s">
        <v>243</v>
      </c>
      <c r="B70" t="s">
        <v>406</v>
      </c>
    </row>
    <row r="71" spans="1:2" x14ac:dyDescent="0.25">
      <c r="A71" t="s">
        <v>192</v>
      </c>
      <c r="B71" t="s">
        <v>408</v>
      </c>
    </row>
    <row r="72" spans="1:2" x14ac:dyDescent="0.25">
      <c r="A72" t="s">
        <v>244</v>
      </c>
      <c r="B72" t="s">
        <v>405</v>
      </c>
    </row>
    <row r="73" spans="1:2" x14ac:dyDescent="0.25">
      <c r="A73" t="s">
        <v>36</v>
      </c>
      <c r="B73" t="s">
        <v>406</v>
      </c>
    </row>
    <row r="74" spans="1:2" x14ac:dyDescent="0.25">
      <c r="A74" t="s">
        <v>245</v>
      </c>
      <c r="B74" t="s">
        <v>408</v>
      </c>
    </row>
    <row r="75" spans="1:2" x14ac:dyDescent="0.25">
      <c r="A75" t="s">
        <v>246</v>
      </c>
      <c r="B75" t="s">
        <v>404</v>
      </c>
    </row>
    <row r="76" spans="1:2" x14ac:dyDescent="0.25">
      <c r="A76" t="s">
        <v>13</v>
      </c>
      <c r="B76" t="s">
        <v>406</v>
      </c>
    </row>
    <row r="77" spans="1:2" x14ac:dyDescent="0.25">
      <c r="A77" t="s">
        <v>247</v>
      </c>
      <c r="B77" t="s">
        <v>404</v>
      </c>
    </row>
    <row r="78" spans="1:2" x14ac:dyDescent="0.25">
      <c r="A78" t="s">
        <v>173</v>
      </c>
      <c r="B78" t="s">
        <v>406</v>
      </c>
    </row>
    <row r="79" spans="1:2" x14ac:dyDescent="0.25">
      <c r="A79" t="s">
        <v>248</v>
      </c>
      <c r="B79" t="s">
        <v>407</v>
      </c>
    </row>
    <row r="80" spans="1:2" x14ac:dyDescent="0.25">
      <c r="A80" t="s">
        <v>174</v>
      </c>
      <c r="B80" t="s">
        <v>408</v>
      </c>
    </row>
    <row r="81" spans="1:2" x14ac:dyDescent="0.25">
      <c r="A81" t="s">
        <v>7</v>
      </c>
      <c r="B81" t="s">
        <v>407</v>
      </c>
    </row>
    <row r="82" spans="1:2" x14ac:dyDescent="0.25">
      <c r="A82" t="s">
        <v>140</v>
      </c>
      <c r="B82" t="s">
        <v>408</v>
      </c>
    </row>
    <row r="83" spans="1:2" x14ac:dyDescent="0.25">
      <c r="A83" t="s">
        <v>249</v>
      </c>
      <c r="B83" t="s">
        <v>404</v>
      </c>
    </row>
    <row r="84" spans="1:2" x14ac:dyDescent="0.25">
      <c r="A84" t="s">
        <v>250</v>
      </c>
      <c r="B84" t="s">
        <v>407</v>
      </c>
    </row>
    <row r="85" spans="1:2" x14ac:dyDescent="0.25">
      <c r="A85" t="s">
        <v>251</v>
      </c>
      <c r="B85" t="s">
        <v>407</v>
      </c>
    </row>
    <row r="86" spans="1:2" x14ac:dyDescent="0.25">
      <c r="A86" t="s">
        <v>252</v>
      </c>
      <c r="B86" t="s">
        <v>407</v>
      </c>
    </row>
    <row r="87" spans="1:2" x14ac:dyDescent="0.25">
      <c r="A87" t="s">
        <v>253</v>
      </c>
      <c r="B87" t="s">
        <v>405</v>
      </c>
    </row>
    <row r="88" spans="1:2" x14ac:dyDescent="0.25">
      <c r="A88" t="s">
        <v>254</v>
      </c>
      <c r="B88" t="s">
        <v>404</v>
      </c>
    </row>
    <row r="89" spans="1:2" x14ac:dyDescent="0.25">
      <c r="A89" t="s">
        <v>255</v>
      </c>
      <c r="B89" t="s">
        <v>407</v>
      </c>
    </row>
    <row r="90" spans="1:2" x14ac:dyDescent="0.25">
      <c r="A90" t="s">
        <v>91</v>
      </c>
      <c r="B90" t="s">
        <v>407</v>
      </c>
    </row>
    <row r="91" spans="1:2" x14ac:dyDescent="0.25">
      <c r="A91" t="s">
        <v>256</v>
      </c>
      <c r="B91" t="s">
        <v>405</v>
      </c>
    </row>
    <row r="92" spans="1:2" x14ac:dyDescent="0.25">
      <c r="A92" t="s">
        <v>257</v>
      </c>
      <c r="B92" t="s">
        <v>406</v>
      </c>
    </row>
    <row r="93" spans="1:2" x14ac:dyDescent="0.25">
      <c r="A93" t="s">
        <v>258</v>
      </c>
      <c r="B93" t="s">
        <v>405</v>
      </c>
    </row>
    <row r="94" spans="1:2" x14ac:dyDescent="0.25">
      <c r="A94" t="s">
        <v>259</v>
      </c>
      <c r="B94" t="s">
        <v>404</v>
      </c>
    </row>
    <row r="95" spans="1:2" x14ac:dyDescent="0.25">
      <c r="A95" t="s">
        <v>260</v>
      </c>
      <c r="B95" t="s">
        <v>408</v>
      </c>
    </row>
    <row r="96" spans="1:2" x14ac:dyDescent="0.25">
      <c r="A96" t="s">
        <v>141</v>
      </c>
      <c r="B96" t="s">
        <v>408</v>
      </c>
    </row>
    <row r="97" spans="1:2" x14ac:dyDescent="0.25">
      <c r="A97" t="s">
        <v>261</v>
      </c>
      <c r="B97" t="s">
        <v>405</v>
      </c>
    </row>
    <row r="98" spans="1:2" x14ac:dyDescent="0.25">
      <c r="A98" t="s">
        <v>420</v>
      </c>
      <c r="B98" t="s">
        <v>408</v>
      </c>
    </row>
    <row r="99" spans="1:2" x14ac:dyDescent="0.25">
      <c r="A99" t="s">
        <v>262</v>
      </c>
      <c r="B99" t="s">
        <v>403</v>
      </c>
    </row>
    <row r="100" spans="1:2" x14ac:dyDescent="0.25">
      <c r="A100" t="s">
        <v>263</v>
      </c>
      <c r="B100" t="s">
        <v>406</v>
      </c>
    </row>
    <row r="101" spans="1:2" x14ac:dyDescent="0.25">
      <c r="A101" t="s">
        <v>264</v>
      </c>
      <c r="B101" t="s">
        <v>403</v>
      </c>
    </row>
    <row r="102" spans="1:2" x14ac:dyDescent="0.25">
      <c r="A102" t="s">
        <v>265</v>
      </c>
      <c r="B102" t="s">
        <v>404</v>
      </c>
    </row>
    <row r="103" spans="1:2" x14ac:dyDescent="0.25">
      <c r="A103" t="s">
        <v>266</v>
      </c>
      <c r="B103" t="s">
        <v>404</v>
      </c>
    </row>
    <row r="104" spans="1:2" x14ac:dyDescent="0.25">
      <c r="A104" t="s">
        <v>267</v>
      </c>
      <c r="B104" t="s">
        <v>404</v>
      </c>
    </row>
    <row r="105" spans="1:2" x14ac:dyDescent="0.25">
      <c r="A105" t="s">
        <v>268</v>
      </c>
      <c r="B105" t="s">
        <v>405</v>
      </c>
    </row>
    <row r="106" spans="1:2" x14ac:dyDescent="0.25">
      <c r="A106" t="s">
        <v>94</v>
      </c>
      <c r="B106" t="s">
        <v>408</v>
      </c>
    </row>
    <row r="107" spans="1:2" x14ac:dyDescent="0.25">
      <c r="A107" t="s">
        <v>269</v>
      </c>
      <c r="B107" t="s">
        <v>403</v>
      </c>
    </row>
    <row r="108" spans="1:2" x14ac:dyDescent="0.25">
      <c r="A108" t="s">
        <v>270</v>
      </c>
      <c r="B108" t="s">
        <v>406</v>
      </c>
    </row>
    <row r="109" spans="1:2" x14ac:dyDescent="0.25">
      <c r="A109" t="s">
        <v>271</v>
      </c>
      <c r="B109" t="s">
        <v>403</v>
      </c>
    </row>
    <row r="110" spans="1:2" x14ac:dyDescent="0.25">
      <c r="A110" t="s">
        <v>272</v>
      </c>
      <c r="B110" t="s">
        <v>408</v>
      </c>
    </row>
    <row r="111" spans="1:2" x14ac:dyDescent="0.25">
      <c r="A111" t="s">
        <v>273</v>
      </c>
      <c r="B111" t="s">
        <v>405</v>
      </c>
    </row>
    <row r="112" spans="1:2" x14ac:dyDescent="0.25">
      <c r="A112" t="s">
        <v>142</v>
      </c>
      <c r="B112" t="s">
        <v>408</v>
      </c>
    </row>
    <row r="113" spans="1:2" x14ac:dyDescent="0.25">
      <c r="A113" t="s">
        <v>274</v>
      </c>
      <c r="B113" t="s">
        <v>405</v>
      </c>
    </row>
    <row r="114" spans="1:2" x14ac:dyDescent="0.25">
      <c r="A114" t="s">
        <v>143</v>
      </c>
      <c r="B114" t="s">
        <v>408</v>
      </c>
    </row>
    <row r="115" spans="1:2" x14ac:dyDescent="0.25">
      <c r="A115" t="s">
        <v>193</v>
      </c>
      <c r="B115" t="s">
        <v>406</v>
      </c>
    </row>
    <row r="116" spans="1:2" x14ac:dyDescent="0.25">
      <c r="A116" t="s">
        <v>275</v>
      </c>
      <c r="B116" t="s">
        <v>404</v>
      </c>
    </row>
    <row r="117" spans="1:2" x14ac:dyDescent="0.25">
      <c r="A117" t="s">
        <v>144</v>
      </c>
      <c r="B117" t="s">
        <v>408</v>
      </c>
    </row>
    <row r="118" spans="1:2" x14ac:dyDescent="0.25">
      <c r="A118" t="s">
        <v>276</v>
      </c>
      <c r="B118" t="s">
        <v>404</v>
      </c>
    </row>
    <row r="119" spans="1:2" x14ac:dyDescent="0.25">
      <c r="A119" t="s">
        <v>145</v>
      </c>
      <c r="B119" t="s">
        <v>408</v>
      </c>
    </row>
    <row r="120" spans="1:2" x14ac:dyDescent="0.25">
      <c r="A120" t="s">
        <v>277</v>
      </c>
      <c r="B120" t="s">
        <v>406</v>
      </c>
    </row>
    <row r="121" spans="1:2" x14ac:dyDescent="0.25">
      <c r="A121" t="s">
        <v>278</v>
      </c>
      <c r="B121" t="s">
        <v>405</v>
      </c>
    </row>
    <row r="122" spans="1:2" x14ac:dyDescent="0.25">
      <c r="A122" t="s">
        <v>146</v>
      </c>
      <c r="B122" t="s">
        <v>408</v>
      </c>
    </row>
    <row r="123" spans="1:2" x14ac:dyDescent="0.25">
      <c r="A123" t="s">
        <v>279</v>
      </c>
      <c r="B123" t="s">
        <v>405</v>
      </c>
    </row>
    <row r="124" spans="1:2" x14ac:dyDescent="0.25">
      <c r="A124" t="s">
        <v>37</v>
      </c>
      <c r="B124" t="s">
        <v>406</v>
      </c>
    </row>
    <row r="125" spans="1:2" x14ac:dyDescent="0.25">
      <c r="A125" t="s">
        <v>280</v>
      </c>
      <c r="B125" t="s">
        <v>406</v>
      </c>
    </row>
    <row r="126" spans="1:2" x14ac:dyDescent="0.25">
      <c r="A126" t="s">
        <v>281</v>
      </c>
      <c r="B126" t="s">
        <v>403</v>
      </c>
    </row>
    <row r="127" spans="1:2" x14ac:dyDescent="0.25">
      <c r="A127" t="s">
        <v>147</v>
      </c>
      <c r="B127" t="s">
        <v>408</v>
      </c>
    </row>
    <row r="128" spans="1:2" x14ac:dyDescent="0.25">
      <c r="A128" t="s">
        <v>95</v>
      </c>
      <c r="B128" t="s">
        <v>407</v>
      </c>
    </row>
    <row r="129" spans="1:2" x14ac:dyDescent="0.25">
      <c r="A129" t="s">
        <v>282</v>
      </c>
      <c r="B129" t="s">
        <v>405</v>
      </c>
    </row>
    <row r="130" spans="1:2" x14ac:dyDescent="0.25">
      <c r="A130" t="s">
        <v>283</v>
      </c>
      <c r="B130" t="s">
        <v>407</v>
      </c>
    </row>
    <row r="131" spans="1:2" x14ac:dyDescent="0.25">
      <c r="A131" t="s">
        <v>148</v>
      </c>
      <c r="B131" t="s">
        <v>408</v>
      </c>
    </row>
    <row r="132" spans="1:2" x14ac:dyDescent="0.25">
      <c r="A132" t="s">
        <v>421</v>
      </c>
      <c r="B132" t="s">
        <v>405</v>
      </c>
    </row>
    <row r="133" spans="1:2" x14ac:dyDescent="0.25">
      <c r="A133" t="s">
        <v>284</v>
      </c>
      <c r="B133" t="s">
        <v>407</v>
      </c>
    </row>
    <row r="134" spans="1:2" x14ac:dyDescent="0.25">
      <c r="A134" t="s">
        <v>149</v>
      </c>
      <c r="B134" t="s">
        <v>408</v>
      </c>
    </row>
    <row r="135" spans="1:2" x14ac:dyDescent="0.25">
      <c r="A135" t="s">
        <v>285</v>
      </c>
      <c r="B135" t="s">
        <v>404</v>
      </c>
    </row>
    <row r="136" spans="1:2" x14ac:dyDescent="0.25">
      <c r="A136" t="s">
        <v>286</v>
      </c>
      <c r="B136" t="s">
        <v>406</v>
      </c>
    </row>
    <row r="137" spans="1:2" x14ac:dyDescent="0.25">
      <c r="A137" t="s">
        <v>287</v>
      </c>
      <c r="B137" t="s">
        <v>406</v>
      </c>
    </row>
    <row r="138" spans="1:2" x14ac:dyDescent="0.25">
      <c r="A138" t="s">
        <v>98</v>
      </c>
      <c r="B138" t="s">
        <v>404</v>
      </c>
    </row>
    <row r="139" spans="1:2" x14ac:dyDescent="0.25">
      <c r="A139" t="s">
        <v>194</v>
      </c>
      <c r="B139" t="s">
        <v>404</v>
      </c>
    </row>
    <row r="140" spans="1:2" x14ac:dyDescent="0.25">
      <c r="A140" t="s">
        <v>150</v>
      </c>
      <c r="B140" t="s">
        <v>408</v>
      </c>
    </row>
    <row r="141" spans="1:2" x14ac:dyDescent="0.25">
      <c r="A141" t="s">
        <v>189</v>
      </c>
      <c r="B141" t="s">
        <v>408</v>
      </c>
    </row>
    <row r="142" spans="1:2" x14ac:dyDescent="0.25">
      <c r="A142" t="s">
        <v>288</v>
      </c>
      <c r="B142" t="s">
        <v>405</v>
      </c>
    </row>
    <row r="143" spans="1:2" x14ac:dyDescent="0.25">
      <c r="A143" t="s">
        <v>422</v>
      </c>
      <c r="B143" t="s">
        <v>407</v>
      </c>
    </row>
    <row r="144" spans="1:2" x14ac:dyDescent="0.25">
      <c r="A144" t="s">
        <v>16</v>
      </c>
      <c r="B144" t="s">
        <v>403</v>
      </c>
    </row>
    <row r="145" spans="1:2" x14ac:dyDescent="0.25">
      <c r="A145" t="s">
        <v>188</v>
      </c>
      <c r="B145" t="s">
        <v>408</v>
      </c>
    </row>
    <row r="146" spans="1:2" x14ac:dyDescent="0.25">
      <c r="A146" t="s">
        <v>167</v>
      </c>
      <c r="B146" t="s">
        <v>408</v>
      </c>
    </row>
    <row r="147" spans="1:2" x14ac:dyDescent="0.25">
      <c r="A147" t="s">
        <v>168</v>
      </c>
      <c r="B147" t="s">
        <v>408</v>
      </c>
    </row>
    <row r="148" spans="1:2" x14ac:dyDescent="0.25">
      <c r="A148" t="s">
        <v>165</v>
      </c>
      <c r="B148" t="s">
        <v>408</v>
      </c>
    </row>
    <row r="149" spans="1:2" x14ac:dyDescent="0.25">
      <c r="A149" t="s">
        <v>289</v>
      </c>
      <c r="B149" t="s">
        <v>405</v>
      </c>
    </row>
    <row r="150" spans="1:2" x14ac:dyDescent="0.25">
      <c r="A150" t="s">
        <v>17</v>
      </c>
      <c r="B150" t="s">
        <v>408</v>
      </c>
    </row>
    <row r="151" spans="1:2" x14ac:dyDescent="0.25">
      <c r="A151" t="s">
        <v>18</v>
      </c>
      <c r="B151" t="s">
        <v>403</v>
      </c>
    </row>
    <row r="152" spans="1:2" x14ac:dyDescent="0.25">
      <c r="A152" t="s">
        <v>290</v>
      </c>
      <c r="B152" t="s">
        <v>407</v>
      </c>
    </row>
    <row r="153" spans="1:2" x14ac:dyDescent="0.25">
      <c r="A153" t="s">
        <v>151</v>
      </c>
      <c r="B153" t="s">
        <v>408</v>
      </c>
    </row>
    <row r="154" spans="1:2" x14ac:dyDescent="0.25">
      <c r="A154" t="s">
        <v>291</v>
      </c>
      <c r="B154" t="s">
        <v>407</v>
      </c>
    </row>
    <row r="155" spans="1:2" x14ac:dyDescent="0.25">
      <c r="A155" t="s">
        <v>292</v>
      </c>
      <c r="B155" t="s">
        <v>406</v>
      </c>
    </row>
    <row r="156" spans="1:2" x14ac:dyDescent="0.25">
      <c r="A156" t="s">
        <v>19</v>
      </c>
      <c r="B156" t="s">
        <v>408</v>
      </c>
    </row>
    <row r="157" spans="1:2" x14ac:dyDescent="0.25">
      <c r="A157" t="s">
        <v>38</v>
      </c>
      <c r="B157" t="s">
        <v>406</v>
      </c>
    </row>
    <row r="158" spans="1:2" x14ac:dyDescent="0.25">
      <c r="A158" t="s">
        <v>293</v>
      </c>
      <c r="B158" t="s">
        <v>405</v>
      </c>
    </row>
    <row r="159" spans="1:2" x14ac:dyDescent="0.25">
      <c r="A159" t="s">
        <v>294</v>
      </c>
      <c r="B159" t="s">
        <v>404</v>
      </c>
    </row>
    <row r="160" spans="1:2" x14ac:dyDescent="0.25">
      <c r="A160" t="s">
        <v>295</v>
      </c>
      <c r="B160" t="s">
        <v>407</v>
      </c>
    </row>
    <row r="161" spans="1:2" x14ac:dyDescent="0.25">
      <c r="A161" t="s">
        <v>20</v>
      </c>
      <c r="B161" t="s">
        <v>408</v>
      </c>
    </row>
    <row r="162" spans="1:2" x14ac:dyDescent="0.25">
      <c r="A162" t="s">
        <v>296</v>
      </c>
      <c r="B162" t="s">
        <v>406</v>
      </c>
    </row>
    <row r="163" spans="1:2" x14ac:dyDescent="0.25">
      <c r="A163" t="s">
        <v>195</v>
      </c>
      <c r="B163" t="s">
        <v>406</v>
      </c>
    </row>
    <row r="164" spans="1:2" x14ac:dyDescent="0.25">
      <c r="A164" t="s">
        <v>297</v>
      </c>
      <c r="B164" t="s">
        <v>404</v>
      </c>
    </row>
    <row r="165" spans="1:2" x14ac:dyDescent="0.25">
      <c r="A165" t="s">
        <v>298</v>
      </c>
      <c r="B165" t="s">
        <v>404</v>
      </c>
    </row>
    <row r="166" spans="1:2" x14ac:dyDescent="0.25">
      <c r="A166" t="s">
        <v>166</v>
      </c>
      <c r="B166" t="s">
        <v>408</v>
      </c>
    </row>
    <row r="167" spans="1:2" x14ac:dyDescent="0.25">
      <c r="A167" t="s">
        <v>299</v>
      </c>
      <c r="B167" t="s">
        <v>404</v>
      </c>
    </row>
    <row r="168" spans="1:2" x14ac:dyDescent="0.25">
      <c r="A168" t="s">
        <v>300</v>
      </c>
      <c r="B168" t="s">
        <v>404</v>
      </c>
    </row>
    <row r="169" spans="1:2" x14ac:dyDescent="0.25">
      <c r="A169" t="s">
        <v>301</v>
      </c>
      <c r="B169" t="s">
        <v>404</v>
      </c>
    </row>
    <row r="170" spans="1:2" x14ac:dyDescent="0.25">
      <c r="A170" t="s">
        <v>99</v>
      </c>
      <c r="B170" t="s">
        <v>403</v>
      </c>
    </row>
    <row r="171" spans="1:2" x14ac:dyDescent="0.25">
      <c r="A171" t="s">
        <v>101</v>
      </c>
      <c r="B171" t="s">
        <v>406</v>
      </c>
    </row>
    <row r="172" spans="1:2" x14ac:dyDescent="0.25">
      <c r="A172" t="s">
        <v>302</v>
      </c>
      <c r="B172" t="s">
        <v>405</v>
      </c>
    </row>
    <row r="173" spans="1:2" x14ac:dyDescent="0.25">
      <c r="A173" t="s">
        <v>303</v>
      </c>
      <c r="B173" t="s">
        <v>405</v>
      </c>
    </row>
    <row r="174" spans="1:2" x14ac:dyDescent="0.25">
      <c r="A174" t="s">
        <v>423</v>
      </c>
      <c r="B174" t="s">
        <v>407</v>
      </c>
    </row>
    <row r="175" spans="1:2" x14ac:dyDescent="0.25">
      <c r="A175" t="s">
        <v>21</v>
      </c>
      <c r="B175" t="s">
        <v>408</v>
      </c>
    </row>
    <row r="176" spans="1:2" x14ac:dyDescent="0.25">
      <c r="A176" t="s">
        <v>304</v>
      </c>
      <c r="B176" t="s">
        <v>403</v>
      </c>
    </row>
    <row r="177" spans="1:2" x14ac:dyDescent="0.25">
      <c r="A177" t="s">
        <v>152</v>
      </c>
      <c r="B177" t="s">
        <v>408</v>
      </c>
    </row>
    <row r="178" spans="1:2" x14ac:dyDescent="0.25">
      <c r="A178" t="s">
        <v>305</v>
      </c>
      <c r="B178" t="s">
        <v>407</v>
      </c>
    </row>
    <row r="179" spans="1:2" x14ac:dyDescent="0.25">
      <c r="A179" t="s">
        <v>306</v>
      </c>
      <c r="B179" t="s">
        <v>404</v>
      </c>
    </row>
    <row r="180" spans="1:2" x14ac:dyDescent="0.25">
      <c r="A180" t="s">
        <v>307</v>
      </c>
      <c r="B180" t="s">
        <v>407</v>
      </c>
    </row>
    <row r="181" spans="1:2" x14ac:dyDescent="0.25">
      <c r="A181" t="s">
        <v>104</v>
      </c>
      <c r="B181" t="s">
        <v>406</v>
      </c>
    </row>
    <row r="182" spans="1:2" x14ac:dyDescent="0.25">
      <c r="A182" t="s">
        <v>308</v>
      </c>
      <c r="B182" t="s">
        <v>405</v>
      </c>
    </row>
    <row r="183" spans="1:2" x14ac:dyDescent="0.25">
      <c r="A183" t="s">
        <v>309</v>
      </c>
      <c r="B183" t="s">
        <v>404</v>
      </c>
    </row>
    <row r="184" spans="1:2" x14ac:dyDescent="0.25">
      <c r="A184" t="s">
        <v>105</v>
      </c>
      <c r="B184" t="s">
        <v>407</v>
      </c>
    </row>
    <row r="185" spans="1:2" x14ac:dyDescent="0.25">
      <c r="A185" t="s">
        <v>310</v>
      </c>
      <c r="B185" t="s">
        <v>404</v>
      </c>
    </row>
    <row r="186" spans="1:2" x14ac:dyDescent="0.25">
      <c r="A186" t="s">
        <v>106</v>
      </c>
      <c r="B186" t="s">
        <v>407</v>
      </c>
    </row>
    <row r="187" spans="1:2" x14ac:dyDescent="0.25">
      <c r="A187" t="s">
        <v>175</v>
      </c>
      <c r="B187" t="s">
        <v>408</v>
      </c>
    </row>
    <row r="188" spans="1:2" x14ac:dyDescent="0.25">
      <c r="A188" t="s">
        <v>311</v>
      </c>
      <c r="B188" t="s">
        <v>407</v>
      </c>
    </row>
    <row r="189" spans="1:2" x14ac:dyDescent="0.25">
      <c r="A189" t="s">
        <v>312</v>
      </c>
      <c r="B189" t="s">
        <v>407</v>
      </c>
    </row>
    <row r="190" spans="1:2" x14ac:dyDescent="0.25">
      <c r="A190" t="s">
        <v>313</v>
      </c>
      <c r="B190" t="s">
        <v>406</v>
      </c>
    </row>
    <row r="191" spans="1:2" x14ac:dyDescent="0.25">
      <c r="A191" t="s">
        <v>314</v>
      </c>
      <c r="B191" t="s">
        <v>407</v>
      </c>
    </row>
    <row r="192" spans="1:2" x14ac:dyDescent="0.25">
      <c r="A192" t="s">
        <v>315</v>
      </c>
      <c r="B192" t="s">
        <v>406</v>
      </c>
    </row>
    <row r="193" spans="1:2" x14ac:dyDescent="0.25">
      <c r="A193" t="s">
        <v>196</v>
      </c>
      <c r="B193" t="s">
        <v>403</v>
      </c>
    </row>
    <row r="194" spans="1:2" x14ac:dyDescent="0.25">
      <c r="A194" t="s">
        <v>424</v>
      </c>
      <c r="B194" t="s">
        <v>406</v>
      </c>
    </row>
    <row r="195" spans="1:2" x14ac:dyDescent="0.25">
      <c r="A195" t="s">
        <v>425</v>
      </c>
      <c r="B195" t="s">
        <v>403</v>
      </c>
    </row>
    <row r="196" spans="1:2" x14ac:dyDescent="0.25">
      <c r="A196" t="s">
        <v>176</v>
      </c>
      <c r="B196" t="s">
        <v>408</v>
      </c>
    </row>
    <row r="197" spans="1:2" x14ac:dyDescent="0.25">
      <c r="A197" t="s">
        <v>316</v>
      </c>
      <c r="B197" t="s">
        <v>406</v>
      </c>
    </row>
    <row r="198" spans="1:2" x14ac:dyDescent="0.25">
      <c r="A198" t="s">
        <v>317</v>
      </c>
      <c r="B198" t="s">
        <v>406</v>
      </c>
    </row>
    <row r="199" spans="1:2" x14ac:dyDescent="0.25">
      <c r="A199" t="s">
        <v>23</v>
      </c>
      <c r="B199" t="s">
        <v>406</v>
      </c>
    </row>
    <row r="200" spans="1:2" x14ac:dyDescent="0.25">
      <c r="A200" t="s">
        <v>24</v>
      </c>
      <c r="B200" t="s">
        <v>406</v>
      </c>
    </row>
    <row r="201" spans="1:2" x14ac:dyDescent="0.25">
      <c r="A201" t="s">
        <v>197</v>
      </c>
      <c r="B201" t="s">
        <v>403</v>
      </c>
    </row>
    <row r="202" spans="1:2" x14ac:dyDescent="0.25">
      <c r="A202" t="s">
        <v>25</v>
      </c>
      <c r="B202" t="s">
        <v>403</v>
      </c>
    </row>
    <row r="203" spans="1:2" x14ac:dyDescent="0.25">
      <c r="A203" t="s">
        <v>318</v>
      </c>
      <c r="B203" t="s">
        <v>403</v>
      </c>
    </row>
    <row r="204" spans="1:2" x14ac:dyDescent="0.25">
      <c r="A204" t="s">
        <v>319</v>
      </c>
      <c r="B204" t="s">
        <v>404</v>
      </c>
    </row>
    <row r="205" spans="1:2" x14ac:dyDescent="0.25">
      <c r="A205" t="s">
        <v>39</v>
      </c>
      <c r="B205" t="s">
        <v>403</v>
      </c>
    </row>
    <row r="206" spans="1:2" x14ac:dyDescent="0.25">
      <c r="A206" t="s">
        <v>153</v>
      </c>
      <c r="B206" t="s">
        <v>408</v>
      </c>
    </row>
    <row r="207" spans="1:2" x14ac:dyDescent="0.25">
      <c r="A207" t="s">
        <v>40</v>
      </c>
      <c r="B207" t="s">
        <v>405</v>
      </c>
    </row>
    <row r="208" spans="1:2" x14ac:dyDescent="0.25">
      <c r="A208" t="s">
        <v>320</v>
      </c>
      <c r="B208" t="s">
        <v>406</v>
      </c>
    </row>
    <row r="209" spans="1:2" x14ac:dyDescent="0.25">
      <c r="A209" t="s">
        <v>426</v>
      </c>
      <c r="B209" t="s">
        <v>406</v>
      </c>
    </row>
    <row r="210" spans="1:2" x14ac:dyDescent="0.25">
      <c r="A210" t="s">
        <v>321</v>
      </c>
      <c r="B210" t="s">
        <v>404</v>
      </c>
    </row>
    <row r="211" spans="1:2" x14ac:dyDescent="0.25">
      <c r="A211" t="s">
        <v>154</v>
      </c>
      <c r="B211" t="s">
        <v>408</v>
      </c>
    </row>
    <row r="212" spans="1:2" x14ac:dyDescent="0.25">
      <c r="A212" t="s">
        <v>322</v>
      </c>
      <c r="B212" t="s">
        <v>404</v>
      </c>
    </row>
    <row r="213" spans="1:2" x14ac:dyDescent="0.25">
      <c r="A213" t="s">
        <v>177</v>
      </c>
      <c r="B213" t="s">
        <v>408</v>
      </c>
    </row>
    <row r="214" spans="1:2" x14ac:dyDescent="0.25">
      <c r="A214" t="s">
        <v>323</v>
      </c>
      <c r="B214" t="s">
        <v>403</v>
      </c>
    </row>
    <row r="215" spans="1:2" x14ac:dyDescent="0.25">
      <c r="A215" t="s">
        <v>324</v>
      </c>
      <c r="B215" t="s">
        <v>406</v>
      </c>
    </row>
    <row r="216" spans="1:2" x14ac:dyDescent="0.25">
      <c r="A216" t="s">
        <v>325</v>
      </c>
      <c r="B216" t="s">
        <v>407</v>
      </c>
    </row>
    <row r="217" spans="1:2" x14ac:dyDescent="0.25">
      <c r="A217" t="s">
        <v>178</v>
      </c>
      <c r="B217" t="s">
        <v>403</v>
      </c>
    </row>
    <row r="218" spans="1:2" x14ac:dyDescent="0.25">
      <c r="A218" t="s">
        <v>326</v>
      </c>
      <c r="B218" t="s">
        <v>405</v>
      </c>
    </row>
    <row r="219" spans="1:2" x14ac:dyDescent="0.25">
      <c r="A219" t="s">
        <v>327</v>
      </c>
      <c r="B219" t="s">
        <v>408</v>
      </c>
    </row>
    <row r="220" spans="1:2" x14ac:dyDescent="0.25">
      <c r="A220" t="s">
        <v>328</v>
      </c>
      <c r="B220" t="s">
        <v>407</v>
      </c>
    </row>
    <row r="221" spans="1:2" x14ac:dyDescent="0.25">
      <c r="A221" t="s">
        <v>329</v>
      </c>
      <c r="B221" t="s">
        <v>406</v>
      </c>
    </row>
    <row r="222" spans="1:2" x14ac:dyDescent="0.25">
      <c r="A222" t="s">
        <v>71</v>
      </c>
      <c r="B222" t="s">
        <v>404</v>
      </c>
    </row>
    <row r="223" spans="1:2" x14ac:dyDescent="0.25">
      <c r="A223" t="s">
        <v>330</v>
      </c>
      <c r="B223" t="s">
        <v>404</v>
      </c>
    </row>
    <row r="224" spans="1:2" x14ac:dyDescent="0.25">
      <c r="A224" t="s">
        <v>26</v>
      </c>
      <c r="B224" t="s">
        <v>408</v>
      </c>
    </row>
    <row r="225" spans="1:2" x14ac:dyDescent="0.25">
      <c r="A225" t="s">
        <v>179</v>
      </c>
      <c r="B225" t="s">
        <v>408</v>
      </c>
    </row>
    <row r="226" spans="1:2" x14ac:dyDescent="0.25">
      <c r="A226" t="s">
        <v>331</v>
      </c>
      <c r="B226" t="s">
        <v>405</v>
      </c>
    </row>
    <row r="227" spans="1:2" x14ac:dyDescent="0.25">
      <c r="A227" t="s">
        <v>332</v>
      </c>
      <c r="B227" t="s">
        <v>407</v>
      </c>
    </row>
    <row r="228" spans="1:2" x14ac:dyDescent="0.25">
      <c r="A228" t="s">
        <v>180</v>
      </c>
      <c r="B228" t="s">
        <v>408</v>
      </c>
    </row>
    <row r="229" spans="1:2" x14ac:dyDescent="0.25">
      <c r="A229" t="s">
        <v>333</v>
      </c>
      <c r="B229" t="s">
        <v>404</v>
      </c>
    </row>
    <row r="230" spans="1:2" x14ac:dyDescent="0.25">
      <c r="A230" t="s">
        <v>334</v>
      </c>
      <c r="B230" t="s">
        <v>407</v>
      </c>
    </row>
    <row r="231" spans="1:2" x14ac:dyDescent="0.25">
      <c r="A231" t="s">
        <v>335</v>
      </c>
      <c r="B231" t="s">
        <v>403</v>
      </c>
    </row>
    <row r="232" spans="1:2" x14ac:dyDescent="0.25">
      <c r="A232" t="s">
        <v>336</v>
      </c>
      <c r="B232" t="s">
        <v>405</v>
      </c>
    </row>
    <row r="233" spans="1:2" x14ac:dyDescent="0.25">
      <c r="A233" t="s">
        <v>337</v>
      </c>
      <c r="B233" t="s">
        <v>407</v>
      </c>
    </row>
    <row r="234" spans="1:2" x14ac:dyDescent="0.25">
      <c r="A234" t="s">
        <v>41</v>
      </c>
      <c r="B234" t="s">
        <v>406</v>
      </c>
    </row>
    <row r="235" spans="1:2" x14ac:dyDescent="0.25">
      <c r="A235" t="s">
        <v>181</v>
      </c>
      <c r="B235" t="s">
        <v>408</v>
      </c>
    </row>
    <row r="236" spans="1:2" x14ac:dyDescent="0.25">
      <c r="A236" t="s">
        <v>338</v>
      </c>
      <c r="B236" t="s">
        <v>407</v>
      </c>
    </row>
    <row r="237" spans="1:2" x14ac:dyDescent="0.25">
      <c r="A237" t="s">
        <v>339</v>
      </c>
      <c r="B237" t="s">
        <v>404</v>
      </c>
    </row>
    <row r="238" spans="1:2" x14ac:dyDescent="0.25">
      <c r="A238" t="s">
        <v>340</v>
      </c>
      <c r="B238" t="s">
        <v>405</v>
      </c>
    </row>
    <row r="239" spans="1:2" x14ac:dyDescent="0.25">
      <c r="A239" t="s">
        <v>115</v>
      </c>
      <c r="B239" t="s">
        <v>403</v>
      </c>
    </row>
    <row r="240" spans="1:2" x14ac:dyDescent="0.25">
      <c r="A240" t="s">
        <v>341</v>
      </c>
      <c r="B240" t="s">
        <v>404</v>
      </c>
    </row>
    <row r="241" spans="1:2" x14ac:dyDescent="0.25">
      <c r="A241" t="s">
        <v>342</v>
      </c>
      <c r="B241" t="s">
        <v>404</v>
      </c>
    </row>
    <row r="242" spans="1:2" x14ac:dyDescent="0.25">
      <c r="A242" t="s">
        <v>343</v>
      </c>
      <c r="B242" t="s">
        <v>407</v>
      </c>
    </row>
    <row r="243" spans="1:2" x14ac:dyDescent="0.25">
      <c r="A243" t="s">
        <v>344</v>
      </c>
      <c r="B243" t="s">
        <v>404</v>
      </c>
    </row>
    <row r="244" spans="1:2" x14ac:dyDescent="0.25">
      <c r="A244" t="s">
        <v>345</v>
      </c>
      <c r="B244" t="s">
        <v>404</v>
      </c>
    </row>
    <row r="245" spans="1:2" x14ac:dyDescent="0.25">
      <c r="A245" t="s">
        <v>346</v>
      </c>
      <c r="B245" t="s">
        <v>404</v>
      </c>
    </row>
    <row r="246" spans="1:2" x14ac:dyDescent="0.25">
      <c r="A246" t="s">
        <v>347</v>
      </c>
      <c r="B246" t="s">
        <v>404</v>
      </c>
    </row>
    <row r="247" spans="1:2" x14ac:dyDescent="0.25">
      <c r="A247" t="s">
        <v>348</v>
      </c>
      <c r="B247" t="s">
        <v>403</v>
      </c>
    </row>
    <row r="248" spans="1:2" x14ac:dyDescent="0.25">
      <c r="A248" t="s">
        <v>349</v>
      </c>
      <c r="B248" t="s">
        <v>407</v>
      </c>
    </row>
    <row r="249" spans="1:2" x14ac:dyDescent="0.25">
      <c r="A249" t="s">
        <v>350</v>
      </c>
      <c r="B249" t="s">
        <v>405</v>
      </c>
    </row>
    <row r="250" spans="1:2" x14ac:dyDescent="0.25">
      <c r="A250" t="s">
        <v>351</v>
      </c>
      <c r="B250" t="s">
        <v>408</v>
      </c>
    </row>
    <row r="251" spans="1:2" x14ac:dyDescent="0.25">
      <c r="A251" t="s">
        <v>27</v>
      </c>
      <c r="B251" t="s">
        <v>403</v>
      </c>
    </row>
    <row r="252" spans="1:2" x14ac:dyDescent="0.25">
      <c r="A252" t="s">
        <v>198</v>
      </c>
      <c r="B252" t="s">
        <v>403</v>
      </c>
    </row>
    <row r="253" spans="1:2" x14ac:dyDescent="0.25">
      <c r="A253" t="s">
        <v>155</v>
      </c>
      <c r="B253" t="s">
        <v>408</v>
      </c>
    </row>
    <row r="254" spans="1:2" x14ac:dyDescent="0.25">
      <c r="A254" t="s">
        <v>352</v>
      </c>
      <c r="B254" t="s">
        <v>408</v>
      </c>
    </row>
    <row r="255" spans="1:2" x14ac:dyDescent="0.25">
      <c r="A255" t="s">
        <v>353</v>
      </c>
      <c r="B255" t="s">
        <v>405</v>
      </c>
    </row>
    <row r="256" spans="1:2" x14ac:dyDescent="0.25">
      <c r="A256" t="s">
        <v>354</v>
      </c>
      <c r="B256" t="s">
        <v>407</v>
      </c>
    </row>
    <row r="257" spans="1:2" x14ac:dyDescent="0.25">
      <c r="A257" t="s">
        <v>355</v>
      </c>
      <c r="B257" t="s">
        <v>408</v>
      </c>
    </row>
    <row r="258" spans="1:2" x14ac:dyDescent="0.25">
      <c r="A258" t="s">
        <v>356</v>
      </c>
      <c r="B258" t="s">
        <v>405</v>
      </c>
    </row>
    <row r="259" spans="1:2" x14ac:dyDescent="0.25">
      <c r="A259" t="s">
        <v>357</v>
      </c>
      <c r="B259" t="s">
        <v>407</v>
      </c>
    </row>
    <row r="260" spans="1:2" x14ac:dyDescent="0.25">
      <c r="A260" t="s">
        <v>358</v>
      </c>
      <c r="B260" t="s">
        <v>406</v>
      </c>
    </row>
    <row r="261" spans="1:2" x14ac:dyDescent="0.25">
      <c r="A261" t="s">
        <v>182</v>
      </c>
      <c r="B261" t="s">
        <v>408</v>
      </c>
    </row>
    <row r="262" spans="1:2" x14ac:dyDescent="0.25">
      <c r="A262" t="s">
        <v>42</v>
      </c>
      <c r="B262" t="s">
        <v>403</v>
      </c>
    </row>
    <row r="263" spans="1:2" x14ac:dyDescent="0.25">
      <c r="A263" t="s">
        <v>28</v>
      </c>
      <c r="B263" t="s">
        <v>403</v>
      </c>
    </row>
    <row r="264" spans="1:2" x14ac:dyDescent="0.25">
      <c r="A264" t="s">
        <v>359</v>
      </c>
      <c r="B264" t="s">
        <v>404</v>
      </c>
    </row>
    <row r="265" spans="1:2" x14ac:dyDescent="0.25">
      <c r="A265" t="s">
        <v>360</v>
      </c>
      <c r="B265" t="s">
        <v>407</v>
      </c>
    </row>
    <row r="266" spans="1:2" x14ac:dyDescent="0.25">
      <c r="A266" t="s">
        <v>361</v>
      </c>
      <c r="B266" t="s">
        <v>404</v>
      </c>
    </row>
    <row r="267" spans="1:2" x14ac:dyDescent="0.25">
      <c r="A267" t="s">
        <v>29</v>
      </c>
      <c r="B267" t="s">
        <v>408</v>
      </c>
    </row>
    <row r="268" spans="1:2" x14ac:dyDescent="0.25">
      <c r="A268" t="s">
        <v>362</v>
      </c>
      <c r="B268" t="s">
        <v>406</v>
      </c>
    </row>
    <row r="269" spans="1:2" x14ac:dyDescent="0.25">
      <c r="A269" t="s">
        <v>156</v>
      </c>
      <c r="B269" t="s">
        <v>408</v>
      </c>
    </row>
    <row r="270" spans="1:2" x14ac:dyDescent="0.25">
      <c r="A270" t="s">
        <v>363</v>
      </c>
      <c r="B270" t="s">
        <v>405</v>
      </c>
    </row>
    <row r="271" spans="1:2" x14ac:dyDescent="0.25">
      <c r="A271" t="s">
        <v>43</v>
      </c>
      <c r="B271" t="s">
        <v>406</v>
      </c>
    </row>
    <row r="272" spans="1:2" x14ac:dyDescent="0.25">
      <c r="A272" t="s">
        <v>183</v>
      </c>
      <c r="B272" t="s">
        <v>408</v>
      </c>
    </row>
    <row r="273" spans="1:2" x14ac:dyDescent="0.25">
      <c r="A273" t="s">
        <v>364</v>
      </c>
      <c r="B273" t="s">
        <v>406</v>
      </c>
    </row>
    <row r="274" spans="1:2" x14ac:dyDescent="0.25">
      <c r="A274" t="s">
        <v>365</v>
      </c>
      <c r="B274" t="s">
        <v>407</v>
      </c>
    </row>
    <row r="275" spans="1:2" x14ac:dyDescent="0.25">
      <c r="A275" t="s">
        <v>366</v>
      </c>
      <c r="B275" t="s">
        <v>405</v>
      </c>
    </row>
    <row r="276" spans="1:2" x14ac:dyDescent="0.25">
      <c r="A276" t="s">
        <v>367</v>
      </c>
      <c r="B276" t="s">
        <v>404</v>
      </c>
    </row>
    <row r="277" spans="1:2" x14ac:dyDescent="0.25">
      <c r="A277" t="s">
        <v>118</v>
      </c>
      <c r="B277" t="s">
        <v>406</v>
      </c>
    </row>
    <row r="278" spans="1:2" x14ac:dyDescent="0.25">
      <c r="A278" t="s">
        <v>368</v>
      </c>
      <c r="B278" t="s">
        <v>407</v>
      </c>
    </row>
    <row r="279" spans="1:2" x14ac:dyDescent="0.25">
      <c r="A279" t="s">
        <v>369</v>
      </c>
      <c r="B279" t="s">
        <v>407</v>
      </c>
    </row>
    <row r="280" spans="1:2" x14ac:dyDescent="0.25">
      <c r="A280" t="s">
        <v>370</v>
      </c>
      <c r="B280" t="s">
        <v>407</v>
      </c>
    </row>
    <row r="281" spans="1:2" x14ac:dyDescent="0.25">
      <c r="A281" t="s">
        <v>371</v>
      </c>
      <c r="B281" t="s">
        <v>406</v>
      </c>
    </row>
    <row r="282" spans="1:2" x14ac:dyDescent="0.25">
      <c r="A282" t="s">
        <v>372</v>
      </c>
      <c r="B282" t="s">
        <v>408</v>
      </c>
    </row>
    <row r="283" spans="1:2" x14ac:dyDescent="0.25">
      <c r="A283" t="s">
        <v>119</v>
      </c>
      <c r="B283" t="s">
        <v>406</v>
      </c>
    </row>
    <row r="284" spans="1:2" x14ac:dyDescent="0.25">
      <c r="A284" t="s">
        <v>427</v>
      </c>
      <c r="B284" t="s">
        <v>407</v>
      </c>
    </row>
    <row r="285" spans="1:2" x14ac:dyDescent="0.25">
      <c r="A285" t="s">
        <v>120</v>
      </c>
      <c r="B285" t="s">
        <v>406</v>
      </c>
    </row>
    <row r="286" spans="1:2" x14ac:dyDescent="0.25">
      <c r="A286" t="s">
        <v>373</v>
      </c>
      <c r="B286" t="s">
        <v>404</v>
      </c>
    </row>
    <row r="287" spans="1:2" x14ac:dyDescent="0.25">
      <c r="A287" t="s">
        <v>157</v>
      </c>
      <c r="B287" t="s">
        <v>408</v>
      </c>
    </row>
    <row r="288" spans="1:2" x14ac:dyDescent="0.25">
      <c r="A288" t="s">
        <v>184</v>
      </c>
      <c r="B288" t="s">
        <v>408</v>
      </c>
    </row>
    <row r="289" spans="1:2" x14ac:dyDescent="0.25">
      <c r="A289" t="s">
        <v>374</v>
      </c>
      <c r="B289" t="s">
        <v>405</v>
      </c>
    </row>
    <row r="290" spans="1:2" x14ac:dyDescent="0.25">
      <c r="A290" t="s">
        <v>375</v>
      </c>
      <c r="B290" t="s">
        <v>404</v>
      </c>
    </row>
    <row r="291" spans="1:2" x14ac:dyDescent="0.25">
      <c r="A291" t="s">
        <v>376</v>
      </c>
      <c r="B291" t="s">
        <v>407</v>
      </c>
    </row>
    <row r="292" spans="1:2" x14ac:dyDescent="0.25">
      <c r="A292" t="s">
        <v>30</v>
      </c>
      <c r="B292" t="s">
        <v>405</v>
      </c>
    </row>
    <row r="293" spans="1:2" x14ac:dyDescent="0.25">
      <c r="A293" t="s">
        <v>185</v>
      </c>
      <c r="B293" t="s">
        <v>408</v>
      </c>
    </row>
    <row r="294" spans="1:2" x14ac:dyDescent="0.25">
      <c r="A294" t="s">
        <v>158</v>
      </c>
      <c r="B294" t="s">
        <v>408</v>
      </c>
    </row>
    <row r="295" spans="1:2" x14ac:dyDescent="0.25">
      <c r="A295" t="s">
        <v>159</v>
      </c>
      <c r="B295" t="s">
        <v>408</v>
      </c>
    </row>
    <row r="296" spans="1:2" x14ac:dyDescent="0.25">
      <c r="A296" t="s">
        <v>199</v>
      </c>
      <c r="B296" t="s">
        <v>406</v>
      </c>
    </row>
    <row r="297" spans="1:2" x14ac:dyDescent="0.25">
      <c r="A297" t="s">
        <v>377</v>
      </c>
      <c r="B297" t="s">
        <v>405</v>
      </c>
    </row>
    <row r="298" spans="1:2" x14ac:dyDescent="0.25">
      <c r="A298" t="s">
        <v>378</v>
      </c>
      <c r="B298" t="s">
        <v>408</v>
      </c>
    </row>
    <row r="299" spans="1:2" x14ac:dyDescent="0.25">
      <c r="A299" t="s">
        <v>379</v>
      </c>
      <c r="B299" t="s">
        <v>405</v>
      </c>
    </row>
    <row r="300" spans="1:2" x14ac:dyDescent="0.25">
      <c r="A300" t="s">
        <v>380</v>
      </c>
      <c r="B300" t="s">
        <v>407</v>
      </c>
    </row>
    <row r="301" spans="1:2" x14ac:dyDescent="0.25">
      <c r="A301" t="s">
        <v>381</v>
      </c>
      <c r="B301" t="s">
        <v>404</v>
      </c>
    </row>
    <row r="302" spans="1:2" x14ac:dyDescent="0.25">
      <c r="A302" t="s">
        <v>382</v>
      </c>
      <c r="B302" t="s">
        <v>405</v>
      </c>
    </row>
    <row r="303" spans="1:2" x14ac:dyDescent="0.25">
      <c r="A303" t="s">
        <v>383</v>
      </c>
      <c r="B303" t="s">
        <v>406</v>
      </c>
    </row>
    <row r="304" spans="1:2" x14ac:dyDescent="0.25">
      <c r="A304" t="s">
        <v>122</v>
      </c>
      <c r="B304" t="s">
        <v>405</v>
      </c>
    </row>
    <row r="305" spans="1:2" x14ac:dyDescent="0.25">
      <c r="A305" t="s">
        <v>384</v>
      </c>
      <c r="B305" t="s">
        <v>404</v>
      </c>
    </row>
    <row r="306" spans="1:2" x14ac:dyDescent="0.25">
      <c r="A306" t="s">
        <v>385</v>
      </c>
      <c r="B306" t="s">
        <v>404</v>
      </c>
    </row>
    <row r="307" spans="1:2" x14ac:dyDescent="0.25">
      <c r="A307" t="s">
        <v>386</v>
      </c>
      <c r="B307" t="s">
        <v>407</v>
      </c>
    </row>
    <row r="308" spans="1:2" x14ac:dyDescent="0.25">
      <c r="A308" t="s">
        <v>387</v>
      </c>
      <c r="B308" t="s">
        <v>404</v>
      </c>
    </row>
    <row r="309" spans="1:2" x14ac:dyDescent="0.25">
      <c r="A309" t="s">
        <v>388</v>
      </c>
      <c r="B309" t="s">
        <v>404</v>
      </c>
    </row>
    <row r="310" spans="1:2" x14ac:dyDescent="0.25">
      <c r="A310" t="s">
        <v>389</v>
      </c>
      <c r="B310" t="s">
        <v>404</v>
      </c>
    </row>
    <row r="311" spans="1:2" x14ac:dyDescent="0.25">
      <c r="A311" t="s">
        <v>191</v>
      </c>
      <c r="B311" t="s">
        <v>408</v>
      </c>
    </row>
    <row r="312" spans="1:2" x14ac:dyDescent="0.25">
      <c r="A312" t="s">
        <v>428</v>
      </c>
      <c r="B312" t="s">
        <v>406</v>
      </c>
    </row>
    <row r="313" spans="1:2" x14ac:dyDescent="0.25">
      <c r="A313" t="s">
        <v>186</v>
      </c>
      <c r="B313" t="s">
        <v>408</v>
      </c>
    </row>
    <row r="314" spans="1:2" x14ac:dyDescent="0.25">
      <c r="A314" t="s">
        <v>390</v>
      </c>
      <c r="B314" t="s">
        <v>407</v>
      </c>
    </row>
    <row r="315" spans="1:2" x14ac:dyDescent="0.25">
      <c r="A315" t="s">
        <v>391</v>
      </c>
      <c r="B315" t="s">
        <v>407</v>
      </c>
    </row>
    <row r="316" spans="1:2" x14ac:dyDescent="0.25">
      <c r="A316" t="s">
        <v>190</v>
      </c>
      <c r="B316" t="s">
        <v>406</v>
      </c>
    </row>
    <row r="317" spans="1:2" x14ac:dyDescent="0.25">
      <c r="A317" t="s">
        <v>187</v>
      </c>
      <c r="B317" t="s">
        <v>403</v>
      </c>
    </row>
    <row r="318" spans="1:2" x14ac:dyDescent="0.25">
      <c r="A318" t="s">
        <v>392</v>
      </c>
      <c r="B318" t="s">
        <v>408</v>
      </c>
    </row>
    <row r="319" spans="1:2" x14ac:dyDescent="0.25">
      <c r="A319" t="s">
        <v>44</v>
      </c>
      <c r="B319" t="s">
        <v>403</v>
      </c>
    </row>
    <row r="320" spans="1:2" x14ac:dyDescent="0.25">
      <c r="A320" t="s">
        <v>31</v>
      </c>
      <c r="B320" t="s">
        <v>408</v>
      </c>
    </row>
    <row r="321" spans="1:2" x14ac:dyDescent="0.25">
      <c r="A321" t="s">
        <v>393</v>
      </c>
      <c r="B321" t="s">
        <v>406</v>
      </c>
    </row>
    <row r="322" spans="1:2" x14ac:dyDescent="0.25">
      <c r="A322" t="s">
        <v>394</v>
      </c>
      <c r="B322" t="s">
        <v>403</v>
      </c>
    </row>
    <row r="323" spans="1:2" x14ac:dyDescent="0.25">
      <c r="A323" t="s">
        <v>395</v>
      </c>
      <c r="B323" t="s">
        <v>404</v>
      </c>
    </row>
    <row r="324" spans="1:2" x14ac:dyDescent="0.25">
      <c r="A324" t="s">
        <v>396</v>
      </c>
      <c r="B324" t="s">
        <v>405</v>
      </c>
    </row>
    <row r="325" spans="1:2" x14ac:dyDescent="0.25">
      <c r="A325" t="s">
        <v>397</v>
      </c>
      <c r="B325" t="s">
        <v>405</v>
      </c>
    </row>
    <row r="326" spans="1:2" x14ac:dyDescent="0.25">
      <c r="A326" t="s">
        <v>398</v>
      </c>
      <c r="B326" t="s">
        <v>405</v>
      </c>
    </row>
    <row r="327" spans="1:2" x14ac:dyDescent="0.25">
      <c r="A327" t="s">
        <v>162</v>
      </c>
      <c r="B327" t="s">
        <v>406</v>
      </c>
    </row>
    <row r="329" spans="1:2" x14ac:dyDescent="0.25">
      <c r="A329" t="s">
        <v>399</v>
      </c>
    </row>
    <row r="331" spans="1:2" x14ac:dyDescent="0.25">
      <c r="A331" t="s">
        <v>400</v>
      </c>
    </row>
    <row r="332" spans="1:2" x14ac:dyDescent="0.25">
      <c r="A332" t="s">
        <v>401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440"/>
  <sheetViews>
    <sheetView topLeftCell="A29" workbookViewId="0">
      <selection activeCell="I8" sqref="I8"/>
    </sheetView>
  </sheetViews>
  <sheetFormatPr defaultRowHeight="15" x14ac:dyDescent="0.25"/>
  <cols>
    <col min="1" max="1" width="14.5703125" bestFit="1" customWidth="1"/>
    <col min="2" max="2" width="56" bestFit="1" customWidth="1"/>
    <col min="3" max="3" width="8" bestFit="1" customWidth="1"/>
  </cols>
  <sheetData>
    <row r="1" spans="1:3" x14ac:dyDescent="0.25">
      <c r="B1" t="s">
        <v>429</v>
      </c>
    </row>
    <row r="2" spans="1:3" x14ac:dyDescent="0.25">
      <c r="B2" t="s">
        <v>430</v>
      </c>
    </row>
    <row r="4" spans="1:3" x14ac:dyDescent="0.25">
      <c r="B4" t="s">
        <v>431</v>
      </c>
      <c r="C4">
        <v>2013</v>
      </c>
    </row>
    <row r="5" spans="1:3" x14ac:dyDescent="0.25">
      <c r="B5" t="s">
        <v>432</v>
      </c>
      <c r="C5" t="s">
        <v>433</v>
      </c>
    </row>
    <row r="7" spans="1:3" x14ac:dyDescent="0.25">
      <c r="B7" t="s">
        <v>434</v>
      </c>
      <c r="C7" t="s">
        <v>433</v>
      </c>
    </row>
    <row r="8" spans="1:3" x14ac:dyDescent="0.25">
      <c r="A8" t="s">
        <v>435</v>
      </c>
      <c r="B8" t="s">
        <v>36</v>
      </c>
      <c r="C8">
        <v>105400</v>
      </c>
    </row>
    <row r="9" spans="1:3" x14ac:dyDescent="0.25">
      <c r="A9" t="s">
        <v>435</v>
      </c>
      <c r="B9" t="s">
        <v>7</v>
      </c>
      <c r="C9">
        <v>516000</v>
      </c>
    </row>
    <row r="10" spans="1:3" x14ac:dyDescent="0.25">
      <c r="A10" t="s">
        <v>435</v>
      </c>
      <c r="B10" t="s">
        <v>37</v>
      </c>
      <c r="C10">
        <v>92700</v>
      </c>
    </row>
    <row r="11" spans="1:3" x14ac:dyDescent="0.25">
      <c r="A11" t="s">
        <v>435</v>
      </c>
      <c r="B11" t="s">
        <v>99</v>
      </c>
      <c r="C11">
        <v>138900</v>
      </c>
    </row>
    <row r="12" spans="1:3" x14ac:dyDescent="0.25">
      <c r="A12" t="s">
        <v>435</v>
      </c>
      <c r="B12" t="s">
        <v>107</v>
      </c>
      <c r="C12">
        <v>315800</v>
      </c>
    </row>
    <row r="13" spans="1:3" x14ac:dyDescent="0.25">
      <c r="A13" t="s">
        <v>435</v>
      </c>
      <c r="B13" t="s">
        <v>40</v>
      </c>
      <c r="C13">
        <v>134900</v>
      </c>
    </row>
    <row r="14" spans="1:3" x14ac:dyDescent="0.25">
      <c r="A14" t="s">
        <v>435</v>
      </c>
      <c r="B14" t="s">
        <v>42</v>
      </c>
      <c r="C14">
        <v>193200</v>
      </c>
    </row>
    <row r="15" spans="1:3" x14ac:dyDescent="0.25">
      <c r="A15" t="s">
        <v>435</v>
      </c>
      <c r="B15" t="s">
        <v>94</v>
      </c>
      <c r="C15">
        <v>200000</v>
      </c>
    </row>
    <row r="16" spans="1:3" x14ac:dyDescent="0.25">
      <c r="A16" t="s">
        <v>435</v>
      </c>
      <c r="B16" t="s">
        <v>21</v>
      </c>
      <c r="C16">
        <v>286800</v>
      </c>
    </row>
    <row r="17" spans="1:3" x14ac:dyDescent="0.25">
      <c r="A17" t="s">
        <v>435</v>
      </c>
      <c r="B17" t="s">
        <v>175</v>
      </c>
      <c r="C17">
        <v>202200</v>
      </c>
    </row>
    <row r="18" spans="1:3" x14ac:dyDescent="0.25">
      <c r="A18" t="s">
        <v>435</v>
      </c>
      <c r="B18" t="s">
        <v>351</v>
      </c>
      <c r="C18">
        <v>148500</v>
      </c>
    </row>
    <row r="19" spans="1:3" x14ac:dyDescent="0.25">
      <c r="A19" t="s">
        <v>435</v>
      </c>
      <c r="B19" t="s">
        <v>29</v>
      </c>
      <c r="C19">
        <v>276100</v>
      </c>
    </row>
    <row r="20" spans="1:3" x14ac:dyDescent="0.25">
      <c r="A20" t="s">
        <v>435</v>
      </c>
      <c r="B20" t="s">
        <v>33</v>
      </c>
      <c r="C20">
        <v>147400</v>
      </c>
    </row>
    <row r="21" spans="1:3" x14ac:dyDescent="0.25">
      <c r="A21" t="s">
        <v>435</v>
      </c>
      <c r="B21" t="s">
        <v>34</v>
      </c>
      <c r="C21">
        <v>141400</v>
      </c>
    </row>
    <row r="22" spans="1:3" x14ac:dyDescent="0.25">
      <c r="A22" t="s">
        <v>435</v>
      </c>
      <c r="B22" t="s">
        <v>85</v>
      </c>
      <c r="C22">
        <v>372700</v>
      </c>
    </row>
    <row r="23" spans="1:3" x14ac:dyDescent="0.25">
      <c r="A23" t="s">
        <v>435</v>
      </c>
      <c r="B23" t="s">
        <v>4</v>
      </c>
      <c r="C23">
        <v>331000</v>
      </c>
    </row>
    <row r="24" spans="1:3" x14ac:dyDescent="0.25">
      <c r="A24" t="s">
        <v>435</v>
      </c>
      <c r="B24" t="s">
        <v>193</v>
      </c>
      <c r="C24">
        <v>126000</v>
      </c>
    </row>
    <row r="25" spans="1:3" x14ac:dyDescent="0.25">
      <c r="A25" t="s">
        <v>435</v>
      </c>
      <c r="B25" t="s">
        <v>199</v>
      </c>
      <c r="C25">
        <v>205100</v>
      </c>
    </row>
    <row r="26" spans="1:3" x14ac:dyDescent="0.25">
      <c r="A26" t="s">
        <v>435</v>
      </c>
      <c r="B26" t="s">
        <v>48</v>
      </c>
      <c r="C26">
        <v>498100</v>
      </c>
    </row>
    <row r="27" spans="1:3" x14ac:dyDescent="0.25">
      <c r="A27" t="s">
        <v>435</v>
      </c>
      <c r="B27" t="s">
        <v>170</v>
      </c>
      <c r="C27">
        <v>280100</v>
      </c>
    </row>
    <row r="28" spans="1:3" x14ac:dyDescent="0.25">
      <c r="A28" t="s">
        <v>435</v>
      </c>
      <c r="B28" t="s">
        <v>171</v>
      </c>
      <c r="C28">
        <v>186500</v>
      </c>
    </row>
    <row r="29" spans="1:3" x14ac:dyDescent="0.25">
      <c r="A29" t="s">
        <v>435</v>
      </c>
      <c r="B29" t="s">
        <v>20</v>
      </c>
      <c r="C29">
        <v>514400</v>
      </c>
    </row>
    <row r="30" spans="1:3" x14ac:dyDescent="0.25">
      <c r="A30" t="s">
        <v>435</v>
      </c>
      <c r="B30" t="s">
        <v>176</v>
      </c>
      <c r="C30">
        <v>227300</v>
      </c>
    </row>
    <row r="31" spans="1:3" x14ac:dyDescent="0.25">
      <c r="A31" t="s">
        <v>435</v>
      </c>
      <c r="B31" t="s">
        <v>177</v>
      </c>
      <c r="C31">
        <v>212100</v>
      </c>
    </row>
    <row r="32" spans="1:3" x14ac:dyDescent="0.25">
      <c r="A32" t="s">
        <v>435</v>
      </c>
      <c r="B32" t="s">
        <v>26</v>
      </c>
      <c r="C32">
        <v>239000</v>
      </c>
    </row>
    <row r="33" spans="1:3" x14ac:dyDescent="0.25">
      <c r="A33" t="s">
        <v>435</v>
      </c>
      <c r="B33" t="s">
        <v>182</v>
      </c>
      <c r="C33">
        <v>285000</v>
      </c>
    </row>
    <row r="34" spans="1:3" x14ac:dyDescent="0.25">
      <c r="A34" t="s">
        <v>435</v>
      </c>
      <c r="B34" t="s">
        <v>183</v>
      </c>
      <c r="C34">
        <v>220600</v>
      </c>
    </row>
    <row r="35" spans="1:3" x14ac:dyDescent="0.25">
      <c r="A35" t="s">
        <v>435</v>
      </c>
      <c r="B35" t="s">
        <v>184</v>
      </c>
      <c r="C35">
        <v>230200</v>
      </c>
    </row>
    <row r="36" spans="1:3" x14ac:dyDescent="0.25">
      <c r="A36" t="s">
        <v>435</v>
      </c>
      <c r="B36" t="s">
        <v>186</v>
      </c>
      <c r="C36">
        <v>319700</v>
      </c>
    </row>
    <row r="37" spans="1:3" x14ac:dyDescent="0.25">
      <c r="A37" t="s">
        <v>435</v>
      </c>
      <c r="B37" t="s">
        <v>60</v>
      </c>
      <c r="C37">
        <v>1180100</v>
      </c>
    </row>
    <row r="38" spans="1:3" x14ac:dyDescent="0.25">
      <c r="A38" t="s">
        <v>435</v>
      </c>
      <c r="B38" t="s">
        <v>168</v>
      </c>
      <c r="C38">
        <v>146100</v>
      </c>
    </row>
    <row r="39" spans="1:3" x14ac:dyDescent="0.25">
      <c r="A39" t="s">
        <v>435</v>
      </c>
      <c r="B39" t="s">
        <v>19</v>
      </c>
      <c r="C39">
        <v>470800</v>
      </c>
    </row>
    <row r="40" spans="1:3" x14ac:dyDescent="0.25">
      <c r="A40" t="s">
        <v>435</v>
      </c>
      <c r="B40" t="s">
        <v>180</v>
      </c>
      <c r="C40">
        <v>273200</v>
      </c>
    </row>
    <row r="41" spans="1:3" x14ac:dyDescent="0.25">
      <c r="A41" t="s">
        <v>435</v>
      </c>
      <c r="B41" t="s">
        <v>355</v>
      </c>
      <c r="C41">
        <v>176200</v>
      </c>
    </row>
    <row r="42" spans="1:3" x14ac:dyDescent="0.25">
      <c r="A42" t="s">
        <v>435</v>
      </c>
      <c r="B42" t="s">
        <v>187</v>
      </c>
      <c r="C42">
        <v>320300</v>
      </c>
    </row>
    <row r="43" spans="1:3" x14ac:dyDescent="0.25">
      <c r="A43" t="s">
        <v>435</v>
      </c>
      <c r="B43" t="s">
        <v>91</v>
      </c>
      <c r="C43">
        <v>336000</v>
      </c>
    </row>
    <row r="44" spans="1:3" x14ac:dyDescent="0.25">
      <c r="A44" t="s">
        <v>435</v>
      </c>
      <c r="B44" t="s">
        <v>16</v>
      </c>
      <c r="C44">
        <v>257600</v>
      </c>
    </row>
    <row r="45" spans="1:3" x14ac:dyDescent="0.25">
      <c r="A45" t="s">
        <v>435</v>
      </c>
      <c r="B45" t="s">
        <v>104</v>
      </c>
      <c r="C45">
        <v>159800</v>
      </c>
    </row>
    <row r="46" spans="1:3" x14ac:dyDescent="0.25">
      <c r="A46" t="s">
        <v>435</v>
      </c>
      <c r="B46" t="s">
        <v>105</v>
      </c>
      <c r="C46">
        <v>168800</v>
      </c>
    </row>
    <row r="47" spans="1:3" x14ac:dyDescent="0.25">
      <c r="A47" t="s">
        <v>435</v>
      </c>
      <c r="B47" t="s">
        <v>162</v>
      </c>
      <c r="C47">
        <v>202400</v>
      </c>
    </row>
    <row r="48" spans="1:3" x14ac:dyDescent="0.25">
      <c r="A48" t="s">
        <v>435</v>
      </c>
      <c r="B48" t="s">
        <v>65</v>
      </c>
      <c r="C48">
        <v>602700</v>
      </c>
    </row>
    <row r="49" spans="1:3" x14ac:dyDescent="0.25">
      <c r="A49" t="s">
        <v>435</v>
      </c>
      <c r="B49" t="s">
        <v>169</v>
      </c>
      <c r="C49">
        <v>235800</v>
      </c>
    </row>
    <row r="50" spans="1:3" x14ac:dyDescent="0.25">
      <c r="A50" t="s">
        <v>435</v>
      </c>
      <c r="B50" t="s">
        <v>173</v>
      </c>
      <c r="C50">
        <v>303600</v>
      </c>
    </row>
    <row r="51" spans="1:3" x14ac:dyDescent="0.25">
      <c r="A51" t="s">
        <v>435</v>
      </c>
      <c r="B51" t="s">
        <v>178</v>
      </c>
      <c r="C51">
        <v>258700</v>
      </c>
    </row>
    <row r="52" spans="1:3" x14ac:dyDescent="0.25">
      <c r="A52" t="s">
        <v>435</v>
      </c>
      <c r="B52" t="s">
        <v>335</v>
      </c>
      <c r="C52">
        <v>560100</v>
      </c>
    </row>
    <row r="53" spans="1:3" x14ac:dyDescent="0.25">
      <c r="A53" t="s">
        <v>435</v>
      </c>
      <c r="B53" t="s">
        <v>9</v>
      </c>
      <c r="C53">
        <v>526400</v>
      </c>
    </row>
    <row r="54" spans="1:3" x14ac:dyDescent="0.25">
      <c r="A54" t="s">
        <v>435</v>
      </c>
      <c r="B54" t="s">
        <v>172</v>
      </c>
      <c r="C54">
        <v>206400</v>
      </c>
    </row>
    <row r="55" spans="1:3" x14ac:dyDescent="0.25">
      <c r="A55" t="s">
        <v>435</v>
      </c>
      <c r="B55" t="s">
        <v>167</v>
      </c>
      <c r="C55">
        <v>428300</v>
      </c>
    </row>
    <row r="56" spans="1:3" x14ac:dyDescent="0.25">
      <c r="A56" t="s">
        <v>435</v>
      </c>
      <c r="B56" t="s">
        <v>17</v>
      </c>
      <c r="C56">
        <v>761500</v>
      </c>
    </row>
    <row r="57" spans="1:3" x14ac:dyDescent="0.25">
      <c r="A57" t="s">
        <v>435</v>
      </c>
      <c r="B57" t="s">
        <v>30</v>
      </c>
      <c r="C57">
        <v>329700</v>
      </c>
    </row>
    <row r="58" spans="1:3" x14ac:dyDescent="0.25">
      <c r="A58" t="s">
        <v>435</v>
      </c>
      <c r="B58" t="s">
        <v>13</v>
      </c>
      <c r="C58">
        <v>251400</v>
      </c>
    </row>
    <row r="59" spans="1:3" x14ac:dyDescent="0.25">
      <c r="A59" t="s">
        <v>435</v>
      </c>
      <c r="B59" t="s">
        <v>18</v>
      </c>
      <c r="C59">
        <v>333800</v>
      </c>
    </row>
    <row r="60" spans="1:3" x14ac:dyDescent="0.25">
      <c r="A60" t="s">
        <v>435</v>
      </c>
      <c r="B60" t="s">
        <v>196</v>
      </c>
      <c r="C60">
        <v>310800</v>
      </c>
    </row>
    <row r="61" spans="1:3" x14ac:dyDescent="0.25">
      <c r="A61" t="s">
        <v>435</v>
      </c>
      <c r="B61" t="s">
        <v>71</v>
      </c>
      <c r="C61">
        <v>37600</v>
      </c>
    </row>
    <row r="62" spans="1:3" x14ac:dyDescent="0.25">
      <c r="A62" t="s">
        <v>435</v>
      </c>
      <c r="B62" t="s">
        <v>50</v>
      </c>
      <c r="C62">
        <v>776200</v>
      </c>
    </row>
    <row r="63" spans="1:3" x14ac:dyDescent="0.25">
      <c r="A63" t="s">
        <v>435</v>
      </c>
      <c r="B63" t="s">
        <v>61</v>
      </c>
      <c r="C63">
        <v>661600</v>
      </c>
    </row>
    <row r="64" spans="1:3" x14ac:dyDescent="0.25">
      <c r="A64" t="s">
        <v>435</v>
      </c>
      <c r="B64" t="s">
        <v>62</v>
      </c>
      <c r="C64">
        <v>724500</v>
      </c>
    </row>
    <row r="65" spans="1:3" x14ac:dyDescent="0.25">
      <c r="A65" t="s">
        <v>435</v>
      </c>
      <c r="B65" t="s">
        <v>66</v>
      </c>
      <c r="C65">
        <v>706600</v>
      </c>
    </row>
    <row r="66" spans="1:3" x14ac:dyDescent="0.25">
      <c r="A66" t="s">
        <v>435</v>
      </c>
      <c r="B66" t="s">
        <v>67</v>
      </c>
      <c r="C66">
        <v>796200</v>
      </c>
    </row>
    <row r="67" spans="1:3" x14ac:dyDescent="0.25">
      <c r="A67" t="s">
        <v>435</v>
      </c>
      <c r="B67" t="s">
        <v>95</v>
      </c>
      <c r="C67">
        <v>186100</v>
      </c>
    </row>
    <row r="68" spans="1:3" x14ac:dyDescent="0.25">
      <c r="A68" t="s">
        <v>435</v>
      </c>
      <c r="B68" t="s">
        <v>113</v>
      </c>
      <c r="C68">
        <v>308600</v>
      </c>
    </row>
    <row r="69" spans="1:3" x14ac:dyDescent="0.25">
      <c r="A69" t="s">
        <v>435</v>
      </c>
      <c r="B69" t="s">
        <v>28</v>
      </c>
      <c r="C69">
        <v>250200</v>
      </c>
    </row>
    <row r="70" spans="1:3" x14ac:dyDescent="0.25">
      <c r="A70" t="s">
        <v>435</v>
      </c>
      <c r="B70" t="s">
        <v>118</v>
      </c>
      <c r="C70">
        <v>168500</v>
      </c>
    </row>
    <row r="71" spans="1:3" x14ac:dyDescent="0.25">
      <c r="A71" t="s">
        <v>435</v>
      </c>
      <c r="B71" t="s">
        <v>73</v>
      </c>
      <c r="C71">
        <v>857000</v>
      </c>
    </row>
    <row r="72" spans="1:3" x14ac:dyDescent="0.25">
      <c r="A72" t="s">
        <v>435</v>
      </c>
      <c r="B72" t="s">
        <v>76</v>
      </c>
      <c r="C72">
        <v>548700</v>
      </c>
    </row>
    <row r="73" spans="1:3" x14ac:dyDescent="0.25">
      <c r="A73" t="s">
        <v>435</v>
      </c>
      <c r="B73" t="s">
        <v>212</v>
      </c>
      <c r="C73">
        <v>1092300</v>
      </c>
    </row>
    <row r="74" spans="1:3" x14ac:dyDescent="0.25">
      <c r="A74" t="s">
        <v>435</v>
      </c>
      <c r="B74" t="s">
        <v>12</v>
      </c>
      <c r="C74">
        <v>329800</v>
      </c>
    </row>
    <row r="75" spans="1:3" x14ac:dyDescent="0.25">
      <c r="A75" t="s">
        <v>435</v>
      </c>
      <c r="B75" t="s">
        <v>174</v>
      </c>
      <c r="C75">
        <v>314400</v>
      </c>
    </row>
    <row r="76" spans="1:3" x14ac:dyDescent="0.25">
      <c r="A76" t="s">
        <v>435</v>
      </c>
      <c r="B76" t="s">
        <v>179</v>
      </c>
      <c r="C76">
        <v>314300</v>
      </c>
    </row>
    <row r="77" spans="1:3" x14ac:dyDescent="0.25">
      <c r="A77" t="s">
        <v>435</v>
      </c>
      <c r="B77" t="s">
        <v>181</v>
      </c>
      <c r="C77">
        <v>208900</v>
      </c>
    </row>
    <row r="78" spans="1:3" x14ac:dyDescent="0.25">
      <c r="A78" t="s">
        <v>435</v>
      </c>
      <c r="B78" t="s">
        <v>185</v>
      </c>
      <c r="C78">
        <v>272200</v>
      </c>
    </row>
    <row r="79" spans="1:3" x14ac:dyDescent="0.25">
      <c r="A79" t="s">
        <v>435</v>
      </c>
      <c r="B79" t="s">
        <v>31</v>
      </c>
      <c r="C79">
        <v>251600</v>
      </c>
    </row>
    <row r="80" spans="1:3" x14ac:dyDescent="0.25">
      <c r="A80" t="s">
        <v>435</v>
      </c>
      <c r="B80" t="s">
        <v>78</v>
      </c>
      <c r="C80">
        <v>572200</v>
      </c>
    </row>
    <row r="81" spans="1:3" x14ac:dyDescent="0.25">
      <c r="A81" t="s">
        <v>435</v>
      </c>
      <c r="B81" t="s">
        <v>32</v>
      </c>
      <c r="C81">
        <v>161400</v>
      </c>
    </row>
    <row r="82" spans="1:3" x14ac:dyDescent="0.25">
      <c r="A82" t="s">
        <v>435</v>
      </c>
      <c r="B82" t="s">
        <v>3</v>
      </c>
      <c r="C82">
        <v>264500</v>
      </c>
    </row>
    <row r="83" spans="1:3" x14ac:dyDescent="0.25">
      <c r="A83" t="s">
        <v>435</v>
      </c>
      <c r="B83" t="s">
        <v>38</v>
      </c>
      <c r="C83">
        <v>208000</v>
      </c>
    </row>
    <row r="84" spans="1:3" x14ac:dyDescent="0.25">
      <c r="A84" t="s">
        <v>435</v>
      </c>
      <c r="B84" t="s">
        <v>23</v>
      </c>
      <c r="C84">
        <v>188400</v>
      </c>
    </row>
    <row r="85" spans="1:3" x14ac:dyDescent="0.25">
      <c r="A85" t="s">
        <v>435</v>
      </c>
      <c r="B85" t="s">
        <v>198</v>
      </c>
      <c r="C85">
        <v>175800</v>
      </c>
    </row>
    <row r="86" spans="1:3" x14ac:dyDescent="0.25">
      <c r="A86" t="s">
        <v>435</v>
      </c>
      <c r="B86" t="s">
        <v>119</v>
      </c>
      <c r="C86">
        <v>160800</v>
      </c>
    </row>
    <row r="87" spans="1:3" x14ac:dyDescent="0.25">
      <c r="A87" t="s">
        <v>435</v>
      </c>
      <c r="B87" t="s">
        <v>46</v>
      </c>
      <c r="C87">
        <v>632100</v>
      </c>
    </row>
    <row r="88" spans="1:3" x14ac:dyDescent="0.25">
      <c r="A88" t="s">
        <v>435</v>
      </c>
      <c r="B88" t="s">
        <v>53</v>
      </c>
      <c r="C88">
        <v>1416400</v>
      </c>
    </row>
    <row r="89" spans="1:3" x14ac:dyDescent="0.25">
      <c r="A89" t="s">
        <v>435</v>
      </c>
      <c r="B89" t="s">
        <v>57</v>
      </c>
      <c r="C89">
        <v>1140700</v>
      </c>
    </row>
    <row r="90" spans="1:3" x14ac:dyDescent="0.25">
      <c r="A90" t="s">
        <v>435</v>
      </c>
      <c r="B90" t="s">
        <v>64</v>
      </c>
      <c r="C90">
        <v>870100</v>
      </c>
    </row>
    <row r="91" spans="1:3" x14ac:dyDescent="0.25">
      <c r="A91" t="s">
        <v>435</v>
      </c>
      <c r="B91" t="s">
        <v>74</v>
      </c>
      <c r="C91">
        <v>735900</v>
      </c>
    </row>
    <row r="92" spans="1:3" x14ac:dyDescent="0.25">
      <c r="A92" t="s">
        <v>435</v>
      </c>
      <c r="B92" t="s">
        <v>139</v>
      </c>
      <c r="C92">
        <v>229700</v>
      </c>
    </row>
    <row r="93" spans="1:3" x14ac:dyDescent="0.25">
      <c r="A93" t="s">
        <v>435</v>
      </c>
      <c r="B93" t="s">
        <v>5</v>
      </c>
      <c r="C93">
        <v>7600</v>
      </c>
    </row>
    <row r="94" spans="1:3" x14ac:dyDescent="0.25">
      <c r="A94" t="s">
        <v>435</v>
      </c>
      <c r="B94" t="s">
        <v>143</v>
      </c>
      <c r="C94">
        <v>257400</v>
      </c>
    </row>
    <row r="95" spans="1:3" x14ac:dyDescent="0.25">
      <c r="A95" t="s">
        <v>435</v>
      </c>
      <c r="B95" t="s">
        <v>144</v>
      </c>
      <c r="C95">
        <v>178700</v>
      </c>
    </row>
    <row r="96" spans="1:3" x14ac:dyDescent="0.25">
      <c r="A96" t="s">
        <v>435</v>
      </c>
      <c r="B96" t="s">
        <v>145</v>
      </c>
      <c r="C96">
        <v>263400</v>
      </c>
    </row>
    <row r="97" spans="1:3" x14ac:dyDescent="0.25">
      <c r="A97" t="s">
        <v>435</v>
      </c>
      <c r="B97" t="s">
        <v>150</v>
      </c>
      <c r="C97">
        <v>215700</v>
      </c>
    </row>
    <row r="98" spans="1:3" x14ac:dyDescent="0.25">
      <c r="A98" t="s">
        <v>435</v>
      </c>
      <c r="B98" t="s">
        <v>189</v>
      </c>
      <c r="C98">
        <v>155600</v>
      </c>
    </row>
    <row r="99" spans="1:3" x14ac:dyDescent="0.25">
      <c r="A99" t="s">
        <v>435</v>
      </c>
      <c r="B99" t="s">
        <v>165</v>
      </c>
      <c r="C99">
        <v>314200</v>
      </c>
    </row>
    <row r="100" spans="1:3" x14ac:dyDescent="0.25">
      <c r="A100" t="s">
        <v>435</v>
      </c>
      <c r="B100" t="s">
        <v>151</v>
      </c>
      <c r="C100">
        <v>286200</v>
      </c>
    </row>
    <row r="101" spans="1:3" x14ac:dyDescent="0.25">
      <c r="A101" t="s">
        <v>435</v>
      </c>
      <c r="B101" t="s">
        <v>152</v>
      </c>
      <c r="C101">
        <v>318200</v>
      </c>
    </row>
    <row r="102" spans="1:3" x14ac:dyDescent="0.25">
      <c r="A102" t="s">
        <v>435</v>
      </c>
      <c r="B102" t="s">
        <v>155</v>
      </c>
      <c r="C102">
        <v>298500</v>
      </c>
    </row>
    <row r="103" spans="1:3" x14ac:dyDescent="0.25">
      <c r="A103" t="s">
        <v>435</v>
      </c>
      <c r="B103" t="s">
        <v>157</v>
      </c>
      <c r="C103">
        <v>272900</v>
      </c>
    </row>
    <row r="104" spans="1:3" x14ac:dyDescent="0.25">
      <c r="A104" t="s">
        <v>435</v>
      </c>
      <c r="B104" t="s">
        <v>159</v>
      </c>
      <c r="C104">
        <v>310500</v>
      </c>
    </row>
    <row r="105" spans="1:3" x14ac:dyDescent="0.25">
      <c r="A105" t="s">
        <v>435</v>
      </c>
      <c r="B105" t="s">
        <v>191</v>
      </c>
      <c r="C105">
        <v>226800</v>
      </c>
    </row>
    <row r="106" spans="1:3" x14ac:dyDescent="0.25">
      <c r="A106" t="s">
        <v>435</v>
      </c>
      <c r="B106" t="s">
        <v>136</v>
      </c>
      <c r="C106">
        <v>194400</v>
      </c>
    </row>
    <row r="107" spans="1:3" x14ac:dyDescent="0.25">
      <c r="A107" t="s">
        <v>435</v>
      </c>
      <c r="B107" t="s">
        <v>163</v>
      </c>
      <c r="C107">
        <v>369100</v>
      </c>
    </row>
    <row r="108" spans="1:3" x14ac:dyDescent="0.25">
      <c r="A108" t="s">
        <v>435</v>
      </c>
      <c r="B108" t="s">
        <v>164</v>
      </c>
      <c r="C108">
        <v>236700</v>
      </c>
    </row>
    <row r="109" spans="1:3" x14ac:dyDescent="0.25">
      <c r="A109" t="s">
        <v>435</v>
      </c>
      <c r="B109" t="s">
        <v>137</v>
      </c>
      <c r="C109">
        <v>317300</v>
      </c>
    </row>
    <row r="110" spans="1:3" x14ac:dyDescent="0.25">
      <c r="A110" t="s">
        <v>435</v>
      </c>
      <c r="B110" t="s">
        <v>138</v>
      </c>
      <c r="C110">
        <v>317900</v>
      </c>
    </row>
    <row r="111" spans="1:3" x14ac:dyDescent="0.25">
      <c r="A111" t="s">
        <v>435</v>
      </c>
      <c r="B111" t="s">
        <v>192</v>
      </c>
      <c r="C111">
        <v>372800</v>
      </c>
    </row>
    <row r="112" spans="1:3" x14ac:dyDescent="0.25">
      <c r="A112" t="s">
        <v>435</v>
      </c>
      <c r="B112" t="s">
        <v>140</v>
      </c>
      <c r="C112">
        <v>342500</v>
      </c>
    </row>
    <row r="113" spans="1:3" x14ac:dyDescent="0.25">
      <c r="A113" t="s">
        <v>435</v>
      </c>
      <c r="B113" t="s">
        <v>141</v>
      </c>
      <c r="C113">
        <v>320500</v>
      </c>
    </row>
    <row r="114" spans="1:3" x14ac:dyDescent="0.25">
      <c r="A114" t="s">
        <v>435</v>
      </c>
      <c r="B114" t="s">
        <v>142</v>
      </c>
      <c r="C114">
        <v>264000</v>
      </c>
    </row>
    <row r="115" spans="1:3" x14ac:dyDescent="0.25">
      <c r="A115" t="s">
        <v>435</v>
      </c>
      <c r="B115" t="s">
        <v>146</v>
      </c>
      <c r="C115">
        <v>243400</v>
      </c>
    </row>
    <row r="116" spans="1:3" x14ac:dyDescent="0.25">
      <c r="A116" t="s">
        <v>435</v>
      </c>
      <c r="B116" t="s">
        <v>147</v>
      </c>
      <c r="C116">
        <v>242100</v>
      </c>
    </row>
    <row r="117" spans="1:3" x14ac:dyDescent="0.25">
      <c r="A117" t="s">
        <v>435</v>
      </c>
      <c r="B117" t="s">
        <v>148</v>
      </c>
      <c r="C117">
        <v>286800</v>
      </c>
    </row>
    <row r="118" spans="1:3" x14ac:dyDescent="0.25">
      <c r="A118" t="s">
        <v>435</v>
      </c>
      <c r="B118" t="s">
        <v>149</v>
      </c>
      <c r="C118">
        <v>262400</v>
      </c>
    </row>
    <row r="119" spans="1:3" x14ac:dyDescent="0.25">
      <c r="A119" t="s">
        <v>435</v>
      </c>
      <c r="B119" t="s">
        <v>188</v>
      </c>
      <c r="C119">
        <v>166800</v>
      </c>
    </row>
    <row r="120" spans="1:3" x14ac:dyDescent="0.25">
      <c r="A120" t="s">
        <v>435</v>
      </c>
      <c r="B120" t="s">
        <v>166</v>
      </c>
      <c r="C120">
        <v>203200</v>
      </c>
    </row>
    <row r="121" spans="1:3" x14ac:dyDescent="0.25">
      <c r="A121" t="s">
        <v>435</v>
      </c>
      <c r="B121" t="s">
        <v>153</v>
      </c>
      <c r="C121">
        <v>288300</v>
      </c>
    </row>
    <row r="122" spans="1:3" x14ac:dyDescent="0.25">
      <c r="A122" t="s">
        <v>435</v>
      </c>
      <c r="B122" t="s">
        <v>154</v>
      </c>
      <c r="C122">
        <v>191400</v>
      </c>
    </row>
    <row r="123" spans="1:3" x14ac:dyDescent="0.25">
      <c r="A123" t="s">
        <v>435</v>
      </c>
      <c r="B123" t="s">
        <v>156</v>
      </c>
      <c r="C123">
        <v>195900</v>
      </c>
    </row>
    <row r="124" spans="1:3" x14ac:dyDescent="0.25">
      <c r="A124" t="s">
        <v>435</v>
      </c>
      <c r="B124" t="s">
        <v>158</v>
      </c>
      <c r="C124">
        <v>265800</v>
      </c>
    </row>
    <row r="125" spans="1:3" x14ac:dyDescent="0.25">
      <c r="A125" t="s">
        <v>435</v>
      </c>
      <c r="B125" t="s">
        <v>35</v>
      </c>
      <c r="C125">
        <v>116600</v>
      </c>
    </row>
    <row r="126" spans="1:3" x14ac:dyDescent="0.25">
      <c r="A126" t="s">
        <v>435</v>
      </c>
      <c r="B126" t="s">
        <v>10</v>
      </c>
      <c r="C126">
        <v>278100</v>
      </c>
    </row>
    <row r="127" spans="1:3" x14ac:dyDescent="0.25">
      <c r="A127" t="s">
        <v>435</v>
      </c>
      <c r="B127" t="s">
        <v>98</v>
      </c>
      <c r="C127">
        <v>138400</v>
      </c>
    </row>
    <row r="128" spans="1:3" x14ac:dyDescent="0.25">
      <c r="A128" t="s">
        <v>435</v>
      </c>
      <c r="B128" t="s">
        <v>195</v>
      </c>
      <c r="C128">
        <v>271100</v>
      </c>
    </row>
    <row r="129" spans="1:3" x14ac:dyDescent="0.25">
      <c r="A129" t="s">
        <v>435</v>
      </c>
      <c r="B129" t="s">
        <v>101</v>
      </c>
      <c r="C129">
        <v>255700</v>
      </c>
    </row>
    <row r="130" spans="1:3" x14ac:dyDescent="0.25">
      <c r="A130" t="s">
        <v>435</v>
      </c>
      <c r="B130" t="s">
        <v>25</v>
      </c>
      <c r="C130">
        <v>207500</v>
      </c>
    </row>
    <row r="131" spans="1:3" x14ac:dyDescent="0.25">
      <c r="A131" t="s">
        <v>435</v>
      </c>
      <c r="B131" t="s">
        <v>39</v>
      </c>
      <c r="C131">
        <v>159200</v>
      </c>
    </row>
    <row r="132" spans="1:3" x14ac:dyDescent="0.25">
      <c r="A132" t="s">
        <v>435</v>
      </c>
      <c r="B132" t="s">
        <v>41</v>
      </c>
      <c r="C132">
        <v>143000</v>
      </c>
    </row>
    <row r="133" spans="1:3" x14ac:dyDescent="0.25">
      <c r="A133" t="s">
        <v>435</v>
      </c>
      <c r="B133" t="s">
        <v>27</v>
      </c>
      <c r="C133">
        <v>242100</v>
      </c>
    </row>
    <row r="134" spans="1:3" x14ac:dyDescent="0.25">
      <c r="A134" t="s">
        <v>435</v>
      </c>
      <c r="B134" t="s">
        <v>122</v>
      </c>
      <c r="C134">
        <v>155400</v>
      </c>
    </row>
    <row r="135" spans="1:3" x14ac:dyDescent="0.25">
      <c r="A135" t="s">
        <v>435</v>
      </c>
      <c r="B135" t="s">
        <v>190</v>
      </c>
      <c r="C135">
        <v>146300</v>
      </c>
    </row>
    <row r="136" spans="1:3" x14ac:dyDescent="0.25">
      <c r="A136" t="s">
        <v>435</v>
      </c>
      <c r="B136" t="s">
        <v>44</v>
      </c>
      <c r="C136">
        <v>157900</v>
      </c>
    </row>
    <row r="137" spans="1:3" x14ac:dyDescent="0.25">
      <c r="A137" t="s">
        <v>435</v>
      </c>
      <c r="B137" t="s">
        <v>45</v>
      </c>
      <c r="C137">
        <v>516100</v>
      </c>
    </row>
    <row r="138" spans="1:3" x14ac:dyDescent="0.25">
      <c r="A138" t="s">
        <v>435</v>
      </c>
      <c r="B138" t="s">
        <v>52</v>
      </c>
      <c r="C138">
        <v>534400</v>
      </c>
    </row>
    <row r="139" spans="1:3" x14ac:dyDescent="0.25">
      <c r="A139" t="s">
        <v>435</v>
      </c>
      <c r="B139" t="s">
        <v>56</v>
      </c>
      <c r="C139">
        <v>1337700</v>
      </c>
    </row>
    <row r="140" spans="1:3" x14ac:dyDescent="0.25">
      <c r="A140" t="s">
        <v>435</v>
      </c>
      <c r="B140" t="s">
        <v>59</v>
      </c>
      <c r="C140">
        <v>1493500</v>
      </c>
    </row>
    <row r="141" spans="1:3" x14ac:dyDescent="0.25">
      <c r="A141" t="s">
        <v>435</v>
      </c>
      <c r="B141" t="s">
        <v>68</v>
      </c>
      <c r="C141">
        <v>666100</v>
      </c>
    </row>
    <row r="142" spans="1:3" x14ac:dyDescent="0.25">
      <c r="A142" t="s">
        <v>435</v>
      </c>
      <c r="B142" t="s">
        <v>75</v>
      </c>
      <c r="C142">
        <v>1152100</v>
      </c>
    </row>
    <row r="143" spans="1:3" x14ac:dyDescent="0.25">
      <c r="A143" t="s">
        <v>435</v>
      </c>
      <c r="B143" t="s">
        <v>77</v>
      </c>
      <c r="C143">
        <v>821400</v>
      </c>
    </row>
    <row r="144" spans="1:3" x14ac:dyDescent="0.25">
      <c r="A144" t="s">
        <v>435</v>
      </c>
      <c r="B144" t="s">
        <v>82</v>
      </c>
      <c r="C144">
        <v>180100</v>
      </c>
    </row>
    <row r="145" spans="1:3" x14ac:dyDescent="0.25">
      <c r="A145" t="s">
        <v>435</v>
      </c>
      <c r="B145" t="s">
        <v>83</v>
      </c>
      <c r="C145">
        <v>188700</v>
      </c>
    </row>
    <row r="146" spans="1:3" x14ac:dyDescent="0.25">
      <c r="A146" t="s">
        <v>435</v>
      </c>
      <c r="B146" t="s">
        <v>11</v>
      </c>
      <c r="C146">
        <v>437500</v>
      </c>
    </row>
    <row r="147" spans="1:3" x14ac:dyDescent="0.25">
      <c r="A147" t="s">
        <v>435</v>
      </c>
      <c r="B147" t="s">
        <v>6</v>
      </c>
      <c r="C147">
        <v>541300</v>
      </c>
    </row>
    <row r="148" spans="1:3" x14ac:dyDescent="0.25">
      <c r="A148" t="s">
        <v>435</v>
      </c>
      <c r="B148" t="s">
        <v>194</v>
      </c>
      <c r="C148">
        <v>2300</v>
      </c>
    </row>
    <row r="149" spans="1:3" x14ac:dyDescent="0.25">
      <c r="A149" t="s">
        <v>435</v>
      </c>
      <c r="B149" t="s">
        <v>106</v>
      </c>
      <c r="C149">
        <v>206100</v>
      </c>
    </row>
    <row r="150" spans="1:3" x14ac:dyDescent="0.25">
      <c r="A150" t="s">
        <v>435</v>
      </c>
      <c r="B150" t="s">
        <v>24</v>
      </c>
      <c r="C150">
        <v>259200</v>
      </c>
    </row>
    <row r="151" spans="1:3" x14ac:dyDescent="0.25">
      <c r="A151" t="s">
        <v>435</v>
      </c>
      <c r="B151" t="s">
        <v>197</v>
      </c>
      <c r="C151">
        <v>149000</v>
      </c>
    </row>
    <row r="152" spans="1:3" x14ac:dyDescent="0.25">
      <c r="A152" t="s">
        <v>435</v>
      </c>
      <c r="B152" t="s">
        <v>115</v>
      </c>
      <c r="C152">
        <v>269100</v>
      </c>
    </row>
    <row r="153" spans="1:3" x14ac:dyDescent="0.25">
      <c r="A153" t="s">
        <v>435</v>
      </c>
      <c r="B153" t="s">
        <v>43</v>
      </c>
      <c r="C153">
        <v>214000</v>
      </c>
    </row>
    <row r="154" spans="1:3" x14ac:dyDescent="0.25">
      <c r="A154" t="s">
        <v>435</v>
      </c>
      <c r="B154" t="s">
        <v>120</v>
      </c>
      <c r="C154">
        <v>132100</v>
      </c>
    </row>
    <row r="155" spans="1:3" x14ac:dyDescent="0.25">
      <c r="A155" t="s">
        <v>435</v>
      </c>
      <c r="B155" t="s">
        <v>126</v>
      </c>
      <c r="C155">
        <v>479600</v>
      </c>
    </row>
    <row r="156" spans="1:3" x14ac:dyDescent="0.25">
      <c r="A156" t="s">
        <v>435</v>
      </c>
      <c r="B156" t="s">
        <v>412</v>
      </c>
      <c r="C156">
        <v>758100</v>
      </c>
    </row>
    <row r="157" spans="1:3" x14ac:dyDescent="0.25">
      <c r="A157" t="s">
        <v>435</v>
      </c>
      <c r="B157" t="s">
        <v>51</v>
      </c>
      <c r="C157">
        <v>416700</v>
      </c>
    </row>
    <row r="158" spans="1:3" x14ac:dyDescent="0.25">
      <c r="A158" t="s">
        <v>435</v>
      </c>
      <c r="B158" t="s">
        <v>55</v>
      </c>
      <c r="C158">
        <v>605700</v>
      </c>
    </row>
    <row r="159" spans="1:3" x14ac:dyDescent="0.25">
      <c r="A159" t="s">
        <v>435</v>
      </c>
      <c r="B159" t="s">
        <v>72</v>
      </c>
      <c r="C159">
        <v>538100</v>
      </c>
    </row>
    <row r="160" spans="1:3" x14ac:dyDescent="0.25">
      <c r="A160" t="s">
        <v>435</v>
      </c>
      <c r="B160" t="s">
        <v>437</v>
      </c>
      <c r="C160">
        <v>70100</v>
      </c>
    </row>
    <row r="161" spans="1:3" x14ac:dyDescent="0.25">
      <c r="A161" t="s">
        <v>435</v>
      </c>
      <c r="B161" t="s">
        <v>438</v>
      </c>
      <c r="C161">
        <v>121900</v>
      </c>
    </row>
    <row r="162" spans="1:3" x14ac:dyDescent="0.25">
      <c r="A162" t="s">
        <v>435</v>
      </c>
      <c r="B162" t="s">
        <v>130</v>
      </c>
      <c r="C162">
        <v>115800</v>
      </c>
    </row>
    <row r="163" spans="1:3" x14ac:dyDescent="0.25">
      <c r="A163" t="s">
        <v>435</v>
      </c>
      <c r="B163" t="s">
        <v>49</v>
      </c>
      <c r="C163">
        <v>94500</v>
      </c>
    </row>
    <row r="164" spans="1:3" x14ac:dyDescent="0.25">
      <c r="A164" t="s">
        <v>435</v>
      </c>
      <c r="B164" t="s">
        <v>54</v>
      </c>
      <c r="C164">
        <v>153200</v>
      </c>
    </row>
    <row r="165" spans="1:3" x14ac:dyDescent="0.25">
      <c r="A165" t="s">
        <v>435</v>
      </c>
      <c r="B165" t="s">
        <v>135</v>
      </c>
      <c r="C165">
        <v>136400</v>
      </c>
    </row>
    <row r="166" spans="1:3" x14ac:dyDescent="0.25">
      <c r="A166" t="s">
        <v>435</v>
      </c>
      <c r="B166" t="s">
        <v>70</v>
      </c>
      <c r="C166">
        <v>132700</v>
      </c>
    </row>
    <row r="167" spans="1:3" x14ac:dyDescent="0.25">
      <c r="A167" t="s">
        <v>435</v>
      </c>
      <c r="B167" t="s">
        <v>47</v>
      </c>
      <c r="C167">
        <v>76000</v>
      </c>
    </row>
    <row r="168" spans="1:3" x14ac:dyDescent="0.25">
      <c r="A168" t="s">
        <v>435</v>
      </c>
      <c r="B168" t="s">
        <v>69</v>
      </c>
      <c r="C168">
        <v>123300</v>
      </c>
    </row>
    <row r="169" spans="1:3" x14ac:dyDescent="0.25">
      <c r="A169" t="s">
        <v>435</v>
      </c>
      <c r="B169" t="s">
        <v>439</v>
      </c>
      <c r="C169">
        <v>184700</v>
      </c>
    </row>
    <row r="170" spans="1:3" x14ac:dyDescent="0.25">
      <c r="A170" t="s">
        <v>435</v>
      </c>
      <c r="B170" t="s">
        <v>160</v>
      </c>
      <c r="C170">
        <v>240300</v>
      </c>
    </row>
    <row r="171" spans="1:3" x14ac:dyDescent="0.25">
      <c r="A171" t="s">
        <v>435</v>
      </c>
      <c r="B171" t="s">
        <v>132</v>
      </c>
      <c r="C171">
        <v>139900</v>
      </c>
    </row>
    <row r="172" spans="1:3" x14ac:dyDescent="0.25">
      <c r="A172" t="s">
        <v>435</v>
      </c>
      <c r="B172" t="s">
        <v>128</v>
      </c>
      <c r="C172">
        <v>140500</v>
      </c>
    </row>
    <row r="173" spans="1:3" x14ac:dyDescent="0.25">
      <c r="A173" t="s">
        <v>435</v>
      </c>
      <c r="B173" t="s">
        <v>440</v>
      </c>
      <c r="C173">
        <v>127200</v>
      </c>
    </row>
    <row r="174" spans="1:3" x14ac:dyDescent="0.25">
      <c r="A174" t="s">
        <v>435</v>
      </c>
      <c r="B174" t="s">
        <v>84</v>
      </c>
      <c r="C174">
        <v>351700</v>
      </c>
    </row>
    <row r="175" spans="1:3" x14ac:dyDescent="0.25">
      <c r="A175" t="s">
        <v>435</v>
      </c>
      <c r="B175" t="s">
        <v>441</v>
      </c>
      <c r="C175">
        <v>236100</v>
      </c>
    </row>
    <row r="176" spans="1:3" x14ac:dyDescent="0.25">
      <c r="A176" t="s">
        <v>435</v>
      </c>
      <c r="B176" t="s">
        <v>131</v>
      </c>
      <c r="C176">
        <v>59000</v>
      </c>
    </row>
    <row r="177" spans="1:3" x14ac:dyDescent="0.25">
      <c r="A177" t="s">
        <v>435</v>
      </c>
      <c r="B177" t="s">
        <v>129</v>
      </c>
      <c r="C177">
        <v>179200</v>
      </c>
    </row>
    <row r="178" spans="1:3" x14ac:dyDescent="0.25">
      <c r="A178" t="s">
        <v>435</v>
      </c>
      <c r="B178" t="s">
        <v>127</v>
      </c>
      <c r="C178">
        <v>69800</v>
      </c>
    </row>
    <row r="179" spans="1:3" x14ac:dyDescent="0.25">
      <c r="A179" t="s">
        <v>435</v>
      </c>
      <c r="B179" t="s">
        <v>134</v>
      </c>
      <c r="C179">
        <v>91400</v>
      </c>
    </row>
    <row r="180" spans="1:3" x14ac:dyDescent="0.25">
      <c r="A180" t="s">
        <v>435</v>
      </c>
      <c r="B180" t="s">
        <v>63</v>
      </c>
      <c r="C180">
        <v>92100</v>
      </c>
    </row>
    <row r="181" spans="1:3" x14ac:dyDescent="0.25">
      <c r="A181" t="s">
        <v>435</v>
      </c>
      <c r="B181" t="s">
        <v>22</v>
      </c>
      <c r="C181">
        <v>146600</v>
      </c>
    </row>
    <row r="182" spans="1:3" x14ac:dyDescent="0.25">
      <c r="A182" t="s">
        <v>435</v>
      </c>
      <c r="B182" t="s">
        <v>442</v>
      </c>
      <c r="C182">
        <v>227100</v>
      </c>
    </row>
    <row r="183" spans="1:3" x14ac:dyDescent="0.25">
      <c r="A183" t="s">
        <v>435</v>
      </c>
      <c r="B183" t="s">
        <v>79</v>
      </c>
      <c r="C183">
        <v>257700</v>
      </c>
    </row>
    <row r="184" spans="1:3" x14ac:dyDescent="0.25">
      <c r="A184" t="s">
        <v>435</v>
      </c>
      <c r="B184" t="s">
        <v>80</v>
      </c>
      <c r="C184">
        <v>116200</v>
      </c>
    </row>
    <row r="185" spans="1:3" x14ac:dyDescent="0.25">
      <c r="A185" t="s">
        <v>435</v>
      </c>
      <c r="B185" t="s">
        <v>81</v>
      </c>
      <c r="C185">
        <v>88100</v>
      </c>
    </row>
    <row r="186" spans="1:3" x14ac:dyDescent="0.25">
      <c r="A186" t="s">
        <v>435</v>
      </c>
      <c r="B186" t="s">
        <v>86</v>
      </c>
      <c r="C186">
        <v>51300</v>
      </c>
    </row>
    <row r="187" spans="1:3" x14ac:dyDescent="0.25">
      <c r="A187" t="s">
        <v>435</v>
      </c>
      <c r="B187" t="s">
        <v>87</v>
      </c>
      <c r="C187">
        <v>150300</v>
      </c>
    </row>
    <row r="188" spans="1:3" x14ac:dyDescent="0.25">
      <c r="A188" t="s">
        <v>435</v>
      </c>
      <c r="B188" t="s">
        <v>443</v>
      </c>
      <c r="C188">
        <v>148200</v>
      </c>
    </row>
    <row r="189" spans="1:3" x14ac:dyDescent="0.25">
      <c r="A189" t="s">
        <v>435</v>
      </c>
      <c r="B189" t="s">
        <v>88</v>
      </c>
      <c r="C189">
        <v>122400</v>
      </c>
    </row>
    <row r="190" spans="1:3" x14ac:dyDescent="0.25">
      <c r="A190" t="s">
        <v>435</v>
      </c>
      <c r="B190" t="s">
        <v>444</v>
      </c>
      <c r="C190">
        <v>105900</v>
      </c>
    </row>
    <row r="191" spans="1:3" x14ac:dyDescent="0.25">
      <c r="A191" t="s">
        <v>435</v>
      </c>
      <c r="B191" t="s">
        <v>89</v>
      </c>
      <c r="C191">
        <v>101400</v>
      </c>
    </row>
    <row r="192" spans="1:3" x14ac:dyDescent="0.25">
      <c r="A192" t="s">
        <v>435</v>
      </c>
      <c r="B192" t="s">
        <v>90</v>
      </c>
      <c r="C192">
        <v>91500</v>
      </c>
    </row>
    <row r="193" spans="1:3" x14ac:dyDescent="0.25">
      <c r="A193" t="s">
        <v>435</v>
      </c>
      <c r="B193" t="s">
        <v>445</v>
      </c>
      <c r="C193">
        <v>487500</v>
      </c>
    </row>
    <row r="194" spans="1:3" x14ac:dyDescent="0.25">
      <c r="A194" t="s">
        <v>435</v>
      </c>
      <c r="B194" t="s">
        <v>446</v>
      </c>
      <c r="C194">
        <v>27400</v>
      </c>
    </row>
    <row r="195" spans="1:3" x14ac:dyDescent="0.25">
      <c r="A195" t="s">
        <v>435</v>
      </c>
      <c r="B195" t="s">
        <v>92</v>
      </c>
      <c r="C195">
        <v>157100</v>
      </c>
    </row>
    <row r="196" spans="1:3" x14ac:dyDescent="0.25">
      <c r="A196" t="s">
        <v>435</v>
      </c>
      <c r="B196" t="s">
        <v>93</v>
      </c>
      <c r="C196">
        <v>366900</v>
      </c>
    </row>
    <row r="197" spans="1:3" x14ac:dyDescent="0.25">
      <c r="A197" t="s">
        <v>435</v>
      </c>
      <c r="B197" t="s">
        <v>447</v>
      </c>
      <c r="C197">
        <v>596600</v>
      </c>
    </row>
    <row r="198" spans="1:3" x14ac:dyDescent="0.25">
      <c r="A198" t="s">
        <v>435</v>
      </c>
      <c r="B198" t="s">
        <v>96</v>
      </c>
      <c r="C198">
        <v>233000</v>
      </c>
    </row>
    <row r="199" spans="1:3" x14ac:dyDescent="0.25">
      <c r="A199" t="s">
        <v>435</v>
      </c>
      <c r="B199" t="s">
        <v>97</v>
      </c>
      <c r="C199">
        <v>80300</v>
      </c>
    </row>
    <row r="200" spans="1:3" x14ac:dyDescent="0.25">
      <c r="A200" t="s">
        <v>435</v>
      </c>
      <c r="B200" t="s">
        <v>100</v>
      </c>
      <c r="C200">
        <v>84700</v>
      </c>
    </row>
    <row r="201" spans="1:3" x14ac:dyDescent="0.25">
      <c r="A201" t="s">
        <v>435</v>
      </c>
      <c r="B201" t="s">
        <v>102</v>
      </c>
      <c r="C201">
        <v>94400</v>
      </c>
    </row>
    <row r="202" spans="1:3" x14ac:dyDescent="0.25">
      <c r="A202" t="s">
        <v>435</v>
      </c>
      <c r="B202" t="s">
        <v>103</v>
      </c>
      <c r="C202">
        <v>136900</v>
      </c>
    </row>
    <row r="203" spans="1:3" x14ac:dyDescent="0.25">
      <c r="A203" t="s">
        <v>435</v>
      </c>
      <c r="B203" t="s">
        <v>448</v>
      </c>
      <c r="C203">
        <v>337700</v>
      </c>
    </row>
    <row r="204" spans="1:3" x14ac:dyDescent="0.25">
      <c r="A204" t="s">
        <v>435</v>
      </c>
      <c r="B204" t="s">
        <v>108</v>
      </c>
      <c r="C204">
        <v>21600</v>
      </c>
    </row>
    <row r="205" spans="1:3" x14ac:dyDescent="0.25">
      <c r="A205" t="s">
        <v>435</v>
      </c>
      <c r="B205" t="s">
        <v>109</v>
      </c>
      <c r="C205">
        <v>147800</v>
      </c>
    </row>
    <row r="206" spans="1:3" x14ac:dyDescent="0.25">
      <c r="A206" t="s">
        <v>435</v>
      </c>
      <c r="B206" t="s">
        <v>110</v>
      </c>
      <c r="C206">
        <v>173900</v>
      </c>
    </row>
    <row r="207" spans="1:3" x14ac:dyDescent="0.25">
      <c r="A207" t="s">
        <v>435</v>
      </c>
      <c r="B207" t="s">
        <v>111</v>
      </c>
      <c r="C207">
        <v>113900</v>
      </c>
    </row>
    <row r="208" spans="1:3" x14ac:dyDescent="0.25">
      <c r="A208" t="s">
        <v>435</v>
      </c>
      <c r="B208" t="s">
        <v>112</v>
      </c>
      <c r="C208">
        <v>23200</v>
      </c>
    </row>
    <row r="209" spans="1:3" x14ac:dyDescent="0.25">
      <c r="A209" t="s">
        <v>435</v>
      </c>
      <c r="B209" t="s">
        <v>114</v>
      </c>
      <c r="C209">
        <v>112900</v>
      </c>
    </row>
    <row r="210" spans="1:3" x14ac:dyDescent="0.25">
      <c r="A210" t="s">
        <v>435</v>
      </c>
      <c r="B210" t="s">
        <v>116</v>
      </c>
      <c r="C210">
        <v>314900</v>
      </c>
    </row>
    <row r="211" spans="1:3" x14ac:dyDescent="0.25">
      <c r="A211" t="s">
        <v>435</v>
      </c>
      <c r="B211" t="s">
        <v>117</v>
      </c>
      <c r="C211">
        <v>91300</v>
      </c>
    </row>
    <row r="212" spans="1:3" x14ac:dyDescent="0.25">
      <c r="A212" t="s">
        <v>435</v>
      </c>
      <c r="B212" t="s">
        <v>123</v>
      </c>
      <c r="C212">
        <v>89800</v>
      </c>
    </row>
    <row r="213" spans="1:3" x14ac:dyDescent="0.25">
      <c r="A213" t="s">
        <v>435</v>
      </c>
      <c r="B213" t="s">
        <v>124</v>
      </c>
      <c r="C213">
        <v>176100</v>
      </c>
    </row>
    <row r="214" spans="1:3" x14ac:dyDescent="0.25">
      <c r="A214" t="s">
        <v>435</v>
      </c>
      <c r="B214" t="s">
        <v>449</v>
      </c>
      <c r="C214">
        <v>54000</v>
      </c>
    </row>
    <row r="215" spans="1:3" x14ac:dyDescent="0.25">
      <c r="A215" t="s">
        <v>435</v>
      </c>
      <c r="B215" t="s">
        <v>450</v>
      </c>
      <c r="C215">
        <v>78500</v>
      </c>
    </row>
    <row r="216" spans="1:3" x14ac:dyDescent="0.25">
      <c r="A216" t="s">
        <v>435</v>
      </c>
      <c r="B216" t="s">
        <v>451</v>
      </c>
      <c r="C216">
        <v>60400</v>
      </c>
    </row>
    <row r="217" spans="1:3" x14ac:dyDescent="0.25">
      <c r="A217" t="s">
        <v>435</v>
      </c>
      <c r="B217" t="s">
        <v>452</v>
      </c>
      <c r="C217">
        <v>64800</v>
      </c>
    </row>
    <row r="218" spans="1:3" x14ac:dyDescent="0.25">
      <c r="A218" t="s">
        <v>435</v>
      </c>
      <c r="B218" t="s">
        <v>453</v>
      </c>
      <c r="C218">
        <v>31700</v>
      </c>
    </row>
    <row r="219" spans="1:3" x14ac:dyDescent="0.25">
      <c r="A219" t="s">
        <v>435</v>
      </c>
      <c r="B219" t="s">
        <v>454</v>
      </c>
      <c r="C219">
        <v>48900</v>
      </c>
    </row>
    <row r="220" spans="1:3" x14ac:dyDescent="0.25">
      <c r="A220" t="s">
        <v>435</v>
      </c>
      <c r="B220" t="s">
        <v>455</v>
      </c>
      <c r="C220">
        <v>281700</v>
      </c>
    </row>
    <row r="221" spans="1:3" x14ac:dyDescent="0.25">
      <c r="A221" t="s">
        <v>435</v>
      </c>
      <c r="B221" t="s">
        <v>456</v>
      </c>
      <c r="C221">
        <v>39000</v>
      </c>
    </row>
    <row r="222" spans="1:3" x14ac:dyDescent="0.25">
      <c r="A222" t="s">
        <v>435</v>
      </c>
      <c r="B222" t="s">
        <v>457</v>
      </c>
      <c r="C222">
        <v>67900</v>
      </c>
    </row>
    <row r="223" spans="1:3" x14ac:dyDescent="0.25">
      <c r="A223" t="s">
        <v>435</v>
      </c>
      <c r="B223" t="s">
        <v>458</v>
      </c>
      <c r="C223">
        <v>59000</v>
      </c>
    </row>
    <row r="224" spans="1:3" x14ac:dyDescent="0.25">
      <c r="A224" t="s">
        <v>435</v>
      </c>
      <c r="B224" t="s">
        <v>459</v>
      </c>
      <c r="C224">
        <v>37600</v>
      </c>
    </row>
    <row r="225" spans="1:3" x14ac:dyDescent="0.25">
      <c r="A225" t="s">
        <v>435</v>
      </c>
      <c r="B225" t="s">
        <v>460</v>
      </c>
      <c r="C225">
        <v>95500</v>
      </c>
    </row>
    <row r="226" spans="1:3" x14ac:dyDescent="0.25">
      <c r="A226" t="s">
        <v>435</v>
      </c>
      <c r="B226" t="s">
        <v>461</v>
      </c>
      <c r="C226">
        <v>108600</v>
      </c>
    </row>
    <row r="227" spans="1:3" x14ac:dyDescent="0.25">
      <c r="A227" t="s">
        <v>435</v>
      </c>
      <c r="B227" t="s">
        <v>462</v>
      </c>
      <c r="C227">
        <v>70800</v>
      </c>
    </row>
    <row r="228" spans="1:3" x14ac:dyDescent="0.25">
      <c r="A228" t="s">
        <v>435</v>
      </c>
      <c r="B228" t="s">
        <v>463</v>
      </c>
      <c r="C228">
        <v>59300</v>
      </c>
    </row>
    <row r="229" spans="1:3" x14ac:dyDescent="0.25">
      <c r="A229" t="s">
        <v>435</v>
      </c>
      <c r="B229" t="s">
        <v>464</v>
      </c>
      <c r="C229">
        <v>62500</v>
      </c>
    </row>
    <row r="230" spans="1:3" x14ac:dyDescent="0.25">
      <c r="A230" t="s">
        <v>435</v>
      </c>
      <c r="B230" t="s">
        <v>465</v>
      </c>
      <c r="C230">
        <v>32200</v>
      </c>
    </row>
    <row r="231" spans="1:3" x14ac:dyDescent="0.25">
      <c r="A231" t="s">
        <v>435</v>
      </c>
      <c r="B231" t="s">
        <v>466</v>
      </c>
      <c r="C231">
        <v>33900</v>
      </c>
    </row>
    <row r="232" spans="1:3" x14ac:dyDescent="0.25">
      <c r="A232" t="s">
        <v>435</v>
      </c>
      <c r="B232" t="s">
        <v>467</v>
      </c>
      <c r="C232">
        <v>122000</v>
      </c>
    </row>
    <row r="233" spans="1:3" x14ac:dyDescent="0.25">
      <c r="A233" t="s">
        <v>435</v>
      </c>
      <c r="B233" t="s">
        <v>468</v>
      </c>
      <c r="C233">
        <v>45800</v>
      </c>
    </row>
    <row r="234" spans="1:3" x14ac:dyDescent="0.25">
      <c r="A234" t="s">
        <v>435</v>
      </c>
      <c r="B234" t="s">
        <v>469</v>
      </c>
      <c r="C234">
        <v>17100</v>
      </c>
    </row>
    <row r="235" spans="1:3" x14ac:dyDescent="0.25">
      <c r="A235" t="s">
        <v>435</v>
      </c>
      <c r="B235" t="s">
        <v>475</v>
      </c>
      <c r="C235">
        <v>101600</v>
      </c>
    </row>
    <row r="236" spans="1:3" x14ac:dyDescent="0.25">
      <c r="A236" t="s">
        <v>435</v>
      </c>
      <c r="B236" t="s">
        <v>470</v>
      </c>
      <c r="C236">
        <v>85600</v>
      </c>
    </row>
    <row r="237" spans="1:3" x14ac:dyDescent="0.25">
      <c r="A237" t="s">
        <v>435</v>
      </c>
      <c r="B237" t="s">
        <v>471</v>
      </c>
      <c r="C237">
        <v>79400</v>
      </c>
    </row>
    <row r="238" spans="1:3" x14ac:dyDescent="0.25">
      <c r="A238" t="s">
        <v>435</v>
      </c>
      <c r="B238" t="s">
        <v>472</v>
      </c>
      <c r="C238">
        <v>51800</v>
      </c>
    </row>
    <row r="239" spans="1:3" x14ac:dyDescent="0.25">
      <c r="A239" t="s">
        <v>435</v>
      </c>
      <c r="B239" t="s">
        <v>473</v>
      </c>
      <c r="C239">
        <v>40000</v>
      </c>
    </row>
    <row r="240" spans="1:3" x14ac:dyDescent="0.25">
      <c r="A240" t="s">
        <v>436</v>
      </c>
      <c r="B240" t="s">
        <v>202</v>
      </c>
      <c r="C240">
        <v>96200</v>
      </c>
    </row>
    <row r="241" spans="1:3" x14ac:dyDescent="0.25">
      <c r="A241" t="s">
        <v>436</v>
      </c>
      <c r="B241" t="s">
        <v>209</v>
      </c>
      <c r="C241">
        <v>67800</v>
      </c>
    </row>
    <row r="242" spans="1:3" x14ac:dyDescent="0.25">
      <c r="A242" t="s">
        <v>436</v>
      </c>
      <c r="B242" t="s">
        <v>227</v>
      </c>
      <c r="C242">
        <v>107900</v>
      </c>
    </row>
    <row r="243" spans="1:3" x14ac:dyDescent="0.25">
      <c r="A243" t="s">
        <v>436</v>
      </c>
      <c r="B243" t="s">
        <v>239</v>
      </c>
      <c r="C243">
        <v>70000</v>
      </c>
    </row>
    <row r="244" spans="1:3" x14ac:dyDescent="0.25">
      <c r="A244" t="s">
        <v>436</v>
      </c>
      <c r="B244" t="s">
        <v>259</v>
      </c>
      <c r="C244">
        <v>52600</v>
      </c>
    </row>
    <row r="245" spans="1:3" x14ac:dyDescent="0.25">
      <c r="A245" t="s">
        <v>436</v>
      </c>
      <c r="B245" t="s">
        <v>344</v>
      </c>
      <c r="C245">
        <v>103500</v>
      </c>
    </row>
    <row r="246" spans="1:3" x14ac:dyDescent="0.25">
      <c r="A246" t="s">
        <v>436</v>
      </c>
      <c r="B246" t="s">
        <v>223</v>
      </c>
      <c r="C246">
        <v>86900</v>
      </c>
    </row>
    <row r="247" spans="1:3" x14ac:dyDescent="0.25">
      <c r="A247" t="s">
        <v>436</v>
      </c>
      <c r="B247" t="s">
        <v>236</v>
      </c>
      <c r="C247">
        <v>110500</v>
      </c>
    </row>
    <row r="248" spans="1:3" x14ac:dyDescent="0.25">
      <c r="A248" t="s">
        <v>436</v>
      </c>
      <c r="B248" t="s">
        <v>268</v>
      </c>
      <c r="C248">
        <v>76400</v>
      </c>
    </row>
    <row r="249" spans="1:3" x14ac:dyDescent="0.25">
      <c r="A249" t="s">
        <v>436</v>
      </c>
      <c r="B249" t="s">
        <v>286</v>
      </c>
      <c r="C249">
        <v>80000</v>
      </c>
    </row>
    <row r="250" spans="1:3" x14ac:dyDescent="0.25">
      <c r="A250" t="s">
        <v>436</v>
      </c>
      <c r="B250" t="s">
        <v>289</v>
      </c>
      <c r="C250">
        <v>140600</v>
      </c>
    </row>
    <row r="251" spans="1:3" x14ac:dyDescent="0.25">
      <c r="A251" t="s">
        <v>436</v>
      </c>
      <c r="B251" t="s">
        <v>317</v>
      </c>
      <c r="C251">
        <v>90100</v>
      </c>
    </row>
    <row r="252" spans="1:3" x14ac:dyDescent="0.25">
      <c r="A252" t="s">
        <v>436</v>
      </c>
      <c r="B252" t="s">
        <v>318</v>
      </c>
      <c r="C252">
        <v>140400</v>
      </c>
    </row>
    <row r="253" spans="1:3" x14ac:dyDescent="0.25">
      <c r="A253" t="s">
        <v>436</v>
      </c>
      <c r="B253" t="s">
        <v>321</v>
      </c>
      <c r="C253">
        <v>57900</v>
      </c>
    </row>
    <row r="254" spans="1:3" x14ac:dyDescent="0.25">
      <c r="A254" t="s">
        <v>436</v>
      </c>
      <c r="B254" t="s">
        <v>324</v>
      </c>
      <c r="C254">
        <v>68700</v>
      </c>
    </row>
    <row r="255" spans="1:3" x14ac:dyDescent="0.25">
      <c r="A255" t="s">
        <v>436</v>
      </c>
      <c r="B255" t="s">
        <v>348</v>
      </c>
      <c r="C255">
        <v>108900</v>
      </c>
    </row>
    <row r="256" spans="1:3" x14ac:dyDescent="0.25">
      <c r="A256" t="s">
        <v>436</v>
      </c>
      <c r="B256" t="s">
        <v>386</v>
      </c>
      <c r="C256">
        <v>111300</v>
      </c>
    </row>
    <row r="257" spans="1:3" x14ac:dyDescent="0.25">
      <c r="A257" t="s">
        <v>436</v>
      </c>
      <c r="B257" t="s">
        <v>397</v>
      </c>
      <c r="C257">
        <v>108200</v>
      </c>
    </row>
    <row r="258" spans="1:3" x14ac:dyDescent="0.25">
      <c r="A258" t="s">
        <v>436</v>
      </c>
      <c r="B258" t="s">
        <v>242</v>
      </c>
      <c r="C258">
        <v>55500</v>
      </c>
    </row>
    <row r="259" spans="1:3" x14ac:dyDescent="0.25">
      <c r="A259" t="s">
        <v>436</v>
      </c>
      <c r="B259" t="s">
        <v>275</v>
      </c>
      <c r="C259">
        <v>89900</v>
      </c>
    </row>
    <row r="260" spans="1:3" x14ac:dyDescent="0.25">
      <c r="A260" t="s">
        <v>436</v>
      </c>
      <c r="B260" t="s">
        <v>278</v>
      </c>
      <c r="C260">
        <v>158200</v>
      </c>
    </row>
    <row r="261" spans="1:3" x14ac:dyDescent="0.25">
      <c r="A261" t="s">
        <v>436</v>
      </c>
      <c r="B261" t="s">
        <v>322</v>
      </c>
      <c r="C261">
        <v>53900</v>
      </c>
    </row>
    <row r="262" spans="1:3" x14ac:dyDescent="0.25">
      <c r="A262" t="s">
        <v>436</v>
      </c>
      <c r="B262" t="s">
        <v>330</v>
      </c>
      <c r="C262">
        <v>52200</v>
      </c>
    </row>
    <row r="263" spans="1:3" x14ac:dyDescent="0.25">
      <c r="A263" t="s">
        <v>436</v>
      </c>
      <c r="B263" t="s">
        <v>331</v>
      </c>
      <c r="C263">
        <v>108200</v>
      </c>
    </row>
    <row r="264" spans="1:3" x14ac:dyDescent="0.25">
      <c r="A264" t="s">
        <v>436</v>
      </c>
      <c r="B264" t="s">
        <v>333</v>
      </c>
      <c r="C264">
        <v>84700</v>
      </c>
    </row>
    <row r="265" spans="1:3" x14ac:dyDescent="0.25">
      <c r="A265" t="s">
        <v>436</v>
      </c>
      <c r="B265" t="s">
        <v>203</v>
      </c>
      <c r="C265">
        <v>123500</v>
      </c>
    </row>
    <row r="266" spans="1:3" x14ac:dyDescent="0.25">
      <c r="A266" t="s">
        <v>436</v>
      </c>
      <c r="B266" t="s">
        <v>214</v>
      </c>
      <c r="C266">
        <v>76700</v>
      </c>
    </row>
    <row r="267" spans="1:3" x14ac:dyDescent="0.25">
      <c r="A267" t="s">
        <v>436</v>
      </c>
      <c r="B267" t="s">
        <v>233</v>
      </c>
      <c r="C267">
        <v>104000</v>
      </c>
    </row>
    <row r="268" spans="1:3" x14ac:dyDescent="0.25">
      <c r="A268" t="s">
        <v>436</v>
      </c>
      <c r="B268" t="s">
        <v>247</v>
      </c>
      <c r="C268">
        <v>71300</v>
      </c>
    </row>
    <row r="269" spans="1:3" x14ac:dyDescent="0.25">
      <c r="A269" t="s">
        <v>436</v>
      </c>
      <c r="B269" t="s">
        <v>262</v>
      </c>
      <c r="C269">
        <v>113200</v>
      </c>
    </row>
    <row r="270" spans="1:3" x14ac:dyDescent="0.25">
      <c r="A270" t="s">
        <v>436</v>
      </c>
      <c r="B270" t="s">
        <v>283</v>
      </c>
      <c r="C270">
        <v>91100</v>
      </c>
    </row>
    <row r="271" spans="1:3" x14ac:dyDescent="0.25">
      <c r="A271" t="s">
        <v>436</v>
      </c>
      <c r="B271" t="s">
        <v>307</v>
      </c>
      <c r="C271">
        <v>99300</v>
      </c>
    </row>
    <row r="272" spans="1:3" x14ac:dyDescent="0.25">
      <c r="A272" t="s">
        <v>436</v>
      </c>
      <c r="B272" t="s">
        <v>340</v>
      </c>
      <c r="C272">
        <v>97100</v>
      </c>
    </row>
    <row r="273" spans="1:3" x14ac:dyDescent="0.25">
      <c r="A273" t="s">
        <v>436</v>
      </c>
      <c r="B273" t="s">
        <v>213</v>
      </c>
      <c r="C273">
        <v>95100</v>
      </c>
    </row>
    <row r="274" spans="1:3" x14ac:dyDescent="0.25">
      <c r="A274" t="s">
        <v>436</v>
      </c>
      <c r="B274" t="s">
        <v>229</v>
      </c>
      <c r="C274">
        <v>170600</v>
      </c>
    </row>
    <row r="275" spans="1:3" x14ac:dyDescent="0.25">
      <c r="A275" t="s">
        <v>436</v>
      </c>
      <c r="B275" t="s">
        <v>276</v>
      </c>
      <c r="C275">
        <v>87500</v>
      </c>
    </row>
    <row r="276" spans="1:3" x14ac:dyDescent="0.25">
      <c r="A276" t="s">
        <v>436</v>
      </c>
      <c r="B276" t="s">
        <v>421</v>
      </c>
      <c r="C276">
        <v>106600</v>
      </c>
    </row>
    <row r="277" spans="1:3" x14ac:dyDescent="0.25">
      <c r="A277" t="s">
        <v>436</v>
      </c>
      <c r="B277" t="s">
        <v>297</v>
      </c>
      <c r="C277">
        <v>50800</v>
      </c>
    </row>
    <row r="278" spans="1:3" x14ac:dyDescent="0.25">
      <c r="A278" t="s">
        <v>436</v>
      </c>
      <c r="B278" t="s">
        <v>312</v>
      </c>
      <c r="C278">
        <v>94800</v>
      </c>
    </row>
    <row r="279" spans="1:3" x14ac:dyDescent="0.25">
      <c r="A279" t="s">
        <v>436</v>
      </c>
      <c r="B279" t="s">
        <v>425</v>
      </c>
      <c r="C279">
        <v>56100</v>
      </c>
    </row>
    <row r="280" spans="1:3" x14ac:dyDescent="0.25">
      <c r="A280" t="s">
        <v>436</v>
      </c>
      <c r="B280" t="s">
        <v>215</v>
      </c>
      <c r="C280">
        <v>65900</v>
      </c>
    </row>
    <row r="281" spans="1:3" x14ac:dyDescent="0.25">
      <c r="A281" t="s">
        <v>436</v>
      </c>
      <c r="B281" t="s">
        <v>254</v>
      </c>
      <c r="C281">
        <v>136700</v>
      </c>
    </row>
    <row r="282" spans="1:3" x14ac:dyDescent="0.25">
      <c r="A282" t="s">
        <v>436</v>
      </c>
      <c r="B282" t="s">
        <v>292</v>
      </c>
      <c r="C282">
        <v>95600</v>
      </c>
    </row>
    <row r="283" spans="1:3" x14ac:dyDescent="0.25">
      <c r="A283" t="s">
        <v>436</v>
      </c>
      <c r="B283" t="s">
        <v>309</v>
      </c>
      <c r="C283">
        <v>109900</v>
      </c>
    </row>
    <row r="284" spans="1:3" x14ac:dyDescent="0.25">
      <c r="A284" t="s">
        <v>436</v>
      </c>
      <c r="B284" t="s">
        <v>342</v>
      </c>
      <c r="C284">
        <v>89200</v>
      </c>
    </row>
    <row r="285" spans="1:3" x14ac:dyDescent="0.25">
      <c r="A285" t="s">
        <v>436</v>
      </c>
      <c r="B285" t="s">
        <v>343</v>
      </c>
      <c r="C285">
        <v>136400</v>
      </c>
    </row>
    <row r="286" spans="1:3" x14ac:dyDescent="0.25">
      <c r="A286" t="s">
        <v>436</v>
      </c>
      <c r="B286" t="s">
        <v>387</v>
      </c>
      <c r="C286">
        <v>90700</v>
      </c>
    </row>
    <row r="287" spans="1:3" x14ac:dyDescent="0.25">
      <c r="A287" t="s">
        <v>436</v>
      </c>
      <c r="B287" t="s">
        <v>240</v>
      </c>
      <c r="C287">
        <v>64200</v>
      </c>
    </row>
    <row r="288" spans="1:3" x14ac:dyDescent="0.25">
      <c r="A288" t="s">
        <v>436</v>
      </c>
      <c r="B288" t="s">
        <v>246</v>
      </c>
      <c r="C288">
        <v>78600</v>
      </c>
    </row>
    <row r="289" spans="1:3" x14ac:dyDescent="0.25">
      <c r="A289" t="s">
        <v>436</v>
      </c>
      <c r="B289" t="s">
        <v>255</v>
      </c>
      <c r="C289">
        <v>88000</v>
      </c>
    </row>
    <row r="290" spans="1:3" x14ac:dyDescent="0.25">
      <c r="A290" t="s">
        <v>436</v>
      </c>
      <c r="B290" t="s">
        <v>288</v>
      </c>
      <c r="C290">
        <v>95700</v>
      </c>
    </row>
    <row r="291" spans="1:3" x14ac:dyDescent="0.25">
      <c r="A291" t="s">
        <v>436</v>
      </c>
      <c r="B291" t="s">
        <v>313</v>
      </c>
      <c r="C291">
        <v>216700</v>
      </c>
    </row>
    <row r="292" spans="1:3" x14ac:dyDescent="0.25">
      <c r="A292" t="s">
        <v>436</v>
      </c>
      <c r="B292" t="s">
        <v>346</v>
      </c>
      <c r="C292">
        <v>87500</v>
      </c>
    </row>
    <row r="293" spans="1:3" x14ac:dyDescent="0.25">
      <c r="A293" t="s">
        <v>436</v>
      </c>
      <c r="B293" t="s">
        <v>382</v>
      </c>
      <c r="C293">
        <v>76000</v>
      </c>
    </row>
    <row r="294" spans="1:3" x14ac:dyDescent="0.25">
      <c r="A294" t="s">
        <v>436</v>
      </c>
      <c r="B294" t="s">
        <v>205</v>
      </c>
      <c r="C294">
        <v>121600</v>
      </c>
    </row>
    <row r="295" spans="1:3" x14ac:dyDescent="0.25">
      <c r="A295" t="s">
        <v>436</v>
      </c>
      <c r="B295" t="s">
        <v>211</v>
      </c>
      <c r="C295">
        <v>113700</v>
      </c>
    </row>
    <row r="296" spans="1:3" x14ac:dyDescent="0.25">
      <c r="A296" t="s">
        <v>436</v>
      </c>
      <c r="B296" t="s">
        <v>222</v>
      </c>
      <c r="C296">
        <v>111200</v>
      </c>
    </row>
    <row r="297" spans="1:3" x14ac:dyDescent="0.25">
      <c r="A297" t="s">
        <v>436</v>
      </c>
      <c r="B297" t="s">
        <v>269</v>
      </c>
      <c r="C297">
        <v>114800</v>
      </c>
    </row>
    <row r="298" spans="1:3" x14ac:dyDescent="0.25">
      <c r="A298" t="s">
        <v>436</v>
      </c>
      <c r="B298" t="s">
        <v>296</v>
      </c>
      <c r="C298">
        <v>105300</v>
      </c>
    </row>
    <row r="299" spans="1:3" x14ac:dyDescent="0.25">
      <c r="A299" t="s">
        <v>436</v>
      </c>
      <c r="B299" t="s">
        <v>423</v>
      </c>
      <c r="C299">
        <v>116800</v>
      </c>
    </row>
    <row r="300" spans="1:3" x14ac:dyDescent="0.25">
      <c r="A300" t="s">
        <v>436</v>
      </c>
      <c r="B300" t="s">
        <v>328</v>
      </c>
      <c r="C300">
        <v>112800</v>
      </c>
    </row>
    <row r="301" spans="1:3" x14ac:dyDescent="0.25">
      <c r="A301" t="s">
        <v>436</v>
      </c>
      <c r="B301" t="s">
        <v>225</v>
      </c>
      <c r="C301">
        <v>98100</v>
      </c>
    </row>
    <row r="302" spans="1:3" x14ac:dyDescent="0.25">
      <c r="A302" t="s">
        <v>436</v>
      </c>
      <c r="B302" t="s">
        <v>256</v>
      </c>
      <c r="C302">
        <v>114900</v>
      </c>
    </row>
    <row r="303" spans="1:3" x14ac:dyDescent="0.25">
      <c r="A303" t="s">
        <v>436</v>
      </c>
      <c r="B303" t="s">
        <v>291</v>
      </c>
      <c r="C303">
        <v>101800</v>
      </c>
    </row>
    <row r="304" spans="1:3" x14ac:dyDescent="0.25">
      <c r="A304" t="s">
        <v>436</v>
      </c>
      <c r="B304" t="s">
        <v>304</v>
      </c>
      <c r="C304">
        <v>125200</v>
      </c>
    </row>
    <row r="305" spans="1:3" x14ac:dyDescent="0.25">
      <c r="A305" t="s">
        <v>436</v>
      </c>
      <c r="B305" t="s">
        <v>350</v>
      </c>
      <c r="C305">
        <v>110300</v>
      </c>
    </row>
    <row r="306" spans="1:3" x14ac:dyDescent="0.25">
      <c r="A306" t="s">
        <v>436</v>
      </c>
      <c r="B306" t="s">
        <v>356</v>
      </c>
      <c r="C306">
        <v>132100</v>
      </c>
    </row>
    <row r="307" spans="1:3" x14ac:dyDescent="0.25">
      <c r="A307" t="s">
        <v>436</v>
      </c>
      <c r="B307" t="s">
        <v>357</v>
      </c>
      <c r="C307">
        <v>97400</v>
      </c>
    </row>
    <row r="308" spans="1:3" x14ac:dyDescent="0.25">
      <c r="A308" t="s">
        <v>436</v>
      </c>
      <c r="B308" t="s">
        <v>364</v>
      </c>
      <c r="C308">
        <v>77200</v>
      </c>
    </row>
    <row r="309" spans="1:3" x14ac:dyDescent="0.25">
      <c r="A309" t="s">
        <v>436</v>
      </c>
      <c r="B309" t="s">
        <v>311</v>
      </c>
      <c r="C309">
        <v>62100</v>
      </c>
    </row>
    <row r="310" spans="1:3" x14ac:dyDescent="0.25">
      <c r="A310" t="s">
        <v>436</v>
      </c>
      <c r="B310" t="s">
        <v>424</v>
      </c>
      <c r="C310">
        <v>126000</v>
      </c>
    </row>
    <row r="311" spans="1:3" x14ac:dyDescent="0.25">
      <c r="A311" t="s">
        <v>436</v>
      </c>
      <c r="B311" t="s">
        <v>326</v>
      </c>
      <c r="C311">
        <v>101400</v>
      </c>
    </row>
    <row r="312" spans="1:3" x14ac:dyDescent="0.25">
      <c r="A312" t="s">
        <v>436</v>
      </c>
      <c r="B312" t="s">
        <v>359</v>
      </c>
      <c r="C312">
        <v>120800</v>
      </c>
    </row>
    <row r="313" spans="1:3" x14ac:dyDescent="0.25">
      <c r="A313" t="s">
        <v>436</v>
      </c>
      <c r="B313" t="s">
        <v>377</v>
      </c>
      <c r="C313">
        <v>138500</v>
      </c>
    </row>
    <row r="314" spans="1:3" x14ac:dyDescent="0.25">
      <c r="A314" t="s">
        <v>436</v>
      </c>
      <c r="B314" t="s">
        <v>220</v>
      </c>
      <c r="C314">
        <v>94700</v>
      </c>
    </row>
    <row r="315" spans="1:3" x14ac:dyDescent="0.25">
      <c r="A315" t="s">
        <v>436</v>
      </c>
      <c r="B315" t="s">
        <v>295</v>
      </c>
      <c r="C315">
        <v>75300</v>
      </c>
    </row>
    <row r="316" spans="1:3" x14ac:dyDescent="0.25">
      <c r="A316" t="s">
        <v>436</v>
      </c>
      <c r="B316" t="s">
        <v>320</v>
      </c>
      <c r="C316">
        <v>84500</v>
      </c>
    </row>
    <row r="317" spans="1:3" x14ac:dyDescent="0.25">
      <c r="A317" t="s">
        <v>436</v>
      </c>
      <c r="B317" t="s">
        <v>393</v>
      </c>
      <c r="C317">
        <v>100400</v>
      </c>
    </row>
    <row r="318" spans="1:3" x14ac:dyDescent="0.25">
      <c r="A318" t="s">
        <v>436</v>
      </c>
      <c r="B318" t="s">
        <v>395</v>
      </c>
      <c r="C318">
        <v>118700</v>
      </c>
    </row>
    <row r="319" spans="1:3" x14ac:dyDescent="0.25">
      <c r="A319" t="s">
        <v>436</v>
      </c>
      <c r="B319" t="s">
        <v>398</v>
      </c>
      <c r="C319">
        <v>98400</v>
      </c>
    </row>
    <row r="320" spans="1:3" x14ac:dyDescent="0.25">
      <c r="A320" t="s">
        <v>436</v>
      </c>
      <c r="B320" t="s">
        <v>224</v>
      </c>
      <c r="C320">
        <v>126500</v>
      </c>
    </row>
    <row r="321" spans="1:3" x14ac:dyDescent="0.25">
      <c r="A321" t="s">
        <v>436</v>
      </c>
      <c r="B321" t="s">
        <v>249</v>
      </c>
      <c r="C321">
        <v>85400</v>
      </c>
    </row>
    <row r="322" spans="1:3" x14ac:dyDescent="0.25">
      <c r="A322" t="s">
        <v>436</v>
      </c>
      <c r="B322" t="s">
        <v>265</v>
      </c>
      <c r="C322">
        <v>96700</v>
      </c>
    </row>
    <row r="323" spans="1:3" x14ac:dyDescent="0.25">
      <c r="A323" t="s">
        <v>436</v>
      </c>
      <c r="B323" t="s">
        <v>285</v>
      </c>
      <c r="C323">
        <v>172100</v>
      </c>
    </row>
    <row r="324" spans="1:3" x14ac:dyDescent="0.25">
      <c r="A324" t="s">
        <v>436</v>
      </c>
      <c r="B324" t="s">
        <v>339</v>
      </c>
      <c r="C324">
        <v>151400</v>
      </c>
    </row>
    <row r="325" spans="1:3" x14ac:dyDescent="0.25">
      <c r="A325" t="s">
        <v>436</v>
      </c>
      <c r="B325" t="s">
        <v>210</v>
      </c>
      <c r="C325">
        <v>178400</v>
      </c>
    </row>
    <row r="326" spans="1:3" x14ac:dyDescent="0.25">
      <c r="A326" t="s">
        <v>436</v>
      </c>
      <c r="B326" t="s">
        <v>216</v>
      </c>
      <c r="C326">
        <v>149100</v>
      </c>
    </row>
    <row r="327" spans="1:3" x14ac:dyDescent="0.25">
      <c r="A327" t="s">
        <v>436</v>
      </c>
      <c r="B327" t="s">
        <v>218</v>
      </c>
      <c r="C327">
        <v>74500</v>
      </c>
    </row>
    <row r="328" spans="1:3" x14ac:dyDescent="0.25">
      <c r="A328" t="s">
        <v>436</v>
      </c>
      <c r="B328" t="s">
        <v>228</v>
      </c>
      <c r="C328">
        <v>88600</v>
      </c>
    </row>
    <row r="329" spans="1:3" x14ac:dyDescent="0.25">
      <c r="A329" t="s">
        <v>436</v>
      </c>
      <c r="B329" t="s">
        <v>230</v>
      </c>
      <c r="C329">
        <v>170300</v>
      </c>
    </row>
    <row r="330" spans="1:3" x14ac:dyDescent="0.25">
      <c r="A330" t="s">
        <v>436</v>
      </c>
      <c r="B330" t="s">
        <v>238</v>
      </c>
      <c r="C330">
        <v>177600</v>
      </c>
    </row>
    <row r="331" spans="1:3" x14ac:dyDescent="0.25">
      <c r="A331" t="s">
        <v>436</v>
      </c>
      <c r="B331" t="s">
        <v>261</v>
      </c>
      <c r="C331">
        <v>127200</v>
      </c>
    </row>
    <row r="332" spans="1:3" x14ac:dyDescent="0.25">
      <c r="A332" t="s">
        <v>436</v>
      </c>
      <c r="B332" t="s">
        <v>277</v>
      </c>
      <c r="C332">
        <v>83400</v>
      </c>
    </row>
    <row r="333" spans="1:3" x14ac:dyDescent="0.25">
      <c r="A333" t="s">
        <v>436</v>
      </c>
      <c r="B333" t="s">
        <v>294</v>
      </c>
      <c r="C333">
        <v>62200</v>
      </c>
    </row>
    <row r="334" spans="1:3" x14ac:dyDescent="0.25">
      <c r="A334" t="s">
        <v>436</v>
      </c>
      <c r="B334" t="s">
        <v>323</v>
      </c>
      <c r="C334">
        <v>83900</v>
      </c>
    </row>
    <row r="335" spans="1:3" x14ac:dyDescent="0.25">
      <c r="A335" t="s">
        <v>436</v>
      </c>
      <c r="B335" t="s">
        <v>368</v>
      </c>
      <c r="C335">
        <v>138700</v>
      </c>
    </row>
    <row r="336" spans="1:3" x14ac:dyDescent="0.25">
      <c r="A336" t="s">
        <v>436</v>
      </c>
      <c r="B336" t="s">
        <v>375</v>
      </c>
      <c r="C336">
        <v>82700</v>
      </c>
    </row>
    <row r="337" spans="1:3" x14ac:dyDescent="0.25">
      <c r="A337" t="s">
        <v>436</v>
      </c>
      <c r="B337" t="s">
        <v>221</v>
      </c>
      <c r="C337">
        <v>95000</v>
      </c>
    </row>
    <row r="338" spans="1:3" x14ac:dyDescent="0.25">
      <c r="A338" t="s">
        <v>436</v>
      </c>
      <c r="B338" t="s">
        <v>244</v>
      </c>
      <c r="C338">
        <v>148200</v>
      </c>
    </row>
    <row r="339" spans="1:3" x14ac:dyDescent="0.25">
      <c r="A339" t="s">
        <v>436</v>
      </c>
      <c r="B339" t="s">
        <v>253</v>
      </c>
      <c r="C339">
        <v>141100</v>
      </c>
    </row>
    <row r="340" spans="1:3" x14ac:dyDescent="0.25">
      <c r="A340" t="s">
        <v>436</v>
      </c>
      <c r="B340" t="s">
        <v>282</v>
      </c>
      <c r="C340">
        <v>101300</v>
      </c>
    </row>
    <row r="341" spans="1:3" x14ac:dyDescent="0.25">
      <c r="A341" t="s">
        <v>436</v>
      </c>
      <c r="B341" t="s">
        <v>308</v>
      </c>
      <c r="C341">
        <v>129300</v>
      </c>
    </row>
    <row r="342" spans="1:3" x14ac:dyDescent="0.25">
      <c r="A342" t="s">
        <v>436</v>
      </c>
      <c r="B342" t="s">
        <v>353</v>
      </c>
      <c r="C342">
        <v>143100</v>
      </c>
    </row>
    <row r="343" spans="1:3" x14ac:dyDescent="0.25">
      <c r="A343" t="s">
        <v>436</v>
      </c>
      <c r="B343" t="s">
        <v>358</v>
      </c>
      <c r="C343">
        <v>85500</v>
      </c>
    </row>
    <row r="344" spans="1:3" x14ac:dyDescent="0.25">
      <c r="A344" t="s">
        <v>436</v>
      </c>
      <c r="B344" t="s">
        <v>372</v>
      </c>
      <c r="C344">
        <v>89500</v>
      </c>
    </row>
    <row r="345" spans="1:3" x14ac:dyDescent="0.25">
      <c r="A345" t="s">
        <v>436</v>
      </c>
      <c r="B345" t="s">
        <v>378</v>
      </c>
      <c r="C345">
        <v>93700</v>
      </c>
    </row>
    <row r="346" spans="1:3" x14ac:dyDescent="0.25">
      <c r="A346" t="s">
        <v>436</v>
      </c>
      <c r="B346" t="s">
        <v>383</v>
      </c>
      <c r="C346">
        <v>114100</v>
      </c>
    </row>
    <row r="347" spans="1:3" x14ac:dyDescent="0.25">
      <c r="A347" t="s">
        <v>436</v>
      </c>
      <c r="B347" t="s">
        <v>217</v>
      </c>
      <c r="C347">
        <v>132600</v>
      </c>
    </row>
    <row r="348" spans="1:3" x14ac:dyDescent="0.25">
      <c r="A348" t="s">
        <v>436</v>
      </c>
      <c r="B348" t="s">
        <v>219</v>
      </c>
      <c r="C348">
        <v>125500</v>
      </c>
    </row>
    <row r="349" spans="1:3" x14ac:dyDescent="0.25">
      <c r="A349" t="s">
        <v>436</v>
      </c>
      <c r="B349" t="s">
        <v>273</v>
      </c>
      <c r="C349">
        <v>97800</v>
      </c>
    </row>
    <row r="350" spans="1:3" x14ac:dyDescent="0.25">
      <c r="A350" t="s">
        <v>436</v>
      </c>
      <c r="B350" t="s">
        <v>422</v>
      </c>
      <c r="C350">
        <v>148800</v>
      </c>
    </row>
    <row r="351" spans="1:3" x14ac:dyDescent="0.25">
      <c r="A351" t="s">
        <v>436</v>
      </c>
      <c r="B351" t="s">
        <v>310</v>
      </c>
      <c r="C351">
        <v>102000</v>
      </c>
    </row>
    <row r="352" spans="1:3" x14ac:dyDescent="0.25">
      <c r="A352" t="s">
        <v>436</v>
      </c>
      <c r="B352" t="s">
        <v>315</v>
      </c>
      <c r="C352">
        <v>135900</v>
      </c>
    </row>
    <row r="353" spans="1:3" x14ac:dyDescent="0.25">
      <c r="A353" t="s">
        <v>436</v>
      </c>
      <c r="B353" t="s">
        <v>345</v>
      </c>
      <c r="C353">
        <v>127600</v>
      </c>
    </row>
    <row r="354" spans="1:3" x14ac:dyDescent="0.25">
      <c r="A354" t="s">
        <v>436</v>
      </c>
      <c r="B354" t="s">
        <v>208</v>
      </c>
      <c r="C354">
        <v>88300</v>
      </c>
    </row>
    <row r="355" spans="1:3" x14ac:dyDescent="0.25">
      <c r="A355" t="s">
        <v>436</v>
      </c>
      <c r="B355" t="s">
        <v>266</v>
      </c>
      <c r="C355">
        <v>63300</v>
      </c>
    </row>
    <row r="356" spans="1:3" x14ac:dyDescent="0.25">
      <c r="A356" t="s">
        <v>436</v>
      </c>
      <c r="B356" t="s">
        <v>287</v>
      </c>
      <c r="C356">
        <v>134700</v>
      </c>
    </row>
    <row r="357" spans="1:3" x14ac:dyDescent="0.25">
      <c r="A357" t="s">
        <v>436</v>
      </c>
      <c r="B357" t="s">
        <v>300</v>
      </c>
      <c r="C357">
        <v>98000</v>
      </c>
    </row>
    <row r="358" spans="1:3" x14ac:dyDescent="0.25">
      <c r="A358" t="s">
        <v>436</v>
      </c>
      <c r="B358" t="s">
        <v>474</v>
      </c>
      <c r="C358">
        <v>111300</v>
      </c>
    </row>
    <row r="359" spans="1:3" x14ac:dyDescent="0.25">
      <c r="A359" t="s">
        <v>436</v>
      </c>
      <c r="B359" t="s">
        <v>361</v>
      </c>
      <c r="C359">
        <v>124400</v>
      </c>
    </row>
    <row r="360" spans="1:3" x14ac:dyDescent="0.25">
      <c r="A360" t="s">
        <v>436</v>
      </c>
      <c r="B360" t="s">
        <v>379</v>
      </c>
      <c r="C360">
        <v>116000</v>
      </c>
    </row>
    <row r="361" spans="1:3" x14ac:dyDescent="0.25">
      <c r="A361" t="s">
        <v>436</v>
      </c>
      <c r="B361" t="s">
        <v>207</v>
      </c>
      <c r="C361">
        <v>181100</v>
      </c>
    </row>
    <row r="362" spans="1:3" x14ac:dyDescent="0.25">
      <c r="A362" t="s">
        <v>436</v>
      </c>
      <c r="B362" t="s">
        <v>235</v>
      </c>
      <c r="C362">
        <v>93300</v>
      </c>
    </row>
    <row r="363" spans="1:3" x14ac:dyDescent="0.25">
      <c r="A363" t="s">
        <v>436</v>
      </c>
      <c r="B363" t="s">
        <v>338</v>
      </c>
      <c r="C363">
        <v>67900</v>
      </c>
    </row>
    <row r="364" spans="1:3" x14ac:dyDescent="0.25">
      <c r="A364" t="s">
        <v>436</v>
      </c>
      <c r="B364" t="s">
        <v>396</v>
      </c>
      <c r="C364">
        <v>173800</v>
      </c>
    </row>
    <row r="365" spans="1:3" x14ac:dyDescent="0.25">
      <c r="A365" t="s">
        <v>436</v>
      </c>
      <c r="B365" t="s">
        <v>257</v>
      </c>
      <c r="C365">
        <v>100500</v>
      </c>
    </row>
    <row r="366" spans="1:3" x14ac:dyDescent="0.25">
      <c r="A366" t="s">
        <v>436</v>
      </c>
      <c r="B366" t="s">
        <v>280</v>
      </c>
      <c r="C366">
        <v>90800</v>
      </c>
    </row>
    <row r="367" spans="1:3" x14ac:dyDescent="0.25">
      <c r="A367" t="s">
        <v>436</v>
      </c>
      <c r="B367" t="s">
        <v>290</v>
      </c>
      <c r="C367">
        <v>99500</v>
      </c>
    </row>
    <row r="368" spans="1:3" x14ac:dyDescent="0.25">
      <c r="A368" t="s">
        <v>436</v>
      </c>
      <c r="B368" t="s">
        <v>325</v>
      </c>
      <c r="C368">
        <v>91100</v>
      </c>
    </row>
    <row r="369" spans="1:3" x14ac:dyDescent="0.25">
      <c r="A369" t="s">
        <v>436</v>
      </c>
      <c r="B369" t="s">
        <v>381</v>
      </c>
      <c r="C369">
        <v>152600</v>
      </c>
    </row>
    <row r="370" spans="1:3" x14ac:dyDescent="0.25">
      <c r="A370" t="s">
        <v>436</v>
      </c>
      <c r="B370" t="s">
        <v>419</v>
      </c>
      <c r="C370">
        <v>171900</v>
      </c>
    </row>
    <row r="371" spans="1:3" x14ac:dyDescent="0.25">
      <c r="A371" t="s">
        <v>436</v>
      </c>
      <c r="B371" t="s">
        <v>252</v>
      </c>
      <c r="C371">
        <v>117100</v>
      </c>
    </row>
    <row r="372" spans="1:3" x14ac:dyDescent="0.25">
      <c r="A372" t="s">
        <v>436</v>
      </c>
      <c r="B372" t="s">
        <v>258</v>
      </c>
      <c r="C372">
        <v>127700</v>
      </c>
    </row>
    <row r="373" spans="1:3" x14ac:dyDescent="0.25">
      <c r="A373" t="s">
        <v>436</v>
      </c>
      <c r="B373" t="s">
        <v>264</v>
      </c>
      <c r="C373">
        <v>113600</v>
      </c>
    </row>
    <row r="374" spans="1:3" x14ac:dyDescent="0.25">
      <c r="A374" t="s">
        <v>436</v>
      </c>
      <c r="B374" t="s">
        <v>271</v>
      </c>
      <c r="C374">
        <v>83500</v>
      </c>
    </row>
    <row r="375" spans="1:3" x14ac:dyDescent="0.25">
      <c r="A375" t="s">
        <v>436</v>
      </c>
      <c r="B375" t="s">
        <v>279</v>
      </c>
      <c r="C375">
        <v>92700</v>
      </c>
    </row>
    <row r="376" spans="1:3" x14ac:dyDescent="0.25">
      <c r="A376" t="s">
        <v>436</v>
      </c>
      <c r="B376" t="s">
        <v>281</v>
      </c>
      <c r="C376">
        <v>121600</v>
      </c>
    </row>
    <row r="377" spans="1:3" x14ac:dyDescent="0.25">
      <c r="A377" t="s">
        <v>436</v>
      </c>
      <c r="B377" t="s">
        <v>303</v>
      </c>
      <c r="C377">
        <v>178100</v>
      </c>
    </row>
    <row r="378" spans="1:3" x14ac:dyDescent="0.25">
      <c r="A378" t="s">
        <v>436</v>
      </c>
      <c r="B378" t="s">
        <v>329</v>
      </c>
      <c r="C378">
        <v>95000</v>
      </c>
    </row>
    <row r="379" spans="1:3" x14ac:dyDescent="0.25">
      <c r="A379" t="s">
        <v>436</v>
      </c>
      <c r="B379" t="s">
        <v>369</v>
      </c>
      <c r="C379">
        <v>118400</v>
      </c>
    </row>
    <row r="380" spans="1:3" x14ac:dyDescent="0.25">
      <c r="A380" t="s">
        <v>436</v>
      </c>
      <c r="B380" t="s">
        <v>391</v>
      </c>
      <c r="C380">
        <v>118300</v>
      </c>
    </row>
    <row r="381" spans="1:3" x14ac:dyDescent="0.25">
      <c r="A381" t="s">
        <v>436</v>
      </c>
      <c r="B381" t="s">
        <v>206</v>
      </c>
      <c r="C381">
        <v>121700</v>
      </c>
    </row>
    <row r="382" spans="1:3" x14ac:dyDescent="0.25">
      <c r="A382" t="s">
        <v>436</v>
      </c>
      <c r="B382" t="s">
        <v>226</v>
      </c>
      <c r="C382">
        <v>155300</v>
      </c>
    </row>
    <row r="383" spans="1:3" x14ac:dyDescent="0.25">
      <c r="A383" t="s">
        <v>436</v>
      </c>
      <c r="B383" t="s">
        <v>245</v>
      </c>
      <c r="C383">
        <v>100600</v>
      </c>
    </row>
    <row r="384" spans="1:3" x14ac:dyDescent="0.25">
      <c r="A384" t="s">
        <v>436</v>
      </c>
      <c r="B384" t="s">
        <v>248</v>
      </c>
      <c r="C384">
        <v>112300</v>
      </c>
    </row>
    <row r="385" spans="1:3" x14ac:dyDescent="0.25">
      <c r="A385" t="s">
        <v>436</v>
      </c>
      <c r="B385" t="s">
        <v>272</v>
      </c>
      <c r="C385">
        <v>103800</v>
      </c>
    </row>
    <row r="386" spans="1:3" x14ac:dyDescent="0.25">
      <c r="A386" t="s">
        <v>436</v>
      </c>
      <c r="B386" t="s">
        <v>293</v>
      </c>
      <c r="C386">
        <v>159300</v>
      </c>
    </row>
    <row r="387" spans="1:3" x14ac:dyDescent="0.25">
      <c r="A387" t="s">
        <v>436</v>
      </c>
      <c r="B387" t="s">
        <v>334</v>
      </c>
      <c r="C387">
        <v>117000</v>
      </c>
    </row>
    <row r="388" spans="1:3" x14ac:dyDescent="0.25">
      <c r="A388" t="s">
        <v>436</v>
      </c>
      <c r="B388" t="s">
        <v>336</v>
      </c>
      <c r="C388">
        <v>108800</v>
      </c>
    </row>
    <row r="389" spans="1:3" x14ac:dyDescent="0.25">
      <c r="A389" t="s">
        <v>436</v>
      </c>
      <c r="B389" t="s">
        <v>363</v>
      </c>
      <c r="C389">
        <v>139200</v>
      </c>
    </row>
    <row r="390" spans="1:3" x14ac:dyDescent="0.25">
      <c r="A390" t="s">
        <v>436</v>
      </c>
      <c r="B390" t="s">
        <v>371</v>
      </c>
      <c r="C390">
        <v>136800</v>
      </c>
    </row>
    <row r="391" spans="1:3" x14ac:dyDescent="0.25">
      <c r="A391" t="s">
        <v>436</v>
      </c>
      <c r="B391" t="s">
        <v>427</v>
      </c>
      <c r="C391">
        <v>123000</v>
      </c>
    </row>
    <row r="392" spans="1:3" x14ac:dyDescent="0.25">
      <c r="A392" t="s">
        <v>436</v>
      </c>
      <c r="B392" t="s">
        <v>374</v>
      </c>
      <c r="C392">
        <v>115700</v>
      </c>
    </row>
    <row r="393" spans="1:3" x14ac:dyDescent="0.25">
      <c r="A393" t="s">
        <v>436</v>
      </c>
      <c r="B393" t="s">
        <v>232</v>
      </c>
      <c r="C393">
        <v>143700</v>
      </c>
    </row>
    <row r="394" spans="1:3" x14ac:dyDescent="0.25">
      <c r="A394" t="s">
        <v>436</v>
      </c>
      <c r="B394" t="s">
        <v>316</v>
      </c>
      <c r="C394">
        <v>154800</v>
      </c>
    </row>
    <row r="395" spans="1:3" x14ac:dyDescent="0.25">
      <c r="A395" t="s">
        <v>436</v>
      </c>
      <c r="B395" t="s">
        <v>347</v>
      </c>
      <c r="C395">
        <v>136000</v>
      </c>
    </row>
    <row r="396" spans="1:3" x14ac:dyDescent="0.25">
      <c r="A396" t="s">
        <v>436</v>
      </c>
      <c r="B396" t="s">
        <v>376</v>
      </c>
      <c r="C396">
        <v>123600</v>
      </c>
    </row>
    <row r="397" spans="1:3" x14ac:dyDescent="0.25">
      <c r="A397" t="s">
        <v>436</v>
      </c>
      <c r="B397" t="s">
        <v>388</v>
      </c>
      <c r="C397">
        <v>108000</v>
      </c>
    </row>
    <row r="398" spans="1:3" x14ac:dyDescent="0.25">
      <c r="A398" t="s">
        <v>436</v>
      </c>
      <c r="B398" t="s">
        <v>260</v>
      </c>
      <c r="C398">
        <v>132200</v>
      </c>
    </row>
    <row r="399" spans="1:3" x14ac:dyDescent="0.25">
      <c r="A399" t="s">
        <v>436</v>
      </c>
      <c r="B399" t="s">
        <v>420</v>
      </c>
      <c r="C399">
        <v>77100</v>
      </c>
    </row>
    <row r="400" spans="1:3" x14ac:dyDescent="0.25">
      <c r="A400" t="s">
        <v>436</v>
      </c>
      <c r="B400" t="s">
        <v>274</v>
      </c>
      <c r="C400">
        <v>141000</v>
      </c>
    </row>
    <row r="401" spans="1:3" x14ac:dyDescent="0.25">
      <c r="A401" t="s">
        <v>436</v>
      </c>
      <c r="B401" t="s">
        <v>302</v>
      </c>
      <c r="C401">
        <v>86300</v>
      </c>
    </row>
    <row r="402" spans="1:3" x14ac:dyDescent="0.25">
      <c r="A402" t="s">
        <v>436</v>
      </c>
      <c r="B402" t="s">
        <v>426</v>
      </c>
      <c r="C402">
        <v>141100</v>
      </c>
    </row>
    <row r="403" spans="1:3" x14ac:dyDescent="0.25">
      <c r="A403" t="s">
        <v>436</v>
      </c>
      <c r="B403" t="s">
        <v>327</v>
      </c>
      <c r="C403">
        <v>83400</v>
      </c>
    </row>
    <row r="404" spans="1:3" x14ac:dyDescent="0.25">
      <c r="A404" t="s">
        <v>436</v>
      </c>
      <c r="B404" t="s">
        <v>352</v>
      </c>
      <c r="C404">
        <v>97500</v>
      </c>
    </row>
    <row r="405" spans="1:3" x14ac:dyDescent="0.25">
      <c r="A405" t="s">
        <v>436</v>
      </c>
      <c r="B405" t="s">
        <v>362</v>
      </c>
      <c r="C405">
        <v>86900</v>
      </c>
    </row>
    <row r="406" spans="1:3" x14ac:dyDescent="0.25">
      <c r="A406" t="s">
        <v>436</v>
      </c>
      <c r="B406" t="s">
        <v>365</v>
      </c>
      <c r="C406">
        <v>84600</v>
      </c>
    </row>
    <row r="407" spans="1:3" x14ac:dyDescent="0.25">
      <c r="A407" t="s">
        <v>436</v>
      </c>
      <c r="B407" t="s">
        <v>380</v>
      </c>
      <c r="C407">
        <v>122400</v>
      </c>
    </row>
    <row r="408" spans="1:3" x14ac:dyDescent="0.25">
      <c r="A408" t="s">
        <v>436</v>
      </c>
      <c r="B408" t="s">
        <v>392</v>
      </c>
      <c r="C408">
        <v>99600</v>
      </c>
    </row>
    <row r="409" spans="1:3" x14ac:dyDescent="0.25">
      <c r="A409" t="s">
        <v>436</v>
      </c>
      <c r="B409" t="s">
        <v>201</v>
      </c>
      <c r="C409">
        <v>62500</v>
      </c>
    </row>
    <row r="410" spans="1:3" x14ac:dyDescent="0.25">
      <c r="A410" t="s">
        <v>436</v>
      </c>
      <c r="B410" t="s">
        <v>204</v>
      </c>
      <c r="C410">
        <v>152800</v>
      </c>
    </row>
    <row r="411" spans="1:3" x14ac:dyDescent="0.25">
      <c r="A411" t="s">
        <v>436</v>
      </c>
      <c r="B411" t="s">
        <v>234</v>
      </c>
      <c r="C411">
        <v>115300</v>
      </c>
    </row>
    <row r="412" spans="1:3" x14ac:dyDescent="0.25">
      <c r="A412" t="s">
        <v>436</v>
      </c>
      <c r="B412" t="s">
        <v>243</v>
      </c>
      <c r="C412">
        <v>109000</v>
      </c>
    </row>
    <row r="413" spans="1:3" x14ac:dyDescent="0.25">
      <c r="A413" t="s">
        <v>436</v>
      </c>
      <c r="B413" t="s">
        <v>284</v>
      </c>
      <c r="C413">
        <v>132900</v>
      </c>
    </row>
    <row r="414" spans="1:3" x14ac:dyDescent="0.25">
      <c r="A414" t="s">
        <v>436</v>
      </c>
      <c r="B414" t="s">
        <v>301</v>
      </c>
      <c r="C414">
        <v>142800</v>
      </c>
    </row>
    <row r="415" spans="1:3" x14ac:dyDescent="0.25">
      <c r="A415" t="s">
        <v>436</v>
      </c>
      <c r="B415" t="s">
        <v>394</v>
      </c>
      <c r="C415">
        <v>106100</v>
      </c>
    </row>
    <row r="416" spans="1:3" x14ac:dyDescent="0.25">
      <c r="A416" t="s">
        <v>436</v>
      </c>
      <c r="B416" t="s">
        <v>250</v>
      </c>
      <c r="C416">
        <v>134900</v>
      </c>
    </row>
    <row r="417" spans="1:3" x14ac:dyDescent="0.25">
      <c r="A417" t="s">
        <v>436</v>
      </c>
      <c r="B417" t="s">
        <v>263</v>
      </c>
      <c r="C417">
        <v>121800</v>
      </c>
    </row>
    <row r="418" spans="1:3" x14ac:dyDescent="0.25">
      <c r="A418" t="s">
        <v>436</v>
      </c>
      <c r="B418" t="s">
        <v>299</v>
      </c>
      <c r="C418">
        <v>78700</v>
      </c>
    </row>
    <row r="419" spans="1:3" x14ac:dyDescent="0.25">
      <c r="A419" t="s">
        <v>436</v>
      </c>
      <c r="B419" t="s">
        <v>305</v>
      </c>
      <c r="C419">
        <v>93800</v>
      </c>
    </row>
    <row r="420" spans="1:3" x14ac:dyDescent="0.25">
      <c r="A420" t="s">
        <v>436</v>
      </c>
      <c r="B420" t="s">
        <v>341</v>
      </c>
      <c r="C420">
        <v>83900</v>
      </c>
    </row>
    <row r="421" spans="1:3" x14ac:dyDescent="0.25">
      <c r="A421" t="s">
        <v>436</v>
      </c>
      <c r="B421" t="s">
        <v>367</v>
      </c>
      <c r="C421">
        <v>126000</v>
      </c>
    </row>
    <row r="422" spans="1:3" x14ac:dyDescent="0.25">
      <c r="A422" t="s">
        <v>436</v>
      </c>
      <c r="B422" t="s">
        <v>373</v>
      </c>
      <c r="C422">
        <v>65100</v>
      </c>
    </row>
    <row r="423" spans="1:3" x14ac:dyDescent="0.25">
      <c r="A423" t="s">
        <v>436</v>
      </c>
      <c r="B423" t="s">
        <v>384</v>
      </c>
      <c r="C423">
        <v>53900</v>
      </c>
    </row>
    <row r="424" spans="1:3" x14ac:dyDescent="0.25">
      <c r="A424" t="s">
        <v>436</v>
      </c>
      <c r="B424" t="s">
        <v>237</v>
      </c>
      <c r="C424">
        <v>48400</v>
      </c>
    </row>
    <row r="425" spans="1:3" x14ac:dyDescent="0.25">
      <c r="A425" t="s">
        <v>436</v>
      </c>
      <c r="B425" t="s">
        <v>251</v>
      </c>
      <c r="C425">
        <v>87900</v>
      </c>
    </row>
    <row r="426" spans="1:3" x14ac:dyDescent="0.25">
      <c r="A426" t="s">
        <v>436</v>
      </c>
      <c r="B426" t="s">
        <v>306</v>
      </c>
      <c r="C426">
        <v>69900</v>
      </c>
    </row>
    <row r="427" spans="1:3" x14ac:dyDescent="0.25">
      <c r="A427" t="s">
        <v>436</v>
      </c>
      <c r="B427" t="s">
        <v>319</v>
      </c>
      <c r="C427">
        <v>45400</v>
      </c>
    </row>
    <row r="428" spans="1:3" x14ac:dyDescent="0.25">
      <c r="A428" t="s">
        <v>436</v>
      </c>
      <c r="B428" t="s">
        <v>385</v>
      </c>
      <c r="C428">
        <v>100000</v>
      </c>
    </row>
    <row r="429" spans="1:3" x14ac:dyDescent="0.25">
      <c r="A429" t="s">
        <v>436</v>
      </c>
      <c r="B429" t="s">
        <v>428</v>
      </c>
      <c r="C429">
        <v>65100</v>
      </c>
    </row>
    <row r="430" spans="1:3" x14ac:dyDescent="0.25">
      <c r="A430" t="s">
        <v>436</v>
      </c>
      <c r="B430" t="s">
        <v>231</v>
      </c>
      <c r="C430">
        <v>115900</v>
      </c>
    </row>
    <row r="431" spans="1:3" x14ac:dyDescent="0.25">
      <c r="A431" t="s">
        <v>436</v>
      </c>
      <c r="B431" t="s">
        <v>241</v>
      </c>
      <c r="C431">
        <v>84100</v>
      </c>
    </row>
    <row r="432" spans="1:3" x14ac:dyDescent="0.25">
      <c r="A432" t="s">
        <v>436</v>
      </c>
      <c r="B432" t="s">
        <v>267</v>
      </c>
      <c r="C432">
        <v>82900</v>
      </c>
    </row>
    <row r="433" spans="1:3" x14ac:dyDescent="0.25">
      <c r="A433" t="s">
        <v>436</v>
      </c>
      <c r="B433" t="s">
        <v>270</v>
      </c>
      <c r="C433">
        <v>124600</v>
      </c>
    </row>
    <row r="434" spans="1:3" x14ac:dyDescent="0.25">
      <c r="A434" t="s">
        <v>436</v>
      </c>
      <c r="B434" t="s">
        <v>360</v>
      </c>
      <c r="C434">
        <v>113900</v>
      </c>
    </row>
    <row r="435" spans="1:3" x14ac:dyDescent="0.25">
      <c r="A435" t="s">
        <v>436</v>
      </c>
      <c r="B435" t="s">
        <v>370</v>
      </c>
      <c r="C435">
        <v>84300</v>
      </c>
    </row>
    <row r="436" spans="1:3" x14ac:dyDescent="0.25">
      <c r="A436" t="s">
        <v>436</v>
      </c>
      <c r="B436" t="s">
        <v>298</v>
      </c>
      <c r="C436">
        <v>110200</v>
      </c>
    </row>
    <row r="437" spans="1:3" x14ac:dyDescent="0.25">
      <c r="A437" t="s">
        <v>436</v>
      </c>
      <c r="B437" t="s">
        <v>332</v>
      </c>
      <c r="C437">
        <v>117500</v>
      </c>
    </row>
    <row r="438" spans="1:3" x14ac:dyDescent="0.25">
      <c r="A438" t="s">
        <v>436</v>
      </c>
      <c r="B438" t="s">
        <v>349</v>
      </c>
      <c r="C438">
        <v>163900</v>
      </c>
    </row>
    <row r="439" spans="1:3" x14ac:dyDescent="0.25">
      <c r="A439" t="s">
        <v>436</v>
      </c>
      <c r="B439" t="s">
        <v>366</v>
      </c>
      <c r="C439">
        <v>112100</v>
      </c>
    </row>
    <row r="440" spans="1:3" x14ac:dyDescent="0.25">
      <c r="A440" t="s">
        <v>436</v>
      </c>
      <c r="B440" t="s">
        <v>389</v>
      </c>
      <c r="C440">
        <v>34300</v>
      </c>
    </row>
  </sheetData>
  <conditionalFormatting sqref="B8:B440">
    <cfRule type="duplicateValues" dxfId="1" priority="2"/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50"/>
  <sheetViews>
    <sheetView tabSelected="1" workbookViewId="0">
      <selection activeCell="D4" sqref="D4"/>
    </sheetView>
  </sheetViews>
  <sheetFormatPr defaultRowHeight="15" x14ac:dyDescent="0.25"/>
  <cols>
    <col min="1" max="1" width="12" style="10" customWidth="1"/>
    <col min="2" max="2" width="12" style="10" bestFit="1" customWidth="1"/>
    <col min="3" max="3" width="57.5703125" style="1" bestFit="1" customWidth="1"/>
    <col min="4" max="4" width="23.42578125" style="1" bestFit="1" customWidth="1"/>
    <col min="5" max="5" width="10" style="1" bestFit="1" customWidth="1"/>
    <col min="6" max="6" width="19.42578125" style="1" bestFit="1" customWidth="1"/>
    <col min="7" max="7" width="15.42578125" style="1" bestFit="1" customWidth="1"/>
    <col min="8" max="8" width="20.140625" style="1" bestFit="1" customWidth="1"/>
    <col min="9" max="16384" width="9.140625" style="1"/>
  </cols>
  <sheetData>
    <row r="1" spans="1:9" x14ac:dyDescent="0.25">
      <c r="A1" s="10" t="s">
        <v>85</v>
      </c>
      <c r="B1" s="10">
        <f>VLOOKUP(A1,Sheet2!$A$1:$F$116,6,FALSE)</f>
        <v>4.5613093640998123E-2</v>
      </c>
    </row>
    <row r="2" spans="1:9" ht="21" x14ac:dyDescent="0.35">
      <c r="A2" s="10" t="s">
        <v>4</v>
      </c>
      <c r="B2" s="10">
        <f>VLOOKUP(A2,Sheet2!$A$1:$F$116,6,FALSE)</f>
        <v>4.8338368580060423E-2</v>
      </c>
      <c r="C2" s="12" t="s">
        <v>477</v>
      </c>
      <c r="D2" s="12"/>
    </row>
    <row r="3" spans="1:9" ht="18.75" x14ac:dyDescent="0.3">
      <c r="A3" s="10" t="s">
        <v>6</v>
      </c>
      <c r="B3" s="10">
        <f>VLOOKUP(A3,Sheet2!$A$1:$F$116,6,FALSE)</f>
        <v>6.2811749491963789E-2</v>
      </c>
      <c r="C3" s="2" t="str">
        <f>"- Winter Maintenance Fleet"</f>
        <v>- Winter Maintenance Fleet</v>
      </c>
    </row>
    <row r="4" spans="1:9" x14ac:dyDescent="0.25">
      <c r="A4" s="10" t="s">
        <v>48</v>
      </c>
      <c r="B4" s="10">
        <f>VLOOKUP(A4,Sheet2!$A$1:$F$116,6,FALSE)</f>
        <v>6.0228869704878542E-2</v>
      </c>
      <c r="C4" s="1" t="s">
        <v>478</v>
      </c>
      <c r="D4" s="3" t="s">
        <v>85</v>
      </c>
      <c r="F4" s="10" t="s">
        <v>417</v>
      </c>
      <c r="G4" s="10" t="s">
        <v>416</v>
      </c>
      <c r="H4" s="10" t="s">
        <v>418</v>
      </c>
    </row>
    <row r="5" spans="1:9" ht="17.25" x14ac:dyDescent="0.25">
      <c r="A5" s="10" t="s">
        <v>412</v>
      </c>
      <c r="B5" s="10" t="str">
        <f>VLOOKUP(A5,Sheet2!$A$1:$F$116,6,FALSE)</f>
        <v/>
      </c>
      <c r="D5" s="4" t="s">
        <v>479</v>
      </c>
      <c r="E5" s="4" t="str">
        <f>VLOOKUP(D4,Sheet2!A9:C116,3,FALSE)</f>
        <v>Predominantly Rural</v>
      </c>
    </row>
    <row r="6" spans="1:9" x14ac:dyDescent="0.25">
      <c r="A6" s="10" t="s">
        <v>7</v>
      </c>
      <c r="B6" s="10">
        <f>VLOOKUP(A6,Sheet2!$A$1:$F$116,6,FALSE)</f>
        <v>0.15891472868217055</v>
      </c>
    </row>
    <row r="7" spans="1:9" x14ac:dyDescent="0.25">
      <c r="A7" s="10" t="s">
        <v>91</v>
      </c>
      <c r="B7" s="10">
        <f>VLOOKUP(A7,Sheet2!$A$1:$F$116,6,FALSE)</f>
        <v>6.25E-2</v>
      </c>
    </row>
    <row r="8" spans="1:9" x14ac:dyDescent="0.25">
      <c r="A8" s="10" t="s">
        <v>52</v>
      </c>
      <c r="B8" s="10">
        <f>VLOOKUP(A8,Sheet2!$A$1:$F$116,6,FALSE)</f>
        <v>5.239520958083832E-2</v>
      </c>
    </row>
    <row r="9" spans="1:9" x14ac:dyDescent="0.25">
      <c r="A9" s="10" t="s">
        <v>53</v>
      </c>
      <c r="B9" s="10">
        <f>VLOOKUP(A9,Sheet2!$A$1:$F$116,6,FALSE)</f>
        <v>4.5184975995481505E-2</v>
      </c>
      <c r="C9" s="5" t="s">
        <v>480</v>
      </c>
      <c r="D9" s="6">
        <f>VLOOKUP(D4,Sheet2!A1:D116,4,FALSE)</f>
        <v>17</v>
      </c>
    </row>
    <row r="10" spans="1:9" x14ac:dyDescent="0.25">
      <c r="A10" s="10" t="s">
        <v>56</v>
      </c>
      <c r="B10" s="10">
        <f>VLOOKUP(A10,Sheet2!$A$1:$F$116,6,FALSE)</f>
        <v>4.3358002541676009E-2</v>
      </c>
      <c r="C10" s="7"/>
      <c r="D10" s="6"/>
      <c r="F10" s="1" t="s">
        <v>417</v>
      </c>
      <c r="G10" s="1" t="s">
        <v>416</v>
      </c>
      <c r="H10" s="1" t="s">
        <v>418</v>
      </c>
    </row>
    <row r="11" spans="1:9" x14ac:dyDescent="0.25">
      <c r="A11" s="10" t="s">
        <v>95</v>
      </c>
      <c r="B11" s="10">
        <f>VLOOKUP(A11,Sheet2!$A$1:$F$116,6,FALSE)</f>
        <v>8.0601826974744759E-2</v>
      </c>
      <c r="C11" s="8" t="s">
        <v>481</v>
      </c>
      <c r="D11" s="11">
        <f>VLOOKUP(D4,Sheet2!A1:F116,6,FALSE)</f>
        <v>4.5613093640998123E-2</v>
      </c>
      <c r="F11" s="1">
        <v>7.8486364302308542E-2</v>
      </c>
      <c r="G11" s="1">
        <v>4.9323255915163997E-2</v>
      </c>
      <c r="H11" s="1">
        <v>3.2236713080996272E-2</v>
      </c>
    </row>
    <row r="12" spans="1:9" x14ac:dyDescent="0.25">
      <c r="A12" s="10" t="s">
        <v>98</v>
      </c>
      <c r="B12" s="10">
        <f>VLOOKUP(A12,Sheet2!$A$1:$F$116,6,FALSE)</f>
        <v>6.5028901734104042E-2</v>
      </c>
      <c r="D12" s="9">
        <f>$D11</f>
        <v>4.5613093640998123E-2</v>
      </c>
      <c r="E12" s="9">
        <f t="shared" ref="E12:H12" si="0">$D11</f>
        <v>4.5613093640998123E-2</v>
      </c>
      <c r="F12" s="9">
        <f t="shared" si="0"/>
        <v>4.5613093640998123E-2</v>
      </c>
      <c r="G12" s="9">
        <f t="shared" si="0"/>
        <v>4.5613093640998123E-2</v>
      </c>
      <c r="H12" s="9">
        <f t="shared" si="0"/>
        <v>4.5613093640998123E-2</v>
      </c>
      <c r="I12" s="10"/>
    </row>
    <row r="13" spans="1:9" x14ac:dyDescent="0.25">
      <c r="A13" s="10" t="s">
        <v>60</v>
      </c>
      <c r="B13" s="10">
        <f>VLOOKUP(A14,Sheet2!$A$1:$F$116,6,FALSE)</f>
        <v>6.6252587991718431E-2</v>
      </c>
    </row>
    <row r="14" spans="1:9" x14ac:dyDescent="0.25">
      <c r="A14" s="10" t="s">
        <v>62</v>
      </c>
      <c r="B14" s="10">
        <f>VLOOKUP(A15,Sheet2!$A$1:$F$116,6,FALSE)</f>
        <v>7.3554763820250543E-2</v>
      </c>
    </row>
    <row r="15" spans="1:9" x14ac:dyDescent="0.25">
      <c r="A15" s="10" t="s">
        <v>64</v>
      </c>
      <c r="B15" s="10">
        <f>VLOOKUP(A16,Sheet2!$A$1:$F$116,6,FALSE)</f>
        <v>5.9241706161137442E-2</v>
      </c>
    </row>
    <row r="16" spans="1:9" x14ac:dyDescent="0.25">
      <c r="A16" s="10" t="s">
        <v>105</v>
      </c>
      <c r="B16" s="10">
        <f>VLOOKUP(A17,Sheet2!$A$1:$F$116,6,FALSE)</f>
        <v>2.9112081513828238E-2</v>
      </c>
    </row>
    <row r="17" spans="1:2" x14ac:dyDescent="0.25">
      <c r="A17" s="10" t="s">
        <v>106</v>
      </c>
      <c r="B17" s="10">
        <f>VLOOKUP(A18,Sheet2!$A$1:$F$116,6,FALSE)</f>
        <v>0.15430562468889994</v>
      </c>
    </row>
    <row r="18" spans="1:2" x14ac:dyDescent="0.25">
      <c r="A18" s="10" t="s">
        <v>65</v>
      </c>
      <c r="B18" s="10">
        <f>VLOOKUP(A19,Sheet2!$A$1:$F$116,6,FALSE)</f>
        <v>0.10766307789740343</v>
      </c>
    </row>
    <row r="19" spans="1:2" x14ac:dyDescent="0.25">
      <c r="A19" s="10" t="s">
        <v>107</v>
      </c>
      <c r="B19" s="10">
        <f>VLOOKUP(A20,Sheet2!$A$1:$F$116,6,FALSE)</f>
        <v>4.1446872645064053E-2</v>
      </c>
    </row>
    <row r="20" spans="1:2" x14ac:dyDescent="0.25">
      <c r="A20" s="10" t="s">
        <v>67</v>
      </c>
      <c r="B20" s="10">
        <f>VLOOKUP(A21,Sheet2!$A$1:$F$116,6,FALSE)</f>
        <v>4.6539558624831105E-2</v>
      </c>
    </row>
    <row r="21" spans="1:2" x14ac:dyDescent="0.25">
      <c r="A21" s="10" t="s">
        <v>68</v>
      </c>
      <c r="B21" s="10">
        <f>VLOOKUP(A22,Sheet2!$A$1:$F$116,6,FALSE)</f>
        <v>7.9787234042553196E-2</v>
      </c>
    </row>
    <row r="22" spans="1:2" x14ac:dyDescent="0.25">
      <c r="A22" s="10" t="s">
        <v>71</v>
      </c>
      <c r="B22" s="10">
        <f>VLOOKUP(A23,Sheet2!$A$1:$F$116,6,FALSE)</f>
        <v>9.7213220998055738E-2</v>
      </c>
    </row>
    <row r="23" spans="1:2" x14ac:dyDescent="0.25">
      <c r="A23" s="10" t="s">
        <v>113</v>
      </c>
      <c r="B23" s="10">
        <f>VLOOKUP(A24,Sheet2!$A$1:$F$116,6,FALSE)</f>
        <v>5.2034937743913767E-2</v>
      </c>
    </row>
    <row r="24" spans="1:2" x14ac:dyDescent="0.25">
      <c r="A24" s="10" t="s">
        <v>72</v>
      </c>
      <c r="B24" s="10">
        <f>VLOOKUP(A25,Sheet2!$A$1:$F$116,6,FALSE)</f>
        <v>7.4679113185530915E-2</v>
      </c>
    </row>
    <row r="25" spans="1:2" x14ac:dyDescent="0.25">
      <c r="A25" s="10" t="s">
        <v>73</v>
      </c>
      <c r="B25" s="10">
        <f>VLOOKUP(A26,Sheet2!$A$1:$F$116,6,FALSE)</f>
        <v>7.8815056393531729E-2</v>
      </c>
    </row>
    <row r="26" spans="1:2" x14ac:dyDescent="0.25">
      <c r="A26" s="10" t="s">
        <v>74</v>
      </c>
      <c r="B26" s="10">
        <f>VLOOKUP(A27,Sheet2!$A$1:$F$116,6,FALSE)</f>
        <v>5.5924501922404751E-2</v>
      </c>
    </row>
    <row r="27" spans="1:2" x14ac:dyDescent="0.25">
      <c r="A27" s="10" t="s">
        <v>78</v>
      </c>
    </row>
    <row r="28" spans="1:2" x14ac:dyDescent="0.25">
      <c r="A28" s="10" t="s">
        <v>476</v>
      </c>
    </row>
    <row r="29" spans="1:2" x14ac:dyDescent="0.25">
      <c r="A29" s="10" t="s">
        <v>476</v>
      </c>
    </row>
    <row r="30" spans="1:2" x14ac:dyDescent="0.25">
      <c r="A30" s="10" t="s">
        <v>476</v>
      </c>
    </row>
    <row r="31" spans="1:2" x14ac:dyDescent="0.25">
      <c r="A31" s="10" t="s">
        <v>476</v>
      </c>
    </row>
    <row r="32" spans="1:2" x14ac:dyDescent="0.25">
      <c r="A32" s="10" t="s">
        <v>476</v>
      </c>
    </row>
    <row r="33" spans="1:1" x14ac:dyDescent="0.25">
      <c r="A33" s="10" t="s">
        <v>476</v>
      </c>
    </row>
    <row r="34" spans="1:1" x14ac:dyDescent="0.25">
      <c r="A34" s="10" t="s">
        <v>476</v>
      </c>
    </row>
    <row r="35" spans="1:1" x14ac:dyDescent="0.25">
      <c r="A35" s="10" t="s">
        <v>476</v>
      </c>
    </row>
    <row r="36" spans="1:1" x14ac:dyDescent="0.25">
      <c r="A36" s="10" t="s">
        <v>476</v>
      </c>
    </row>
    <row r="37" spans="1:1" x14ac:dyDescent="0.25">
      <c r="A37" s="10" t="s">
        <v>476</v>
      </c>
    </row>
    <row r="38" spans="1:1" x14ac:dyDescent="0.25">
      <c r="A38" s="10" t="s">
        <v>476</v>
      </c>
    </row>
    <row r="39" spans="1:1" x14ac:dyDescent="0.25">
      <c r="A39" s="10" t="s">
        <v>476</v>
      </c>
    </row>
    <row r="40" spans="1:1" x14ac:dyDescent="0.25">
      <c r="A40" s="10" t="s">
        <v>476</v>
      </c>
    </row>
    <row r="41" spans="1:1" x14ac:dyDescent="0.25">
      <c r="A41" s="10" t="s">
        <v>476</v>
      </c>
    </row>
    <row r="42" spans="1:1" x14ac:dyDescent="0.25">
      <c r="A42" s="10" t="s">
        <v>476</v>
      </c>
    </row>
    <row r="43" spans="1:1" x14ac:dyDescent="0.25">
      <c r="A43" s="10" t="s">
        <v>476</v>
      </c>
    </row>
    <row r="44" spans="1:1" x14ac:dyDescent="0.25">
      <c r="A44" s="10" t="s">
        <v>476</v>
      </c>
    </row>
    <row r="45" spans="1:1" x14ac:dyDescent="0.25">
      <c r="A45" s="10" t="s">
        <v>476</v>
      </c>
    </row>
    <row r="46" spans="1:1" x14ac:dyDescent="0.25">
      <c r="A46" s="10" t="s">
        <v>476</v>
      </c>
    </row>
    <row r="47" spans="1:1" x14ac:dyDescent="0.25">
      <c r="A47" s="10" t="s">
        <v>476</v>
      </c>
    </row>
    <row r="48" spans="1:1" x14ac:dyDescent="0.25">
      <c r="A48" s="10" t="s">
        <v>476</v>
      </c>
    </row>
    <row r="49" spans="1:1" x14ac:dyDescent="0.25">
      <c r="A49" s="10" t="s">
        <v>476</v>
      </c>
    </row>
    <row r="50" spans="1:1" x14ac:dyDescent="0.25">
      <c r="A50" s="10" t="s">
        <v>476</v>
      </c>
    </row>
    <row r="51" spans="1:1" x14ac:dyDescent="0.25">
      <c r="A51" s="10" t="s">
        <v>476</v>
      </c>
    </row>
    <row r="52" spans="1:1" x14ac:dyDescent="0.25">
      <c r="A52" s="10" t="s">
        <v>476</v>
      </c>
    </row>
    <row r="53" spans="1:1" x14ac:dyDescent="0.25">
      <c r="A53" s="10" t="s">
        <v>476</v>
      </c>
    </row>
    <row r="54" spans="1:1" x14ac:dyDescent="0.25">
      <c r="A54" s="10" t="s">
        <v>476</v>
      </c>
    </row>
    <row r="55" spans="1:1" x14ac:dyDescent="0.25">
      <c r="A55" s="10" t="s">
        <v>476</v>
      </c>
    </row>
    <row r="56" spans="1:1" x14ac:dyDescent="0.25">
      <c r="A56" s="10" t="s">
        <v>476</v>
      </c>
    </row>
    <row r="57" spans="1:1" x14ac:dyDescent="0.25">
      <c r="A57" s="10" t="s">
        <v>476</v>
      </c>
    </row>
    <row r="58" spans="1:1" x14ac:dyDescent="0.25">
      <c r="A58" s="10" t="s">
        <v>476</v>
      </c>
    </row>
    <row r="59" spans="1:1" x14ac:dyDescent="0.25">
      <c r="A59" s="10" t="s">
        <v>476</v>
      </c>
    </row>
    <row r="60" spans="1:1" x14ac:dyDescent="0.25">
      <c r="A60" s="10" t="s">
        <v>476</v>
      </c>
    </row>
    <row r="61" spans="1:1" x14ac:dyDescent="0.25">
      <c r="A61" s="10" t="s">
        <v>476</v>
      </c>
    </row>
    <row r="62" spans="1:1" x14ac:dyDescent="0.25">
      <c r="A62" s="10" t="s">
        <v>476</v>
      </c>
    </row>
    <row r="63" spans="1:1" x14ac:dyDescent="0.25">
      <c r="A63" s="10" t="s">
        <v>476</v>
      </c>
    </row>
    <row r="64" spans="1:1" x14ac:dyDescent="0.25">
      <c r="A64" s="10" t="s">
        <v>476</v>
      </c>
    </row>
    <row r="65" spans="1:1" x14ac:dyDescent="0.25">
      <c r="A65" s="10" t="s">
        <v>476</v>
      </c>
    </row>
    <row r="66" spans="1:1" x14ac:dyDescent="0.25">
      <c r="A66" s="10" t="s">
        <v>476</v>
      </c>
    </row>
    <row r="67" spans="1:1" x14ac:dyDescent="0.25">
      <c r="A67" s="10" t="s">
        <v>476</v>
      </c>
    </row>
    <row r="68" spans="1:1" x14ac:dyDescent="0.25">
      <c r="A68" s="10" t="s">
        <v>476</v>
      </c>
    </row>
    <row r="69" spans="1:1" x14ac:dyDescent="0.25">
      <c r="A69" s="10" t="s">
        <v>476</v>
      </c>
    </row>
    <row r="70" spans="1:1" x14ac:dyDescent="0.25">
      <c r="A70" s="10" t="s">
        <v>476</v>
      </c>
    </row>
    <row r="71" spans="1:1" x14ac:dyDescent="0.25">
      <c r="A71" s="10" t="s">
        <v>476</v>
      </c>
    </row>
    <row r="72" spans="1:1" x14ac:dyDescent="0.25">
      <c r="A72" s="10" t="s">
        <v>476</v>
      </c>
    </row>
    <row r="73" spans="1:1" x14ac:dyDescent="0.25">
      <c r="A73" s="10" t="s">
        <v>476</v>
      </c>
    </row>
    <row r="74" spans="1:1" x14ac:dyDescent="0.25">
      <c r="A74" s="10" t="s">
        <v>476</v>
      </c>
    </row>
    <row r="75" spans="1:1" x14ac:dyDescent="0.25">
      <c r="A75" s="10" t="s">
        <v>476</v>
      </c>
    </row>
    <row r="76" spans="1:1" x14ac:dyDescent="0.25">
      <c r="A76" s="10" t="s">
        <v>476</v>
      </c>
    </row>
    <row r="77" spans="1:1" x14ac:dyDescent="0.25">
      <c r="A77" s="10" t="s">
        <v>476</v>
      </c>
    </row>
    <row r="78" spans="1:1" x14ac:dyDescent="0.25">
      <c r="A78" s="10" t="s">
        <v>476</v>
      </c>
    </row>
    <row r="79" spans="1:1" x14ac:dyDescent="0.25">
      <c r="A79" s="10" t="s">
        <v>476</v>
      </c>
    </row>
    <row r="80" spans="1:1" x14ac:dyDescent="0.25">
      <c r="A80" s="10" t="s">
        <v>476</v>
      </c>
    </row>
    <row r="81" spans="1:1" x14ac:dyDescent="0.25">
      <c r="A81" s="10" t="s">
        <v>476</v>
      </c>
    </row>
    <row r="82" spans="1:1" x14ac:dyDescent="0.25">
      <c r="A82" s="10" t="s">
        <v>476</v>
      </c>
    </row>
    <row r="83" spans="1:1" x14ac:dyDescent="0.25">
      <c r="A83" s="10" t="s">
        <v>476</v>
      </c>
    </row>
    <row r="84" spans="1:1" x14ac:dyDescent="0.25">
      <c r="A84" s="10" t="s">
        <v>476</v>
      </c>
    </row>
    <row r="85" spans="1:1" x14ac:dyDescent="0.25">
      <c r="A85" s="10" t="s">
        <v>476</v>
      </c>
    </row>
    <row r="86" spans="1:1" x14ac:dyDescent="0.25">
      <c r="A86" s="10" t="s">
        <v>476</v>
      </c>
    </row>
    <row r="87" spans="1:1" x14ac:dyDescent="0.25">
      <c r="A87" s="10" t="s">
        <v>476</v>
      </c>
    </row>
    <row r="88" spans="1:1" x14ac:dyDescent="0.25">
      <c r="A88" s="10" t="s">
        <v>476</v>
      </c>
    </row>
    <row r="89" spans="1:1" x14ac:dyDescent="0.25">
      <c r="A89" s="10" t="s">
        <v>476</v>
      </c>
    </row>
    <row r="90" spans="1:1" x14ac:dyDescent="0.25">
      <c r="A90" s="10" t="s">
        <v>476</v>
      </c>
    </row>
    <row r="91" spans="1:1" x14ac:dyDescent="0.25">
      <c r="A91" s="10" t="s">
        <v>476</v>
      </c>
    </row>
    <row r="92" spans="1:1" x14ac:dyDescent="0.25">
      <c r="A92" s="10" t="s">
        <v>476</v>
      </c>
    </row>
    <row r="93" spans="1:1" x14ac:dyDescent="0.25">
      <c r="A93" s="10" t="s">
        <v>476</v>
      </c>
    </row>
    <row r="94" spans="1:1" x14ac:dyDescent="0.25">
      <c r="A94" s="10" t="s">
        <v>476</v>
      </c>
    </row>
    <row r="95" spans="1:1" x14ac:dyDescent="0.25">
      <c r="A95" s="10" t="s">
        <v>476</v>
      </c>
    </row>
    <row r="96" spans="1:1" x14ac:dyDescent="0.25">
      <c r="A96" s="10" t="s">
        <v>476</v>
      </c>
    </row>
    <row r="97" spans="1:1" x14ac:dyDescent="0.25">
      <c r="A97" s="10" t="s">
        <v>476</v>
      </c>
    </row>
    <row r="98" spans="1:1" x14ac:dyDescent="0.25">
      <c r="A98" s="10" t="s">
        <v>476</v>
      </c>
    </row>
    <row r="99" spans="1:1" x14ac:dyDescent="0.25">
      <c r="A99" s="10" t="s">
        <v>476</v>
      </c>
    </row>
    <row r="100" spans="1:1" x14ac:dyDescent="0.25">
      <c r="A100" s="10" t="s">
        <v>476</v>
      </c>
    </row>
    <row r="101" spans="1:1" x14ac:dyDescent="0.25">
      <c r="A101" s="10" t="s">
        <v>476</v>
      </c>
    </row>
    <row r="102" spans="1:1" x14ac:dyDescent="0.25">
      <c r="A102" s="10" t="s">
        <v>476</v>
      </c>
    </row>
    <row r="103" spans="1:1" x14ac:dyDescent="0.25">
      <c r="A103" s="10" t="s">
        <v>476</v>
      </c>
    </row>
    <row r="104" spans="1:1" x14ac:dyDescent="0.25">
      <c r="A104" s="10" t="s">
        <v>476</v>
      </c>
    </row>
    <row r="105" spans="1:1" x14ac:dyDescent="0.25">
      <c r="A105" s="10" t="s">
        <v>476</v>
      </c>
    </row>
    <row r="106" spans="1:1" x14ac:dyDescent="0.25">
      <c r="A106" s="10" t="s">
        <v>476</v>
      </c>
    </row>
    <row r="107" spans="1:1" x14ac:dyDescent="0.25">
      <c r="A107" s="10" t="s">
        <v>476</v>
      </c>
    </row>
    <row r="108" spans="1:1" x14ac:dyDescent="0.25">
      <c r="A108" s="10" t="s">
        <v>476</v>
      </c>
    </row>
    <row r="109" spans="1:1" x14ac:dyDescent="0.25">
      <c r="A109" s="10" t="s">
        <v>476</v>
      </c>
    </row>
    <row r="110" spans="1:1" x14ac:dyDescent="0.25">
      <c r="A110" s="10" t="s">
        <v>476</v>
      </c>
    </row>
    <row r="111" spans="1:1" x14ac:dyDescent="0.25">
      <c r="A111" s="10" t="s">
        <v>476</v>
      </c>
    </row>
    <row r="112" spans="1:1" x14ac:dyDescent="0.25">
      <c r="A112" s="10" t="s">
        <v>476</v>
      </c>
    </row>
    <row r="113" spans="1:1" x14ac:dyDescent="0.25">
      <c r="A113" s="10" t="s">
        <v>476</v>
      </c>
    </row>
    <row r="114" spans="1:1" x14ac:dyDescent="0.25">
      <c r="A114" s="10" t="s">
        <v>476</v>
      </c>
    </row>
    <row r="115" spans="1:1" x14ac:dyDescent="0.25">
      <c r="A115" s="10" t="s">
        <v>476</v>
      </c>
    </row>
    <row r="116" spans="1:1" x14ac:dyDescent="0.25">
      <c r="A116" s="10" t="s">
        <v>476</v>
      </c>
    </row>
    <row r="117" spans="1:1" x14ac:dyDescent="0.25">
      <c r="A117" s="10" t="s">
        <v>476</v>
      </c>
    </row>
    <row r="118" spans="1:1" x14ac:dyDescent="0.25">
      <c r="A118" s="10" t="s">
        <v>476</v>
      </c>
    </row>
    <row r="119" spans="1:1" x14ac:dyDescent="0.25">
      <c r="A119" s="10" t="s">
        <v>476</v>
      </c>
    </row>
    <row r="120" spans="1:1" x14ac:dyDescent="0.25">
      <c r="A120" s="10" t="s">
        <v>476</v>
      </c>
    </row>
    <row r="121" spans="1:1" x14ac:dyDescent="0.25">
      <c r="A121" s="10" t="s">
        <v>476</v>
      </c>
    </row>
    <row r="122" spans="1:1" x14ac:dyDescent="0.25">
      <c r="A122" s="10" t="s">
        <v>476</v>
      </c>
    </row>
    <row r="123" spans="1:1" x14ac:dyDescent="0.25">
      <c r="A123" s="10" t="s">
        <v>476</v>
      </c>
    </row>
    <row r="124" spans="1:1" x14ac:dyDescent="0.25">
      <c r="A124" s="10" t="s">
        <v>476</v>
      </c>
    </row>
    <row r="125" spans="1:1" x14ac:dyDescent="0.25">
      <c r="A125" s="10" t="s">
        <v>476</v>
      </c>
    </row>
    <row r="126" spans="1:1" x14ac:dyDescent="0.25">
      <c r="A126" s="10" t="s">
        <v>476</v>
      </c>
    </row>
    <row r="127" spans="1:1" x14ac:dyDescent="0.25">
      <c r="A127" s="10" t="s">
        <v>476</v>
      </c>
    </row>
    <row r="128" spans="1:1" x14ac:dyDescent="0.25">
      <c r="A128" s="10" t="s">
        <v>476</v>
      </c>
    </row>
    <row r="129" spans="1:1" x14ac:dyDescent="0.25">
      <c r="A129" s="10" t="s">
        <v>476</v>
      </c>
    </row>
    <row r="130" spans="1:1" x14ac:dyDescent="0.25">
      <c r="A130" s="10" t="s">
        <v>476</v>
      </c>
    </row>
    <row r="131" spans="1:1" x14ac:dyDescent="0.25">
      <c r="A131" s="10" t="s">
        <v>476</v>
      </c>
    </row>
    <row r="132" spans="1:1" x14ac:dyDescent="0.25">
      <c r="A132" s="10" t="s">
        <v>476</v>
      </c>
    </row>
    <row r="133" spans="1:1" x14ac:dyDescent="0.25">
      <c r="A133" s="10" t="s">
        <v>476</v>
      </c>
    </row>
    <row r="134" spans="1:1" x14ac:dyDescent="0.25">
      <c r="A134" s="10" t="s">
        <v>476</v>
      </c>
    </row>
    <row r="135" spans="1:1" x14ac:dyDescent="0.25">
      <c r="A135" s="10" t="s">
        <v>476</v>
      </c>
    </row>
    <row r="136" spans="1:1" x14ac:dyDescent="0.25">
      <c r="A136" s="10" t="s">
        <v>476</v>
      </c>
    </row>
    <row r="137" spans="1:1" x14ac:dyDescent="0.25">
      <c r="A137" s="10" t="s">
        <v>476</v>
      </c>
    </row>
    <row r="138" spans="1:1" x14ac:dyDescent="0.25">
      <c r="A138" s="10" t="s">
        <v>476</v>
      </c>
    </row>
    <row r="139" spans="1:1" x14ac:dyDescent="0.25">
      <c r="A139" s="10" t="s">
        <v>476</v>
      </c>
    </row>
    <row r="140" spans="1:1" x14ac:dyDescent="0.25">
      <c r="A140" s="10" t="s">
        <v>476</v>
      </c>
    </row>
    <row r="141" spans="1:1" x14ac:dyDescent="0.25">
      <c r="A141" s="10" t="s">
        <v>476</v>
      </c>
    </row>
    <row r="142" spans="1:1" x14ac:dyDescent="0.25">
      <c r="A142" s="10" t="s">
        <v>476</v>
      </c>
    </row>
    <row r="143" spans="1:1" x14ac:dyDescent="0.25">
      <c r="A143" s="10" t="s">
        <v>476</v>
      </c>
    </row>
    <row r="144" spans="1:1" x14ac:dyDescent="0.25">
      <c r="A144" s="10" t="s">
        <v>476</v>
      </c>
    </row>
    <row r="145" spans="1:1" x14ac:dyDescent="0.25">
      <c r="A145" s="10" t="s">
        <v>476</v>
      </c>
    </row>
    <row r="146" spans="1:1" x14ac:dyDescent="0.25">
      <c r="A146" s="10" t="s">
        <v>476</v>
      </c>
    </row>
    <row r="147" spans="1:1" x14ac:dyDescent="0.25">
      <c r="A147" s="10" t="s">
        <v>476</v>
      </c>
    </row>
    <row r="148" spans="1:1" x14ac:dyDescent="0.25">
      <c r="A148" s="10" t="s">
        <v>476</v>
      </c>
    </row>
    <row r="149" spans="1:1" x14ac:dyDescent="0.25">
      <c r="A149" s="10" t="s">
        <v>476</v>
      </c>
    </row>
    <row r="150" spans="1:1" x14ac:dyDescent="0.25">
      <c r="A150" s="10" t="s">
        <v>476</v>
      </c>
    </row>
  </sheetData>
  <sheetProtection password="CE46" sheet="1" objects="1" scenarios="1"/>
  <protectedRanges>
    <protectedRange sqref="D4" name="Range1"/>
  </protectedRanges>
  <sortState ref="A1:A27">
    <sortCondition ref="A1"/>
  </sortState>
  <mergeCells count="1">
    <mergeCell ref="C2:D2"/>
  </mergeCells>
  <dataValidations count="1">
    <dataValidation type="list" allowBlank="1" showInputMessage="1" showErrorMessage="1" sqref="D4">
      <formula1>$A$1:$A$27</formula1>
    </dataValidation>
  </dataValidation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Worth</dc:creator>
  <cp:lastModifiedBy>Ricky</cp:lastModifiedBy>
  <dcterms:created xsi:type="dcterms:W3CDTF">2014-08-08T14:23:28Z</dcterms:created>
  <dcterms:modified xsi:type="dcterms:W3CDTF">2014-08-28T13:34:29Z</dcterms:modified>
</cp:coreProperties>
</file>