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https://ruralservicesnetwork.sharepoint.com/sites/RSNShared/Shared Documents/12. Work areas/Daniel Worth/Cloud Folder/260424/"/>
    </mc:Choice>
  </mc:AlternateContent>
  <xr:revisionPtr revIDLastSave="95" documentId="8_{A707DBE6-17B1-4B19-9E70-3B75642B68A4}" xr6:coauthVersionLast="47" xr6:coauthVersionMax="47" xr10:uidLastSave="{78ADD95C-9731-40AB-A566-2197A45E1F03}"/>
  <workbookProtection workbookAlgorithmName="SHA-512" workbookHashValue="qHgBObMNRWLOQfJG5iqnU8/okqVpakG/cQNGzTVThQh3Akgfyw4GaOCN6a2uaz3kN4jJUalgxpnzRSdNslZF9g==" workbookSaltValue="CDztr/3vcfhmxaDpW0w6KQ==" workbookSpinCount="100000" lockStructure="1"/>
  <bookViews>
    <workbookView xWindow="35925" yWindow="2940" windowWidth="20400" windowHeight="11925" firstSheet="2" activeTab="2" xr2:uid="{00000000-000D-0000-FFFF-FFFF00000000}"/>
  </bookViews>
  <sheets>
    <sheet name="LQ to LQ" sheetId="1" state="veryHidden" r:id="rId1"/>
    <sheet name="Median to Median" sheetId="2" state="veryHidden" r:id="rId2"/>
    <sheet name="frontsheet" sheetId="3" r:id="rId3"/>
    <sheet name="members" sheetId="4" state="veryHidden" r:id="rId4"/>
    <sheet name="classifications" sheetId="5" state="veryHidden" r:id="rId5"/>
  </sheets>
  <definedNames>
    <definedName name="members">members!$A$1:$A$101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14" i="2" l="1"/>
  <c r="O315" i="2"/>
  <c r="O316" i="2"/>
  <c r="O317" i="2"/>
  <c r="O318" i="2"/>
  <c r="O320" i="2"/>
  <c r="O321" i="2"/>
  <c r="O322" i="2"/>
  <c r="O326" i="2"/>
  <c r="O327" i="2"/>
  <c r="O328" i="2"/>
  <c r="N328" i="2"/>
  <c r="M328" i="2"/>
  <c r="L328" i="2"/>
  <c r="K328" i="2"/>
  <c r="J328" i="2"/>
  <c r="I328" i="2"/>
  <c r="H328" i="2"/>
  <c r="G328" i="2"/>
  <c r="F328" i="2"/>
  <c r="E328" i="2"/>
  <c r="D328" i="2"/>
  <c r="N327" i="2"/>
  <c r="M327" i="2"/>
  <c r="L327" i="2"/>
  <c r="K327" i="2"/>
  <c r="J327" i="2"/>
  <c r="I327" i="2"/>
  <c r="H327" i="2"/>
  <c r="G327" i="2"/>
  <c r="F327" i="2"/>
  <c r="E327" i="2"/>
  <c r="D327" i="2"/>
  <c r="N322" i="2"/>
  <c r="M322" i="2"/>
  <c r="L322" i="2"/>
  <c r="K322" i="2"/>
  <c r="J322" i="2"/>
  <c r="I322" i="2"/>
  <c r="H322" i="2"/>
  <c r="G322" i="2"/>
  <c r="F322" i="2"/>
  <c r="E322" i="2"/>
  <c r="D322" i="2"/>
  <c r="N321" i="2"/>
  <c r="M321" i="2"/>
  <c r="L321" i="2"/>
  <c r="K321" i="2"/>
  <c r="J321" i="2"/>
  <c r="I321" i="2"/>
  <c r="H321" i="2"/>
  <c r="G321" i="2"/>
  <c r="F321" i="2"/>
  <c r="E321" i="2"/>
  <c r="D321" i="2"/>
  <c r="N318" i="2"/>
  <c r="M318" i="2"/>
  <c r="L318" i="2"/>
  <c r="K318" i="2"/>
  <c r="J318" i="2"/>
  <c r="I318" i="2"/>
  <c r="H318" i="2"/>
  <c r="G318" i="2"/>
  <c r="F318" i="2"/>
  <c r="E318" i="2"/>
  <c r="D318" i="2"/>
  <c r="N317" i="2"/>
  <c r="M317" i="2"/>
  <c r="L317" i="2"/>
  <c r="K317" i="2"/>
  <c r="J317" i="2"/>
  <c r="I317" i="2"/>
  <c r="H317" i="2"/>
  <c r="G317" i="2"/>
  <c r="F317" i="2"/>
  <c r="E317" i="2"/>
  <c r="D317" i="2"/>
  <c r="N316" i="2"/>
  <c r="M316" i="2"/>
  <c r="L316" i="2"/>
  <c r="K316" i="2"/>
  <c r="J316" i="2"/>
  <c r="I316" i="2"/>
  <c r="H316" i="2"/>
  <c r="G316" i="2"/>
  <c r="F316" i="2"/>
  <c r="E316" i="2"/>
  <c r="D316" i="2"/>
  <c r="N315" i="2"/>
  <c r="M315" i="2"/>
  <c r="L315" i="2"/>
  <c r="K315" i="2"/>
  <c r="J315" i="2"/>
  <c r="I315" i="2"/>
  <c r="H315" i="2"/>
  <c r="G315" i="2"/>
  <c r="F315" i="2"/>
  <c r="E315" i="2"/>
  <c r="D315" i="2"/>
  <c r="O303" i="2"/>
  <c r="O304" i="2"/>
  <c r="O305" i="2"/>
  <c r="O306" i="2"/>
  <c r="O307" i="2"/>
  <c r="O308" i="2"/>
  <c r="O309" i="2"/>
  <c r="O310" i="2"/>
  <c r="O311" i="2"/>
  <c r="N311" i="2"/>
  <c r="M311" i="2"/>
  <c r="L311" i="2"/>
  <c r="K311" i="2"/>
  <c r="J311" i="2"/>
  <c r="I311" i="2"/>
  <c r="H311" i="2"/>
  <c r="G311" i="2"/>
  <c r="F311" i="2"/>
  <c r="E311" i="2"/>
  <c r="D311" i="2"/>
  <c r="N310" i="2"/>
  <c r="M310" i="2"/>
  <c r="L310" i="2"/>
  <c r="K310" i="2"/>
  <c r="J310" i="2"/>
  <c r="I310" i="2"/>
  <c r="H310" i="2"/>
  <c r="G310" i="2"/>
  <c r="F310" i="2"/>
  <c r="E310" i="2"/>
  <c r="D310" i="2"/>
  <c r="N308" i="2"/>
  <c r="M308" i="2"/>
  <c r="L308" i="2"/>
  <c r="K308" i="2"/>
  <c r="J308" i="2"/>
  <c r="I308" i="2"/>
  <c r="H308" i="2"/>
  <c r="G308" i="2"/>
  <c r="F308" i="2"/>
  <c r="E308" i="2"/>
  <c r="D308" i="2"/>
  <c r="N307" i="2"/>
  <c r="M307" i="2"/>
  <c r="L307" i="2"/>
  <c r="K307" i="2"/>
  <c r="J307" i="2"/>
  <c r="I307" i="2"/>
  <c r="H307" i="2"/>
  <c r="G307" i="2"/>
  <c r="F307" i="2"/>
  <c r="E307" i="2"/>
  <c r="D307" i="2"/>
  <c r="N306" i="2"/>
  <c r="M306" i="2"/>
  <c r="L306" i="2"/>
  <c r="K306" i="2"/>
  <c r="J306" i="2"/>
  <c r="I306" i="2"/>
  <c r="H306" i="2"/>
  <c r="G306" i="2"/>
  <c r="F306" i="2"/>
  <c r="E306" i="2"/>
  <c r="D306" i="2"/>
  <c r="N305" i="2"/>
  <c r="M305" i="2"/>
  <c r="L305" i="2"/>
  <c r="K305" i="2"/>
  <c r="J305" i="2"/>
  <c r="I305" i="2"/>
  <c r="H305" i="2"/>
  <c r="G305" i="2"/>
  <c r="F305" i="2"/>
  <c r="E305" i="2"/>
  <c r="D305" i="2"/>
  <c r="N304" i="2"/>
  <c r="M304" i="2"/>
  <c r="L304" i="2"/>
  <c r="K304" i="2"/>
  <c r="J304" i="2"/>
  <c r="I304" i="2"/>
  <c r="H304" i="2"/>
  <c r="G304" i="2"/>
  <c r="F304" i="2"/>
  <c r="E304" i="2"/>
  <c r="D304" i="2"/>
  <c r="B298" i="2"/>
  <c r="C298" i="2"/>
  <c r="B299" i="2"/>
  <c r="C299" i="2"/>
  <c r="B300" i="2"/>
  <c r="C300" i="2"/>
  <c r="B301" i="2"/>
  <c r="C301" i="2"/>
  <c r="C297" i="2"/>
  <c r="B297" i="2"/>
  <c r="N303" i="2" l="1"/>
  <c r="N319" i="1"/>
  <c r="N320" i="1"/>
  <c r="N321" i="1"/>
  <c r="N322" i="1"/>
  <c r="M303" i="2" l="1"/>
  <c r="B92" i="4"/>
  <c r="B110" i="2" l="1"/>
  <c r="C110" i="2"/>
  <c r="B109" i="2"/>
  <c r="C109" i="2"/>
  <c r="M319" i="1"/>
  <c r="I8" i="3"/>
  <c r="I7" i="3"/>
  <c r="U7" i="3" s="1"/>
  <c r="T7" i="3" l="1"/>
  <c r="Q7" i="3"/>
  <c r="S7" i="3"/>
  <c r="K7" i="3"/>
  <c r="L7" i="3"/>
  <c r="M7" i="3"/>
  <c r="J7" i="3"/>
  <c r="N7" i="3"/>
  <c r="P7" i="3"/>
  <c r="R7" i="3"/>
  <c r="O7" i="3"/>
  <c r="B11" i="3"/>
  <c r="B9" i="3"/>
  <c r="A330" i="2"/>
  <c r="A329" i="2"/>
  <c r="A328" i="2"/>
  <c r="A327" i="2"/>
  <c r="A326" i="2"/>
  <c r="A324" i="2"/>
  <c r="A323" i="2"/>
  <c r="A322" i="2"/>
  <c r="A321" i="2"/>
  <c r="A320" i="2"/>
  <c r="A318" i="2"/>
  <c r="A317" i="2"/>
  <c r="A316" i="2"/>
  <c r="A315" i="2"/>
  <c r="A314" i="2"/>
  <c r="L303" i="2"/>
  <c r="K303" i="2"/>
  <c r="J303" i="2"/>
  <c r="I303" i="2"/>
  <c r="H303" i="2"/>
  <c r="G303" i="2"/>
  <c r="F303" i="2"/>
  <c r="E303" i="2"/>
  <c r="D303" i="2"/>
  <c r="E319" i="1"/>
  <c r="F319" i="1"/>
  <c r="G319" i="1"/>
  <c r="H319" i="1"/>
  <c r="I319" i="1"/>
  <c r="J319" i="1"/>
  <c r="K319" i="1"/>
  <c r="L319" i="1"/>
  <c r="D319" i="1"/>
  <c r="B334" i="2"/>
  <c r="C334" i="2"/>
  <c r="B335" i="2"/>
  <c r="C335" i="2"/>
  <c r="B336" i="2"/>
  <c r="C336" i="2"/>
  <c r="B337" i="2"/>
  <c r="C337" i="2"/>
  <c r="B338" i="2"/>
  <c r="C338" i="2"/>
  <c r="B339" i="2"/>
  <c r="C339" i="2"/>
  <c r="B340" i="2"/>
  <c r="C340" i="2"/>
  <c r="B341" i="2"/>
  <c r="C341" i="2"/>
  <c r="B342" i="2"/>
  <c r="C342" i="2"/>
  <c r="B343" i="2"/>
  <c r="C343" i="2"/>
  <c r="B344" i="2"/>
  <c r="C344" i="2"/>
  <c r="B345" i="2"/>
  <c r="C345" i="2"/>
  <c r="B346" i="2"/>
  <c r="C346" i="2"/>
  <c r="B347" i="2"/>
  <c r="C347" i="2"/>
  <c r="B348" i="2"/>
  <c r="C348" i="2"/>
  <c r="B349" i="2"/>
  <c r="C349" i="2"/>
  <c r="B350" i="2"/>
  <c r="C350" i="2"/>
  <c r="B351" i="2"/>
  <c r="C351" i="2"/>
  <c r="B352" i="2"/>
  <c r="C352" i="2"/>
  <c r="B353" i="2"/>
  <c r="C353" i="2"/>
  <c r="C333" i="2"/>
  <c r="B333" i="2"/>
  <c r="C249" i="2"/>
  <c r="C250" i="2"/>
  <c r="C251" i="2"/>
  <c r="C252" i="2"/>
  <c r="C253" i="2"/>
  <c r="C254" i="2"/>
  <c r="C39" i="2"/>
  <c r="C40" i="2"/>
  <c r="C41" i="2"/>
  <c r="C42" i="2"/>
  <c r="C43" i="2"/>
  <c r="C255" i="2"/>
  <c r="C256" i="2"/>
  <c r="C257" i="2"/>
  <c r="C258" i="2"/>
  <c r="C259" i="2"/>
  <c r="C260" i="2"/>
  <c r="C75" i="2"/>
  <c r="C76" i="2"/>
  <c r="C77" i="2"/>
  <c r="C78" i="2"/>
  <c r="C79" i="2"/>
  <c r="C80" i="2"/>
  <c r="C81" i="2"/>
  <c r="C82" i="2"/>
  <c r="C83" i="2"/>
  <c r="C84" i="2"/>
  <c r="C85" i="2"/>
  <c r="C86" i="2"/>
  <c r="C44" i="2"/>
  <c r="C45" i="2"/>
  <c r="C46" i="2"/>
  <c r="C47" i="2"/>
  <c r="C48" i="2"/>
  <c r="C49" i="2"/>
  <c r="C50" i="2"/>
  <c r="C51" i="2"/>
  <c r="C52" i="2"/>
  <c r="C53" i="2"/>
  <c r="C54" i="2"/>
  <c r="C55" i="2"/>
  <c r="C56" i="2"/>
  <c r="C57" i="2"/>
  <c r="C58" i="2"/>
  <c r="C261" i="2"/>
  <c r="C262" i="2"/>
  <c r="C263" i="2"/>
  <c r="C264" i="2"/>
  <c r="C265" i="2"/>
  <c r="C59" i="2"/>
  <c r="C60" i="2"/>
  <c r="C61" i="2"/>
  <c r="C62" i="2"/>
  <c r="C63" i="2"/>
  <c r="C64" i="2"/>
  <c r="C65" i="2"/>
  <c r="C66" i="2"/>
  <c r="C67" i="2"/>
  <c r="C266" i="2"/>
  <c r="C267" i="2"/>
  <c r="C268" i="2"/>
  <c r="C269" i="2"/>
  <c r="C87" i="2"/>
  <c r="C88" i="2"/>
  <c r="C89" i="2"/>
  <c r="C90" i="2"/>
  <c r="C91" i="2"/>
  <c r="C92" i="2"/>
  <c r="C93" i="2"/>
  <c r="C94" i="2"/>
  <c r="C95" i="2"/>
  <c r="C96" i="2"/>
  <c r="C97" i="2"/>
  <c r="C98" i="2"/>
  <c r="C99" i="2"/>
  <c r="C100" i="2"/>
  <c r="C101" i="2"/>
  <c r="C102" i="2"/>
  <c r="C103" i="2"/>
  <c r="C104" i="2"/>
  <c r="C105" i="2"/>
  <c r="C106" i="2"/>
  <c r="C107" i="2"/>
  <c r="C108" i="2"/>
  <c r="C111" i="2"/>
  <c r="C112" i="2"/>
  <c r="C113" i="2"/>
  <c r="C114" i="2"/>
  <c r="C115" i="2"/>
  <c r="C116" i="2"/>
  <c r="C117" i="2"/>
  <c r="C118" i="2"/>
  <c r="C119" i="2"/>
  <c r="C120" i="2"/>
  <c r="C121" i="2"/>
  <c r="C122" i="2"/>
  <c r="C123" i="2"/>
  <c r="C124" i="2"/>
  <c r="C270" i="2"/>
  <c r="C271" i="2"/>
  <c r="C272" i="2"/>
  <c r="C273" i="2"/>
  <c r="C125" i="2"/>
  <c r="C126" i="2"/>
  <c r="C127" i="2"/>
  <c r="C128" i="2"/>
  <c r="C129" i="2"/>
  <c r="C130" i="2"/>
  <c r="C131" i="2"/>
  <c r="C132" i="2"/>
  <c r="C133" i="2"/>
  <c r="C134" i="2"/>
  <c r="C135" i="2"/>
  <c r="C136" i="2"/>
  <c r="C137" i="2"/>
  <c r="C138" i="2"/>
  <c r="C139" i="2"/>
  <c r="C140" i="2"/>
  <c r="C141" i="2"/>
  <c r="C142" i="2"/>
  <c r="C143" i="2"/>
  <c r="C68" i="2"/>
  <c r="C69" i="2"/>
  <c r="C70" i="2"/>
  <c r="C71" i="2"/>
  <c r="C72" i="2"/>
  <c r="C73" i="2"/>
  <c r="C74" i="2"/>
  <c r="C274" i="2"/>
  <c r="C275" i="2"/>
  <c r="C276" i="2"/>
  <c r="C277" i="2"/>
  <c r="C278" i="2"/>
  <c r="C279"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280" i="2"/>
  <c r="C281" i="2"/>
  <c r="C282" i="2"/>
  <c r="C283" i="2"/>
  <c r="C284" i="2"/>
  <c r="C285" i="2"/>
  <c r="C286" i="2"/>
  <c r="C287" i="2"/>
  <c r="C288" i="2"/>
  <c r="C289" i="2"/>
  <c r="C290" i="2"/>
  <c r="C291" i="2"/>
  <c r="C29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93" i="2"/>
  <c r="C294" i="2"/>
  <c r="C295" i="2"/>
  <c r="C296" i="2"/>
  <c r="C234" i="2"/>
  <c r="C235" i="2"/>
  <c r="C236" i="2"/>
  <c r="C237" i="2"/>
  <c r="C238" i="2"/>
  <c r="C239" i="2"/>
  <c r="C240" i="2"/>
  <c r="C241" i="2"/>
  <c r="C242" i="2"/>
  <c r="C243" i="2"/>
  <c r="C244" i="2"/>
  <c r="C245" i="2"/>
  <c r="C246" i="2"/>
  <c r="C247" i="2"/>
  <c r="C248" i="2"/>
  <c r="B249" i="2"/>
  <c r="B250" i="2"/>
  <c r="B251" i="2"/>
  <c r="B252" i="2"/>
  <c r="B253" i="2"/>
  <c r="B254" i="2"/>
  <c r="B39" i="2"/>
  <c r="B40" i="2"/>
  <c r="B41" i="2"/>
  <c r="B42" i="2"/>
  <c r="B43" i="2"/>
  <c r="B255" i="2"/>
  <c r="B256" i="2"/>
  <c r="B257" i="2"/>
  <c r="B258" i="2"/>
  <c r="B259" i="2"/>
  <c r="B260" i="2"/>
  <c r="B75" i="2"/>
  <c r="B76" i="2"/>
  <c r="B77" i="2"/>
  <c r="B78" i="2"/>
  <c r="B79" i="2"/>
  <c r="B80" i="2"/>
  <c r="B81" i="2"/>
  <c r="B82" i="2"/>
  <c r="B83" i="2"/>
  <c r="B84" i="2"/>
  <c r="B85" i="2"/>
  <c r="B86" i="2"/>
  <c r="B44" i="2"/>
  <c r="B45" i="2"/>
  <c r="B46" i="2"/>
  <c r="B47" i="2"/>
  <c r="B48" i="2"/>
  <c r="B49" i="2"/>
  <c r="B50" i="2"/>
  <c r="B51" i="2"/>
  <c r="B52" i="2"/>
  <c r="B53" i="2"/>
  <c r="B54" i="2"/>
  <c r="B55" i="2"/>
  <c r="B56" i="2"/>
  <c r="B57" i="2"/>
  <c r="B58" i="2"/>
  <c r="B261" i="2"/>
  <c r="B262" i="2"/>
  <c r="B263" i="2"/>
  <c r="B264" i="2"/>
  <c r="B265" i="2"/>
  <c r="B59" i="2"/>
  <c r="B60" i="2"/>
  <c r="B61" i="2"/>
  <c r="B62" i="2"/>
  <c r="B63" i="2"/>
  <c r="B64" i="2"/>
  <c r="B65" i="2"/>
  <c r="B66" i="2"/>
  <c r="B67" i="2"/>
  <c r="B266" i="2"/>
  <c r="B267" i="2"/>
  <c r="B268" i="2"/>
  <c r="B269" i="2"/>
  <c r="B87" i="2"/>
  <c r="B88" i="2"/>
  <c r="B89" i="2"/>
  <c r="B90" i="2"/>
  <c r="B91" i="2"/>
  <c r="B92" i="2"/>
  <c r="B93" i="2"/>
  <c r="B94" i="2"/>
  <c r="B95" i="2"/>
  <c r="B96" i="2"/>
  <c r="B97" i="2"/>
  <c r="B98" i="2"/>
  <c r="B99" i="2"/>
  <c r="B100" i="2"/>
  <c r="B101" i="2"/>
  <c r="B102" i="2"/>
  <c r="B103" i="2"/>
  <c r="B104" i="2"/>
  <c r="B105" i="2"/>
  <c r="B106" i="2"/>
  <c r="B107" i="2"/>
  <c r="B108" i="2"/>
  <c r="B111" i="2"/>
  <c r="B112" i="2"/>
  <c r="B113" i="2"/>
  <c r="B114" i="2"/>
  <c r="B115" i="2"/>
  <c r="B116" i="2"/>
  <c r="B117" i="2"/>
  <c r="B118" i="2"/>
  <c r="B119" i="2"/>
  <c r="B120" i="2"/>
  <c r="B121" i="2"/>
  <c r="B122" i="2"/>
  <c r="B123" i="2"/>
  <c r="B124" i="2"/>
  <c r="B270" i="2"/>
  <c r="B271" i="2"/>
  <c r="B272" i="2"/>
  <c r="B273" i="2"/>
  <c r="B125" i="2"/>
  <c r="B126" i="2"/>
  <c r="B127" i="2"/>
  <c r="B128" i="2"/>
  <c r="B129" i="2"/>
  <c r="B130" i="2"/>
  <c r="B131" i="2"/>
  <c r="B132" i="2"/>
  <c r="B133" i="2"/>
  <c r="B134" i="2"/>
  <c r="B135" i="2"/>
  <c r="B136" i="2"/>
  <c r="B137" i="2"/>
  <c r="B138" i="2"/>
  <c r="B139" i="2"/>
  <c r="B140" i="2"/>
  <c r="B141" i="2"/>
  <c r="B142" i="2"/>
  <c r="B143" i="2"/>
  <c r="B68" i="2"/>
  <c r="B69" i="2"/>
  <c r="B70" i="2"/>
  <c r="B71" i="2"/>
  <c r="B72" i="2"/>
  <c r="B73" i="2"/>
  <c r="B74" i="2"/>
  <c r="B274" i="2"/>
  <c r="B275" i="2"/>
  <c r="B276" i="2"/>
  <c r="B277" i="2"/>
  <c r="B278" i="2"/>
  <c r="B279"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280" i="2"/>
  <c r="B281" i="2"/>
  <c r="B282" i="2"/>
  <c r="B283" i="2"/>
  <c r="B284" i="2"/>
  <c r="B285" i="2"/>
  <c r="B286" i="2"/>
  <c r="B287" i="2"/>
  <c r="B288" i="2"/>
  <c r="B289" i="2"/>
  <c r="B290" i="2"/>
  <c r="B291" i="2"/>
  <c r="B29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93" i="2"/>
  <c r="B294" i="2"/>
  <c r="B295" i="2"/>
  <c r="B296" i="2"/>
  <c r="B234" i="2"/>
  <c r="B235" i="2"/>
  <c r="B236" i="2"/>
  <c r="B237" i="2"/>
  <c r="B238" i="2"/>
  <c r="B239" i="2"/>
  <c r="B240" i="2"/>
  <c r="B241" i="2"/>
  <c r="B242" i="2"/>
  <c r="B243" i="2"/>
  <c r="B244" i="2"/>
  <c r="B245" i="2"/>
  <c r="B246" i="2"/>
  <c r="B247" i="2"/>
  <c r="B248" i="2"/>
  <c r="A346" i="1"/>
  <c r="A345" i="1"/>
  <c r="A344" i="1"/>
  <c r="A343" i="1"/>
  <c r="A342" i="1"/>
  <c r="A340" i="1"/>
  <c r="A339" i="1"/>
  <c r="A338" i="1"/>
  <c r="A337" i="1"/>
  <c r="A336" i="1"/>
  <c r="A334" i="1"/>
  <c r="A333" i="1"/>
  <c r="A332" i="1"/>
  <c r="A331" i="1"/>
  <c r="A330" i="1"/>
  <c r="C350" i="1"/>
  <c r="C351" i="1"/>
  <c r="C352" i="1"/>
  <c r="C353" i="1"/>
  <c r="C354" i="1"/>
  <c r="C355" i="1"/>
  <c r="C356" i="1"/>
  <c r="C357" i="1"/>
  <c r="C358" i="1"/>
  <c r="C359" i="1"/>
  <c r="C360" i="1"/>
  <c r="C361" i="1"/>
  <c r="C362" i="1"/>
  <c r="C363" i="1"/>
  <c r="C364" i="1"/>
  <c r="C365" i="1"/>
  <c r="C366" i="1"/>
  <c r="C367" i="1"/>
  <c r="C368" i="1"/>
  <c r="C369" i="1"/>
  <c r="C370" i="1"/>
  <c r="C371" i="1"/>
  <c r="C372" i="1"/>
  <c r="C349" i="1"/>
  <c r="C264" i="1"/>
  <c r="C265" i="1"/>
  <c r="C266" i="1"/>
  <c r="C267" i="1"/>
  <c r="C268" i="1"/>
  <c r="C269" i="1"/>
  <c r="C39" i="1"/>
  <c r="C40" i="1"/>
  <c r="C41" i="1"/>
  <c r="C42" i="1"/>
  <c r="C43" i="1"/>
  <c r="C270" i="1"/>
  <c r="C271" i="1"/>
  <c r="C272" i="1"/>
  <c r="C273" i="1"/>
  <c r="C274" i="1"/>
  <c r="C275" i="1"/>
  <c r="C75" i="1"/>
  <c r="C76" i="1"/>
  <c r="C77" i="1"/>
  <c r="C78" i="1"/>
  <c r="C79" i="1"/>
  <c r="C80" i="1"/>
  <c r="C81" i="1"/>
  <c r="C82" i="1"/>
  <c r="C83" i="1"/>
  <c r="C84" i="1"/>
  <c r="C85" i="1"/>
  <c r="C86" i="1"/>
  <c r="C87" i="1"/>
  <c r="C88" i="1"/>
  <c r="C89" i="1"/>
  <c r="C90" i="1"/>
  <c r="C91" i="1"/>
  <c r="C92" i="1"/>
  <c r="C44" i="1"/>
  <c r="C45" i="1"/>
  <c r="C46" i="1"/>
  <c r="C47" i="1"/>
  <c r="C48" i="1"/>
  <c r="C49" i="1"/>
  <c r="C50" i="1"/>
  <c r="C51" i="1"/>
  <c r="C52" i="1"/>
  <c r="C53" i="1"/>
  <c r="C54" i="1"/>
  <c r="C55" i="1"/>
  <c r="C56" i="1"/>
  <c r="C57" i="1"/>
  <c r="C58" i="1"/>
  <c r="C276" i="1"/>
  <c r="C277" i="1"/>
  <c r="C278" i="1"/>
  <c r="C279" i="1"/>
  <c r="C280" i="1"/>
  <c r="C93" i="1"/>
  <c r="C94" i="1"/>
  <c r="C95" i="1"/>
  <c r="C96" i="1"/>
  <c r="C97" i="1"/>
  <c r="C98" i="1"/>
  <c r="C99" i="1"/>
  <c r="C59" i="1"/>
  <c r="C60" i="1"/>
  <c r="C61" i="1"/>
  <c r="C62" i="1"/>
  <c r="C63" i="1"/>
  <c r="C64" i="1"/>
  <c r="C65" i="1"/>
  <c r="C66" i="1"/>
  <c r="C67" i="1"/>
  <c r="C281" i="1"/>
  <c r="C282" i="1"/>
  <c r="C283" i="1"/>
  <c r="C284"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285" i="1"/>
  <c r="C286" i="1"/>
  <c r="C287" i="1"/>
  <c r="C288" i="1"/>
  <c r="C136" i="1"/>
  <c r="C137" i="1"/>
  <c r="C138" i="1"/>
  <c r="C139" i="1"/>
  <c r="C140" i="1"/>
  <c r="C141" i="1"/>
  <c r="C142" i="1"/>
  <c r="C143" i="1"/>
  <c r="C144" i="1"/>
  <c r="C145" i="1"/>
  <c r="C146" i="1"/>
  <c r="C147" i="1"/>
  <c r="C148" i="1"/>
  <c r="C149" i="1"/>
  <c r="C150" i="1"/>
  <c r="C151" i="1"/>
  <c r="C152" i="1"/>
  <c r="C153" i="1"/>
  <c r="C154" i="1"/>
  <c r="C68" i="1"/>
  <c r="C69" i="1"/>
  <c r="C70" i="1"/>
  <c r="C71" i="1"/>
  <c r="C72" i="1"/>
  <c r="C73" i="1"/>
  <c r="C74" i="1"/>
  <c r="C289" i="1"/>
  <c r="C290" i="1"/>
  <c r="C291" i="1"/>
  <c r="C292" i="1"/>
  <c r="C293" i="1"/>
  <c r="C29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295" i="1"/>
  <c r="C296" i="1"/>
  <c r="C297" i="1"/>
  <c r="C298" i="1"/>
  <c r="C299" i="1"/>
  <c r="C300" i="1"/>
  <c r="C301" i="1"/>
  <c r="C302" i="1"/>
  <c r="C303" i="1"/>
  <c r="C304" i="1"/>
  <c r="C305" i="1"/>
  <c r="C306" i="1"/>
  <c r="C307"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308" i="1"/>
  <c r="C309" i="1"/>
  <c r="C310" i="1"/>
  <c r="C311" i="1"/>
  <c r="C312" i="1"/>
  <c r="C313" i="1"/>
  <c r="C314" i="1"/>
  <c r="C245" i="1"/>
  <c r="C246" i="1"/>
  <c r="C247" i="1"/>
  <c r="C248" i="1"/>
  <c r="C249" i="1"/>
  <c r="C250" i="1"/>
  <c r="C251" i="1"/>
  <c r="C252" i="1"/>
  <c r="C253" i="1"/>
  <c r="C254" i="1"/>
  <c r="C255" i="1"/>
  <c r="C256" i="1"/>
  <c r="C257" i="1"/>
  <c r="C258" i="1"/>
  <c r="C259" i="1"/>
  <c r="C260" i="1"/>
  <c r="C261" i="1"/>
  <c r="C262" i="1"/>
  <c r="C263" i="1"/>
  <c r="B350" i="1"/>
  <c r="B351" i="1"/>
  <c r="B352" i="1"/>
  <c r="B353" i="1"/>
  <c r="B354" i="1"/>
  <c r="B355" i="1"/>
  <c r="B356" i="1"/>
  <c r="B357" i="1"/>
  <c r="B358" i="1"/>
  <c r="B359" i="1"/>
  <c r="B360" i="1"/>
  <c r="B361" i="1"/>
  <c r="B362" i="1"/>
  <c r="B363" i="1"/>
  <c r="B364" i="1"/>
  <c r="B365" i="1"/>
  <c r="B366" i="1"/>
  <c r="B367" i="1"/>
  <c r="B368" i="1"/>
  <c r="B369" i="1"/>
  <c r="B370" i="1"/>
  <c r="B371" i="1"/>
  <c r="B372" i="1"/>
  <c r="B349" i="1"/>
  <c r="B264" i="1"/>
  <c r="B265" i="1"/>
  <c r="B266" i="1"/>
  <c r="B267" i="1"/>
  <c r="B268" i="1"/>
  <c r="B269" i="1"/>
  <c r="B39" i="1"/>
  <c r="B40" i="1"/>
  <c r="B41" i="1"/>
  <c r="B42" i="1"/>
  <c r="B43" i="1"/>
  <c r="B270" i="1"/>
  <c r="B271" i="1"/>
  <c r="B272" i="1"/>
  <c r="B273" i="1"/>
  <c r="B274" i="1"/>
  <c r="B275" i="1"/>
  <c r="B75" i="1"/>
  <c r="B76" i="1"/>
  <c r="B77" i="1"/>
  <c r="B78" i="1"/>
  <c r="B79" i="1"/>
  <c r="B80" i="1"/>
  <c r="B81" i="1"/>
  <c r="B82" i="1"/>
  <c r="B83" i="1"/>
  <c r="B84" i="1"/>
  <c r="B85" i="1"/>
  <c r="B86" i="1"/>
  <c r="B87" i="1"/>
  <c r="B88" i="1"/>
  <c r="B89" i="1"/>
  <c r="B90" i="1"/>
  <c r="B91" i="1"/>
  <c r="B92" i="1"/>
  <c r="B44" i="1"/>
  <c r="B45" i="1"/>
  <c r="B46" i="1"/>
  <c r="B47" i="1"/>
  <c r="B48" i="1"/>
  <c r="B49" i="1"/>
  <c r="B50" i="1"/>
  <c r="B51" i="1"/>
  <c r="B52" i="1"/>
  <c r="B53" i="1"/>
  <c r="B54" i="1"/>
  <c r="B55" i="1"/>
  <c r="B56" i="1"/>
  <c r="B57" i="1"/>
  <c r="B58" i="1"/>
  <c r="B276" i="1"/>
  <c r="B277" i="1"/>
  <c r="B278" i="1"/>
  <c r="B279" i="1"/>
  <c r="B280" i="1"/>
  <c r="B93" i="1"/>
  <c r="B94" i="1"/>
  <c r="B95" i="1"/>
  <c r="B96" i="1"/>
  <c r="B97" i="1"/>
  <c r="B98" i="1"/>
  <c r="B99" i="1"/>
  <c r="B59" i="1"/>
  <c r="B60" i="1"/>
  <c r="B61" i="1"/>
  <c r="B62" i="1"/>
  <c r="B63" i="1"/>
  <c r="B64" i="1"/>
  <c r="B65" i="1"/>
  <c r="B66" i="1"/>
  <c r="B67" i="1"/>
  <c r="B281" i="1"/>
  <c r="B282" i="1"/>
  <c r="B283" i="1"/>
  <c r="B284"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285" i="1"/>
  <c r="B286" i="1"/>
  <c r="B287" i="1"/>
  <c r="B288" i="1"/>
  <c r="B136" i="1"/>
  <c r="B137" i="1"/>
  <c r="B138" i="1"/>
  <c r="B139" i="1"/>
  <c r="B140" i="1"/>
  <c r="B141" i="1"/>
  <c r="B142" i="1"/>
  <c r="B143" i="1"/>
  <c r="B144" i="1"/>
  <c r="B145" i="1"/>
  <c r="B146" i="1"/>
  <c r="B147" i="1"/>
  <c r="B148" i="1"/>
  <c r="B149" i="1"/>
  <c r="B150" i="1"/>
  <c r="B151" i="1"/>
  <c r="B152" i="1"/>
  <c r="B153" i="1"/>
  <c r="B154" i="1"/>
  <c r="B68" i="1"/>
  <c r="B69" i="1"/>
  <c r="B70" i="1"/>
  <c r="B71" i="1"/>
  <c r="B72" i="1"/>
  <c r="B73" i="1"/>
  <c r="B74" i="1"/>
  <c r="B289" i="1"/>
  <c r="B290" i="1"/>
  <c r="B291" i="1"/>
  <c r="B292" i="1"/>
  <c r="B293" i="1"/>
  <c r="B29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295" i="1"/>
  <c r="B296" i="1"/>
  <c r="B297" i="1"/>
  <c r="B298" i="1"/>
  <c r="B299" i="1"/>
  <c r="B300" i="1"/>
  <c r="B301" i="1"/>
  <c r="B302" i="1"/>
  <c r="B303" i="1"/>
  <c r="B304" i="1"/>
  <c r="B305" i="1"/>
  <c r="B306" i="1"/>
  <c r="B307"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308" i="1"/>
  <c r="B309" i="1"/>
  <c r="B310" i="1"/>
  <c r="B311" i="1"/>
  <c r="B312" i="1"/>
  <c r="B313" i="1"/>
  <c r="B314" i="1"/>
  <c r="B245" i="1"/>
  <c r="B246" i="1"/>
  <c r="B247" i="1"/>
  <c r="B248" i="1"/>
  <c r="B249" i="1"/>
  <c r="B250" i="1"/>
  <c r="B251" i="1"/>
  <c r="B252" i="1"/>
  <c r="B253" i="1"/>
  <c r="B254" i="1"/>
  <c r="B255" i="1"/>
  <c r="B256" i="1"/>
  <c r="B257" i="1"/>
  <c r="B258" i="1"/>
  <c r="B259" i="1"/>
  <c r="B260" i="1"/>
  <c r="B261" i="1"/>
  <c r="B262" i="1"/>
  <c r="B263" i="1"/>
  <c r="U8" i="3" l="1"/>
  <c r="R8" i="3"/>
  <c r="J8" i="3"/>
  <c r="Q8" i="3"/>
  <c r="O8" i="3"/>
  <c r="M8" i="3"/>
  <c r="S8" i="3"/>
  <c r="P8" i="3"/>
  <c r="L8" i="3"/>
  <c r="N8" i="3"/>
  <c r="K8" i="3"/>
  <c r="T8" i="3"/>
  <c r="N336" i="1"/>
  <c r="N325" i="1"/>
  <c r="N342" i="1"/>
  <c r="N330" i="1"/>
  <c r="N331" i="1"/>
  <c r="N332" i="1"/>
  <c r="N333" i="1"/>
  <c r="N344" i="1"/>
  <c r="N334" i="1"/>
  <c r="N337" i="1"/>
  <c r="N323" i="1"/>
  <c r="N324" i="1"/>
  <c r="N326" i="1"/>
  <c r="N327" i="1"/>
  <c r="N338" i="1"/>
  <c r="N343" i="1"/>
  <c r="N314" i="2"/>
  <c r="N320" i="2"/>
  <c r="N326" i="2"/>
  <c r="N309" i="2"/>
  <c r="M326" i="2"/>
  <c r="M309" i="2"/>
  <c r="M314" i="2"/>
  <c r="M320" i="2"/>
  <c r="M320" i="1"/>
  <c r="M321" i="1"/>
  <c r="M322" i="1"/>
  <c r="M336" i="1"/>
  <c r="M342" i="1"/>
  <c r="M325" i="1"/>
  <c r="M330" i="1"/>
  <c r="M332" i="1"/>
  <c r="M333" i="1"/>
  <c r="M334" i="1"/>
  <c r="M323" i="1"/>
  <c r="M338" i="1"/>
  <c r="M337" i="1"/>
  <c r="M331" i="1"/>
  <c r="M324" i="1"/>
  <c r="M343" i="1"/>
  <c r="M326" i="1"/>
  <c r="M344" i="1"/>
  <c r="M327" i="1"/>
  <c r="F326" i="2"/>
  <c r="I309" i="2"/>
  <c r="D309" i="2"/>
  <c r="F314" i="2"/>
  <c r="D320" i="2"/>
  <c r="K314" i="2"/>
  <c r="H326" i="2"/>
  <c r="L309" i="2"/>
  <c r="J326" i="2"/>
  <c r="D314" i="2"/>
  <c r="E309" i="2"/>
  <c r="G314" i="2"/>
  <c r="E320" i="2"/>
  <c r="L314" i="2"/>
  <c r="F309" i="2"/>
  <c r="H314" i="2"/>
  <c r="F320" i="2"/>
  <c r="D326" i="2"/>
  <c r="G326" i="2"/>
  <c r="J320" i="2"/>
  <c r="K320" i="2"/>
  <c r="K326" i="2"/>
  <c r="E314" i="2"/>
  <c r="G309" i="2"/>
  <c r="I314" i="2"/>
  <c r="G320" i="2"/>
  <c r="E326" i="2"/>
  <c r="I320" i="2"/>
  <c r="J309" i="2"/>
  <c r="K309" i="2"/>
  <c r="I326" i="2"/>
  <c r="L320" i="2"/>
  <c r="L326" i="2"/>
  <c r="H309" i="2"/>
  <c r="J314" i="2"/>
  <c r="H320" i="2"/>
  <c r="F342" i="1"/>
  <c r="G322" i="1"/>
  <c r="G320" i="1"/>
  <c r="L330" i="1"/>
  <c r="E336" i="1"/>
  <c r="G342" i="1"/>
  <c r="H334" i="1"/>
  <c r="E344" i="1"/>
  <c r="J321" i="1"/>
  <c r="D321" i="1"/>
  <c r="K330" i="1"/>
  <c r="F336" i="1"/>
  <c r="H342" i="1"/>
  <c r="J338" i="1"/>
  <c r="H320" i="1"/>
  <c r="D325" i="1"/>
  <c r="J330" i="1"/>
  <c r="G336" i="1"/>
  <c r="I342" i="1"/>
  <c r="L325" i="1"/>
  <c r="I330" i="1"/>
  <c r="H336" i="1"/>
  <c r="J342" i="1"/>
  <c r="K325" i="1"/>
  <c r="H330" i="1"/>
  <c r="I336" i="1"/>
  <c r="K342" i="1"/>
  <c r="J325" i="1"/>
  <c r="G330" i="1"/>
  <c r="J336" i="1"/>
  <c r="L342" i="1"/>
  <c r="I325" i="1"/>
  <c r="F330" i="1"/>
  <c r="K336" i="1"/>
  <c r="D343" i="1"/>
  <c r="H325" i="1"/>
  <c r="E330" i="1"/>
  <c r="L336" i="1"/>
  <c r="G325" i="1"/>
  <c r="D331" i="1"/>
  <c r="F338" i="1"/>
  <c r="F325" i="1"/>
  <c r="L333" i="1"/>
  <c r="D342" i="1"/>
  <c r="E325" i="1"/>
  <c r="H332" i="1"/>
  <c r="E342" i="1"/>
  <c r="D330" i="1"/>
  <c r="D336" i="1"/>
  <c r="F322" i="1"/>
  <c r="L326" i="1"/>
  <c r="E322" i="1"/>
  <c r="J323" i="1"/>
  <c r="F324" i="1"/>
  <c r="D327" i="1"/>
  <c r="G334" i="1"/>
  <c r="K332" i="1"/>
  <c r="G331" i="1"/>
  <c r="D337" i="1"/>
  <c r="G338" i="1"/>
  <c r="F320" i="1"/>
  <c r="L321" i="1"/>
  <c r="I323" i="1"/>
  <c r="E324" i="1"/>
  <c r="E327" i="1"/>
  <c r="F334" i="1"/>
  <c r="J332" i="1"/>
  <c r="F331" i="1"/>
  <c r="E337" i="1"/>
  <c r="H338" i="1"/>
  <c r="E320" i="1"/>
  <c r="K321" i="1"/>
  <c r="H323" i="1"/>
  <c r="D324" i="1"/>
  <c r="F327" i="1"/>
  <c r="E334" i="1"/>
  <c r="I332" i="1"/>
  <c r="E331" i="1"/>
  <c r="F337" i="1"/>
  <c r="I338" i="1"/>
  <c r="F344" i="1"/>
  <c r="G344" i="1"/>
  <c r="H344" i="1"/>
  <c r="I344" i="1"/>
  <c r="F323" i="1"/>
  <c r="H327" i="1"/>
  <c r="G332" i="1"/>
  <c r="E343" i="1"/>
  <c r="L322" i="1"/>
  <c r="H321" i="1"/>
  <c r="E323" i="1"/>
  <c r="F326" i="1"/>
  <c r="I327" i="1"/>
  <c r="D333" i="1"/>
  <c r="J333" i="1"/>
  <c r="F332" i="1"/>
  <c r="I337" i="1"/>
  <c r="L338" i="1"/>
  <c r="F343" i="1"/>
  <c r="D320" i="1"/>
  <c r="K322" i="1"/>
  <c r="G321" i="1"/>
  <c r="L324" i="1"/>
  <c r="G326" i="1"/>
  <c r="J327" i="1"/>
  <c r="D332" i="1"/>
  <c r="I333" i="1"/>
  <c r="E332" i="1"/>
  <c r="J337" i="1"/>
  <c r="G343" i="1"/>
  <c r="J344" i="1"/>
  <c r="K344" i="1"/>
  <c r="G324" i="1"/>
  <c r="H331" i="1"/>
  <c r="D322" i="1"/>
  <c r="G323" i="1"/>
  <c r="D326" i="1"/>
  <c r="G327" i="1"/>
  <c r="G337" i="1"/>
  <c r="L344" i="1"/>
  <c r="L332" i="1"/>
  <c r="I321" i="1"/>
  <c r="E326" i="1"/>
  <c r="D334" i="1"/>
  <c r="H337" i="1"/>
  <c r="K338" i="1"/>
  <c r="J322" i="1"/>
  <c r="K324" i="1"/>
  <c r="K327" i="1"/>
  <c r="L334" i="1"/>
  <c r="L331" i="1"/>
  <c r="K337" i="1"/>
  <c r="H343" i="1"/>
  <c r="K320" i="1"/>
  <c r="I322" i="1"/>
  <c r="E321" i="1"/>
  <c r="J324" i="1"/>
  <c r="I326" i="1"/>
  <c r="L327" i="1"/>
  <c r="K334" i="1"/>
  <c r="G333" i="1"/>
  <c r="K331" i="1"/>
  <c r="L337" i="1"/>
  <c r="I343" i="1"/>
  <c r="J320" i="1"/>
  <c r="H322" i="1"/>
  <c r="D323" i="1"/>
  <c r="I324" i="1"/>
  <c r="J326" i="1"/>
  <c r="J334" i="1"/>
  <c r="F333" i="1"/>
  <c r="J331" i="1"/>
  <c r="D338" i="1"/>
  <c r="J343" i="1"/>
  <c r="K323" i="1"/>
  <c r="K333" i="1"/>
  <c r="L320" i="1"/>
  <c r="F321" i="1"/>
  <c r="H326" i="1"/>
  <c r="H333" i="1"/>
  <c r="I320" i="1"/>
  <c r="L323" i="1"/>
  <c r="H324" i="1"/>
  <c r="K326" i="1"/>
  <c r="I334" i="1"/>
  <c r="E333" i="1"/>
  <c r="I331" i="1"/>
  <c r="E338" i="1"/>
  <c r="K343" i="1"/>
  <c r="L343" i="1"/>
  <c r="D344" i="1"/>
  <c r="P2" i="4"/>
  <c r="P3" i="4"/>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3" i="4"/>
  <c r="B94" i="4"/>
  <c r="B95" i="4"/>
</calcChain>
</file>

<file path=xl/sharedStrings.xml><?xml version="1.0" encoding="utf-8"?>
<sst xmlns="http://schemas.openxmlformats.org/spreadsheetml/2006/main" count="2410" uniqueCount="404">
  <si>
    <t>Adur</t>
  </si>
  <si>
    <t>West Sussex</t>
  </si>
  <si>
    <t>Allerdale</t>
  </si>
  <si>
    <t>Cumbria</t>
  </si>
  <si>
    <t>Amber Valley</t>
  </si>
  <si>
    <t>Derbyshire</t>
  </si>
  <si>
    <t>Arun</t>
  </si>
  <si>
    <t>Ashfield</t>
  </si>
  <si>
    <t>Nottinghamshire</t>
  </si>
  <si>
    <t>Ashford</t>
  </si>
  <si>
    <t>Kent</t>
  </si>
  <si>
    <t>Aylesbury Vale</t>
  </si>
  <si>
    <t>Buckinghamshire</t>
  </si>
  <si>
    <t>Babergh</t>
  </si>
  <si>
    <t>Suffolk</t>
  </si>
  <si>
    <t>Barking and Dagenham</t>
  </si>
  <si>
    <t>Barnet</t>
  </si>
  <si>
    <t>Barnsley</t>
  </si>
  <si>
    <t>Barrow-in-Furness</t>
  </si>
  <si>
    <t>Basildon</t>
  </si>
  <si>
    <t>Essex</t>
  </si>
  <si>
    <t>Basingstoke and Deane</t>
  </si>
  <si>
    <t>Hampshire</t>
  </si>
  <si>
    <t>Bassetlaw</t>
  </si>
  <si>
    <t>Bath and North East Somerset</t>
  </si>
  <si>
    <t>Bedford</t>
  </si>
  <si>
    <t>Bexley</t>
  </si>
  <si>
    <t>Birmingham</t>
  </si>
  <si>
    <t>Blaby</t>
  </si>
  <si>
    <t>Leicestershire</t>
  </si>
  <si>
    <t>Blackburn with Darwen</t>
  </si>
  <si>
    <t>Blackpool</t>
  </si>
  <si>
    <t>Bolsover</t>
  </si>
  <si>
    <t>Bolton</t>
  </si>
  <si>
    <t>Boston</t>
  </si>
  <si>
    <t>Lincolnshire</t>
  </si>
  <si>
    <t>Bracknell Forest</t>
  </si>
  <si>
    <t>Bradford</t>
  </si>
  <si>
    <t>Braintree</t>
  </si>
  <si>
    <t>Breckland</t>
  </si>
  <si>
    <t>Norfolk</t>
  </si>
  <si>
    <t>Brent</t>
  </si>
  <si>
    <t>Brentwood</t>
  </si>
  <si>
    <t>Brighton and Hove</t>
  </si>
  <si>
    <t>Bristol, City of</t>
  </si>
  <si>
    <t>Broadland</t>
  </si>
  <si>
    <t>Bromley</t>
  </si>
  <si>
    <t>Bromsgrove</t>
  </si>
  <si>
    <t>Worcestershire</t>
  </si>
  <si>
    <t>Broxbourne</t>
  </si>
  <si>
    <t>Hertfordshire</t>
  </si>
  <si>
    <t>Broxtowe</t>
  </si>
  <si>
    <t>Burnley</t>
  </si>
  <si>
    <t>Lancashire</t>
  </si>
  <si>
    <t>Bury</t>
  </si>
  <si>
    <t>Calderdale</t>
  </si>
  <si>
    <t>Cambridge</t>
  </si>
  <si>
    <t>Cambridgeshire</t>
  </si>
  <si>
    <t>Camden</t>
  </si>
  <si>
    <t>Cannock Chase</t>
  </si>
  <si>
    <t>Staffordshire</t>
  </si>
  <si>
    <t>Canterbury</t>
  </si>
  <si>
    <t>Carlisle</t>
  </si>
  <si>
    <t>Castle Point</t>
  </si>
  <si>
    <t>Central Bedfordshire</t>
  </si>
  <si>
    <t>Charnwood</t>
  </si>
  <si>
    <t>Chelmsford</t>
  </si>
  <si>
    <t>Cheltenham</t>
  </si>
  <si>
    <t>Gloucestershire</t>
  </si>
  <si>
    <t>Cherwell</t>
  </si>
  <si>
    <t>Oxfordshire</t>
  </si>
  <si>
    <t>Cheshire East</t>
  </si>
  <si>
    <t>Cheshire West and Chester</t>
  </si>
  <si>
    <t>Chesterfield</t>
  </si>
  <si>
    <t>Chichester</t>
  </si>
  <si>
    <t>Chiltern</t>
  </si>
  <si>
    <t>Chorley</t>
  </si>
  <si>
    <t>Dorset</t>
  </si>
  <si>
    <t>City of London</t>
  </si>
  <si>
    <t>Colchester</t>
  </si>
  <si>
    <t>Copeland</t>
  </si>
  <si>
    <t>Corby</t>
  </si>
  <si>
    <t>Cornwall</t>
  </si>
  <si>
    <t>Cotswold</t>
  </si>
  <si>
    <t>County Durham</t>
  </si>
  <si>
    <t>Coventry</t>
  </si>
  <si>
    <t>Craven</t>
  </si>
  <si>
    <t>North Yorkshire</t>
  </si>
  <si>
    <t>Crawley</t>
  </si>
  <si>
    <t>Croydon</t>
  </si>
  <si>
    <t>Dacorum</t>
  </si>
  <si>
    <t>Darlington</t>
  </si>
  <si>
    <t>Dartford</t>
  </si>
  <si>
    <t>Daventry</t>
  </si>
  <si>
    <t>Derby</t>
  </si>
  <si>
    <t>Derbyshire Dales</t>
  </si>
  <si>
    <t>Devon</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</si>
  <si>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</si>
  <si>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</si>
  <si>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</si>
  <si>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</si>
  <si>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</si>
  <si>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</si>
  <si>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</si>
  <si>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</si>
  <si>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</si>
  <si>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</si>
  <si>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</si>
  <si>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</si>
  <si>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Sussex</t>
  </si>
  <si>
    <t>Eastbourne</t>
  </si>
  <si>
    <t>Eastleigh</t>
  </si>
  <si>
    <t>Eden</t>
  </si>
  <si>
    <t>Elmbridge</t>
  </si>
  <si>
    <t>Surrey</t>
  </si>
  <si>
    <t>Enfield</t>
  </si>
  <si>
    <t>Epping Forest</t>
  </si>
  <si>
    <t>Epsom and Ewell</t>
  </si>
  <si>
    <t>Erewash</t>
  </si>
  <si>
    <t>Exeter</t>
  </si>
  <si>
    <t>Fareham</t>
  </si>
  <si>
    <t>Fenland</t>
  </si>
  <si>
    <t>Forest Heath</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</si>
  <si>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</si>
  <si>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</si>
  <si>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</si>
  <si>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</si>
  <si>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</si>
  <si>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</si>
  <si>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</si>
  <si>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</si>
  <si>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</si>
  <si>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</si>
  <si>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</si>
  <si>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</si>
  <si>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</si>
  <si>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</si>
  <si>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</si>
  <si>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</si>
  <si>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</si>
  <si>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</si>
  <si>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</si>
  <si>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</si>
  <si>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</si>
  <si>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</si>
  <si>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</si>
  <si>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</si>
  <si>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</si>
  <si>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</si>
  <si>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</si>
  <si>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</si>
  <si>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</si>
  <si>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</si>
  <si>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</si>
  <si>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</si>
  <si>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</si>
  <si>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</si>
  <si>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</si>
  <si>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</si>
  <si>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</si>
  <si>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</si>
  <si>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</si>
  <si>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</si>
  <si>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</si>
  <si>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</si>
  <si>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</si>
  <si>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</si>
  <si>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</si>
  <si>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</si>
  <si>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</si>
  <si>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</si>
  <si>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</si>
  <si>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</si>
  <si>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</si>
  <si>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</si>
  <si>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</si>
  <si>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</si>
  <si>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</si>
  <si>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</si>
  <si>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</si>
  <si>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</si>
  <si>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</si>
  <si>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</si>
  <si>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</si>
  <si>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</si>
  <si>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Somerset</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</si>
  <si>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</si>
  <si>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</si>
  <si>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</si>
  <si>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</si>
  <si>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</si>
  <si>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</si>
  <si>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</si>
  <si>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</si>
  <si>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</si>
  <si>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</si>
  <si>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</si>
  <si>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</si>
  <si>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</si>
  <si>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Dorset</t>
  </si>
  <si>
    <t>North East Derbyshire</t>
  </si>
  <si>
    <t>North East Lincolnshire</t>
  </si>
  <si>
    <t>North Hertfordshire</t>
  </si>
  <si>
    <t>North Kesteven</t>
  </si>
  <si>
    <t>North Lincolnshire</t>
  </si>
  <si>
    <t>North Norfolk</t>
  </si>
  <si>
    <t>North Somerset</t>
  </si>
  <si>
    <t>North Tyneside</t>
  </si>
  <si>
    <t>North Warwickshire</t>
  </si>
  <si>
    <t>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</si>
  <si>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</si>
  <si>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</si>
  <si>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</si>
  <si>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</si>
  <si>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</si>
  <si>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</si>
  <si>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</si>
  <si>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</si>
  <si>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</si>
  <si>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</si>
  <si>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</si>
  <si>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</si>
  <si>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</si>
  <si>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Purbeck</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</si>
  <si>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</si>
  <si>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</si>
  <si>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</si>
  <si>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</si>
  <si>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</si>
  <si>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</si>
  <si>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</si>
  <si>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</si>
  <si>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</si>
  <si>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</si>
  <si>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</si>
  <si>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</si>
  <si>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</si>
  <si>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</si>
  <si>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</si>
  <si>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</si>
  <si>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</si>
  <si>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</si>
  <si>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</si>
  <si>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</si>
  <si>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</si>
  <si>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</si>
  <si>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</si>
  <si>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</si>
  <si>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</si>
  <si>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</si>
  <si>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</si>
  <si>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</si>
  <si>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</si>
  <si>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</si>
  <si>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South Bucks</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</si>
  <si>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</si>
  <si>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</si>
  <si>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</si>
  <si>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</si>
  <si>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</si>
  <si>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</si>
  <si>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</si>
  <si>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</si>
  <si>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</si>
  <si>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</si>
  <si>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</si>
  <si>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</si>
  <si>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</si>
  <si>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</si>
  <si>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</si>
  <si>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</si>
  <si>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</si>
  <si>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</si>
  <si>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</si>
  <si>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Edmundsbury</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</si>
  <si>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</si>
  <si>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</si>
  <si>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</si>
  <si>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</si>
  <si>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</si>
  <si>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</si>
  <si>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</si>
  <si>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</si>
  <si>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</si>
  <si>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</si>
  <si>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</si>
  <si>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</si>
  <si>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</si>
  <si>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</si>
  <si>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</si>
  <si>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</si>
  <si>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</si>
  <si>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Taunton Deane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</si>
  <si>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</si>
  <si>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</si>
  <si>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</si>
  <si>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</si>
  <si>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</si>
  <si>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</si>
  <si>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</si>
  <si>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</si>
  <si>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</si>
  <si>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</si>
  <si>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</si>
  <si>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</si>
  <si>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</si>
  <si>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</si>
  <si>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</si>
  <si>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</si>
  <si>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</si>
  <si>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</si>
  <si>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</si>
  <si>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</si>
  <si>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</si>
  <si>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</si>
  <si>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</si>
  <si>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</si>
  <si>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</si>
  <si>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</si>
  <si>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</si>
  <si>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</si>
  <si>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</si>
  <si>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Dorset</t>
  </si>
  <si>
    <t>West Lancashire</t>
  </si>
  <si>
    <t>West Lindsey</t>
  </si>
  <si>
    <t>West Oxfordshire</t>
  </si>
  <si>
    <t>Westminster</t>
  </si>
  <si>
    <t>Weymouth and Portland</t>
  </si>
  <si>
    <t>Wigan</t>
  </si>
  <si>
    <t>Wiltshire</t>
  </si>
  <si>
    <t>Winchester</t>
  </si>
  <si>
    <t>Windsor and Maidenhead</t>
  </si>
  <si>
    <t>Wirral</t>
  </si>
  <si>
    <t>Woking</t>
  </si>
  <si>
    <t>Wokingham</t>
  </si>
  <si>
    <t>Wolverhampton</t>
  </si>
  <si>
    <t>Worcester</t>
  </si>
  <si>
    <t>Worthing</t>
  </si>
  <si>
    <t>Wychavon</t>
  </si>
  <si>
    <t>Wycombe</t>
  </si>
  <si>
    <t>Wyre</t>
  </si>
  <si>
    <t>Wyre Forest</t>
  </si>
  <si>
    <t>York</t>
  </si>
  <si>
    <t>Urban with Significant Rural</t>
  </si>
  <si>
    <t>Predominantly Urban</t>
  </si>
  <si>
    <t>Predominantly Rural</t>
  </si>
  <si>
    <t>Contents</t>
  </si>
  <si>
    <t xml:space="preserve">Local authority/Country code </t>
  </si>
  <si>
    <t>Local authority/Country name</t>
  </si>
  <si>
    <t>England</t>
  </si>
  <si>
    <t>:</t>
  </si>
  <si>
    <t>Ratio of lower quartile house price to lower quartile gross annual (where available) workplace-based earnings by local authority district, England and Wales, 1997 to 2016</t>
  </si>
  <si>
    <t>Ratio of median house price to median gross annual (where available) workplace-based earnings by local authority district, England and Wales, 1997 to 2016</t>
  </si>
  <si>
    <t>Folkestone and Hythe</t>
  </si>
  <si>
    <t>Housing Affordability</t>
  </si>
  <si>
    <t>Years:</t>
  </si>
  <si>
    <t>Source: Office for National Statistics</t>
  </si>
  <si>
    <t>Median house price to Median gross annual workplace-based earnings</t>
  </si>
  <si>
    <t>Local authority selection:</t>
  </si>
  <si>
    <t>Class:</t>
  </si>
  <si>
    <t>Classification:</t>
  </si>
  <si>
    <t>Bournemouth, Christchurch and Poole</t>
  </si>
  <si>
    <t>West Suffolk</t>
  </si>
  <si>
    <t>East Suffolk</t>
  </si>
  <si>
    <t>Somerset West and Taunton</t>
  </si>
  <si>
    <t>Name</t>
  </si>
  <si>
    <t>SD</t>
  </si>
  <si>
    <t>Shire District</t>
  </si>
  <si>
    <t>L</t>
  </si>
  <si>
    <t>London Borough</t>
  </si>
  <si>
    <t>MD</t>
  </si>
  <si>
    <t>Met District</t>
  </si>
  <si>
    <t>UA</t>
  </si>
  <si>
    <t>Unitary Authority</t>
  </si>
  <si>
    <t>Bournemouth</t>
  </si>
  <si>
    <t>SC</t>
  </si>
  <si>
    <t>Shire County</t>
  </si>
  <si>
    <t>Christchurch</t>
  </si>
  <si>
    <t>East Dorset</t>
  </si>
  <si>
    <t>Poole</t>
  </si>
  <si>
    <t>Suffolk Coastal</t>
  </si>
  <si>
    <t>Waveney</t>
  </si>
  <si>
    <t>West Somerset</t>
  </si>
  <si>
    <t>Predominantly Urban - Shire County</t>
  </si>
  <si>
    <t>Predominantly Urban - Shire District</t>
  </si>
  <si>
    <t>Predominantly Urban - Unitary Authority</t>
  </si>
  <si>
    <t>Predominantly Urban - London Borough</t>
  </si>
  <si>
    <t>Predominantly Urban - Met District</t>
  </si>
  <si>
    <t>Predominantly Rural - Shire County</t>
  </si>
  <si>
    <t>Predominantly Rural - Shire District</t>
  </si>
  <si>
    <t>Predominantly Rural - Unitary Authority</t>
  </si>
  <si>
    <t>Urban with Significant Rural - Shire County</t>
  </si>
  <si>
    <t>Urban with Significant Rural - Shire District</t>
  </si>
  <si>
    <t>Urban with Significant Rural - Unitary Authority</t>
  </si>
  <si>
    <t>comparator:</t>
  </si>
  <si>
    <t>North Northamptonshire</t>
  </si>
  <si>
    <t>West Northamptonshire</t>
  </si>
  <si>
    <t>2012 to 2023</t>
  </si>
  <si>
    <t>Ratio of house price to workplace-based earnings (median)</t>
  </si>
  <si>
    <t>Cumberland</t>
  </si>
  <si>
    <t>Westmorland &amp; Furness</t>
  </si>
  <si>
    <t>North Yorkshire Council</t>
  </si>
  <si>
    <t>Somerset Council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</si>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</sst>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Calibri"/>
      <family val="2"/>
      <scheme val="minor"/>
    </font>
    <font>
      <sz val="10"/>
      <name val="Tahoma"/>
      <family val="2"/>
    </font>
    <font>
      <b/>
      <sz val="11"/>
      <name val="Tahoma"/>
      <family val="2"/>
    </font>
    <font>
      <sz val="4"/>
      <color theme="0" tint="-4.9989318521683403E-2"/>
      <name val="Arial"/>
      <family val="2"/>
    </font>
    <font>
      <i/>
      <sz val="11"/>
      <color theme="1"/>
      <name val="Calibri"/>
      <family val="2"/>
      <scheme val="minor"/>
    </font>
    <font>
      <b/>
      <i/>
      <sz val="11"/>
      <color theme="1"/>
      <name val="Calibri"/>
      <family val="2"/>
      <scheme val="minor"/>
    </font>
    <font>
      <sz val="4"/>
      <color theme="0"/>
      <name val="Arial"/>
      <family val="2"/>
    </font>
    <font>
      <b/>
      <sz val="11"/>
      <color theme="1"/>
      <name val="Tahoma"/>
      <family val="2"/>
    </font>
    <font>
      <b/>
      <i/>
      <sz val="10"/>
      <color theme="1"/>
      <name val="Calibri"/>
      <family val="2"/>
      <scheme val="minor"/>
    </font>
    <font>
      <sz val="10"/>
      <color theme="1"/>
      <name val="Calibri"/>
      <family val="2"/>
      <scheme val="minor"/>
    </font>
    <font>
      <b/>
      <sz val="12"/>
      <color theme="1"/>
      <name val="Calibri"/>
      <family val="2"/>
      <scheme val="minor"/>
    </font>
    <font>
      <i/>
      <vertAlign val="subscript"/>
      <sz val="11"/>
      <name val="Calibri"/>
      <family val="2"/>
      <scheme val="minor"/>
    </font>
    <font>
      <sz val="12"/>
      <name val="Calibri"/>
      <family val="2"/>
      <scheme val="minor"/>
    </font>
    <font>
      <sz val="11"/>
      <color rgb="FFF6FEEC"/>
      <name val="Calibri"/>
      <family val="2"/>
      <scheme val="minor"/>
    </font>
    <font>
      <b/>
      <i/>
      <sz val="12"/>
      <color theme="1"/>
      <name val="Calibri"/>
      <family val="2"/>
      <scheme val="minor"/>
    </font>
  </fonts>
  <fills count="4">
    <fill>
      <patternFill patternType="none"/>
    </fill>
    <fill>
      <patternFill patternType="gray125"/>
    </fill>
    <fill>
      <patternFill patternType="solid">
        <fgColor rgb="FFF6FEEC"/>
        <bgColor indexed="64"/>
      </patternFill>
    </fill>
    <fill>
      <patternFill patternType="mediumGray">
        <bgColor rgb="FFF6FEEC"/>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style="dotted">
        <color indexed="64"/>
      </right>
      <top/>
      <bottom/>
      <diagonal/>
    </border>
    <border>
      <left style="dotted">
        <color indexed="64"/>
      </left>
      <right style="dotted">
        <color indexed="64"/>
      </right>
      <top style="dotted">
        <color indexed="64"/>
      </top>
      <bottom style="dotted">
        <color indexed="64"/>
      </bottom>
      <diagonal/>
    </border>
  </borders>
  <cellStyleXfs count="2">
    <xf numFmtId="0" fontId="0" fillId="0" borderId="0"/>
    <xf numFmtId="0" fontId="2" fillId="0" borderId="0"/>
  </cellStyleXfs>
  <cellXfs count="32">
    <xf numFmtId="0" fontId="0" fillId="0" borderId="0" xfId="0"/>
    <xf numFmtId="0" fontId="3" fillId="2" borderId="0" xfId="1" applyFont="1" applyFill="1" applyAlignment="1" applyProtection="1">
      <alignment vertical="top"/>
      <protection locked="0" hidden="1"/>
    </xf>
    <xf numFmtId="0" fontId="4" fillId="2" borderId="0" xfId="0" applyFont="1" applyFill="1"/>
    <xf numFmtId="0" fontId="5" fillId="2" borderId="0" xfId="0" applyFont="1" applyFill="1" applyAlignment="1">
      <alignment horizontal="center" vertical="top"/>
    </xf>
    <xf numFmtId="0" fontId="0" fillId="2" borderId="0" xfId="0" applyFill="1" applyAlignment="1">
      <alignment vertical="top"/>
    </xf>
    <xf numFmtId="0" fontId="0" fillId="2" borderId="0" xfId="0" applyFill="1"/>
    <xf numFmtId="0" fontId="1" fillId="2" borderId="0" xfId="0" applyFont="1" applyFill="1" applyAlignment="1">
      <alignment vertical="top"/>
    </xf>
    <xf numFmtId="0" fontId="6" fillId="2" borderId="0" xfId="0" applyFont="1" applyFill="1"/>
    <xf numFmtId="0" fontId="7" fillId="2" borderId="0" xfId="0" applyFont="1" applyFill="1"/>
    <xf numFmtId="0" fontId="8" fillId="2" borderId="0" xfId="0" applyFont="1" applyFill="1"/>
    <xf numFmtId="0" fontId="8" fillId="2" borderId="1" xfId="0" applyFont="1" applyFill="1" applyBorder="1"/>
    <xf numFmtId="0" fontId="9" fillId="2" borderId="0" xfId="0" applyFont="1" applyFill="1"/>
    <xf numFmtId="0" fontId="8" fillId="2" borderId="2" xfId="0" applyFont="1" applyFill="1" applyBorder="1"/>
    <xf numFmtId="0" fontId="1" fillId="2" borderId="0" xfId="0" applyFont="1" applyFill="1"/>
    <xf numFmtId="0" fontId="1" fillId="2" borderId="0" xfId="0" applyFont="1" applyFill="1" applyAlignment="1">
      <alignment horizontal="center"/>
    </xf>
    <xf numFmtId="0" fontId="5" fillId="2" borderId="0" xfId="0" applyFont="1" applyFill="1" applyAlignment="1">
      <alignment horizontal="left"/>
    </xf>
    <xf numFmtId="0" fontId="11" fillId="2" borderId="4" xfId="0" applyFont="1" applyFill="1" applyBorder="1"/>
    <xf numFmtId="2" fontId="1" fillId="2" borderId="3" xfId="0" applyNumberFormat="1" applyFont="1" applyFill="1" applyBorder="1"/>
    <xf numFmtId="0" fontId="1" fillId="2" borderId="2" xfId="0" applyFont="1" applyFill="1" applyBorder="1" applyAlignment="1">
      <alignment horizontal="center"/>
    </xf>
    <xf numFmtId="164" fontId="1" fillId="2" borderId="2" xfId="0" applyNumberFormat="1" applyFont="1" applyFill="1" applyBorder="1"/>
    <xf numFmtId="0" fontId="0" fillId="2" borderId="2" xfId="0" applyFill="1" applyBorder="1"/>
    <xf numFmtId="0" fontId="10" fillId="2" borderId="0" xfId="0" applyFont="1" applyFill="1"/>
    <xf numFmtId="2" fontId="0" fillId="2" borderId="0" xfId="0" applyNumberFormat="1" applyFill="1"/>
    <xf numFmtId="165" fontId="0" fillId="0" borderId="0" xfId="0" applyNumberFormat="1"/>
    <xf numFmtId="0" fontId="12" fillId="2" borderId="6" xfId="0" applyFont="1" applyFill="1" applyBorder="1"/>
    <xf numFmtId="0" fontId="4" fillId="2" borderId="7" xfId="0" applyFont="1" applyFill="1" applyBorder="1"/>
    <xf numFmtId="0" fontId="13" fillId="2" borderId="8" xfId="0" applyFont="1" applyFill="1" applyBorder="1"/>
    <xf numFmtId="0" fontId="0" fillId="2" borderId="1" xfId="0" applyFill="1" applyBorder="1"/>
    <xf numFmtId="0" fontId="14" fillId="2" borderId="0" xfId="0" applyFont="1" applyFill="1"/>
    <xf numFmtId="0" fontId="15" fillId="3" borderId="3" xfId="0" applyFont="1" applyFill="1" applyBorder="1" applyAlignment="1">
      <alignment horizontal="left"/>
    </xf>
    <xf numFmtId="0" fontId="15" fillId="3" borderId="3" xfId="0" applyFont="1" applyFill="1" applyBorder="1"/>
    <xf numFmtId="0" fontId="15" fillId="3" borderId="5" xfId="0" applyFont="1" applyFill="1" applyBorder="1"/>
  </cellXfs>
  <cellStyles count="2">
    <cellStyle name="Normal" xfId="0" builtinId="0"/>
    <cellStyle name="Normal 21" xfId="1" xr:uid="{00000000-0005-0000-0000-000001000000}"/>
  </cellStyles>
  <dxfs count="0"/>
  <tableStyles count="0" defaultTableStyle="TableStyleMedium9" defaultPivotStyle="PivotStyleLight16"/>
  <colors>
    <mruColors>
      <color rgb="FFF6FEEC"/>
      <color rgb="FFED7D31"/>
      <color rgb="FFED7D0E"/>
      <color rgb="FF4472C4"/>
      <color rgb="FF4477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Median house price to median gross</a:t>
            </a:r>
            <a:r>
              <a:rPr lang="en-GB" sz="1100" baseline="0"/>
              <a:t> annual workplace-based</a:t>
            </a:r>
            <a:r>
              <a:rPr lang="en-GB" sz="1100"/>
              <a:t> earnings</a:t>
            </a:r>
          </a:p>
        </c:rich>
      </c:tx>
      <c:overlay val="0"/>
    </c:title>
    <c:autoTitleDeleted val="0"/>
    <c:plotArea>
      <c:layout/>
      <c:barChart>
        <c:barDir val="col"/>
        <c:grouping val="clustered"/>
        <c:varyColors val="0"/>
        <c:ser>
          <c:idx val="0"/>
          <c:order val="0"/>
          <c:tx>
            <c:strRef>
              <c:f>frontsheet!$I$7</c:f>
              <c:strCache>
                <c:ptCount val="1"/>
                <c:pt idx="0">
                  <c:v>England</c:v>
                </c:pt>
              </c:strCache>
            </c:strRef>
          </c:tx>
          <c:spPr>
            <a:solidFill>
              <a:srgbClr val="4472C4"/>
            </a:solidFill>
            <a:ln w="25400">
              <a:solidFill>
                <a:schemeClr val="bg1"/>
              </a:solidFill>
            </a:ln>
          </c:spPr>
          <c:invertIfNegative val="0"/>
          <c:cat>
            <c:numRef>
              <c:f>frontsheet!$J$6:$U$6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frontsheet!$J$7:$U$7</c:f>
              <c:numCache>
                <c:formatCode>0.00</c:formatCode>
                <c:ptCount val="12"/>
                <c:pt idx="0">
                  <c:v>6.77</c:v>
                </c:pt>
                <c:pt idx="1">
                  <c:v>6.76</c:v>
                </c:pt>
                <c:pt idx="2">
                  <c:v>7.09</c:v>
                </c:pt>
                <c:pt idx="3">
                  <c:v>7.52</c:v>
                </c:pt>
                <c:pt idx="4">
                  <c:v>7.72</c:v>
                </c:pt>
                <c:pt idx="5">
                  <c:v>7.91</c:v>
                </c:pt>
                <c:pt idx="6">
                  <c:v>8.0399999999999991</c:v>
                </c:pt>
                <c:pt idx="7">
                  <c:v>7.88</c:v>
                </c:pt>
                <c:pt idx="8">
                  <c:v>7.86</c:v>
                </c:pt>
                <c:pt idx="9">
                  <c:v>9.06</c:v>
                </c:pt>
                <c:pt idx="10">
                  <c:v>8.4700000000000006</c:v>
                </c:pt>
                <c:pt idx="11">
                  <c:v>8.26</c:v>
                </c:pt>
              </c:numCache>
            </c:numRef>
          </c:val>
          <c:extLst>
            <c:ext xmlns:c16="http://schemas.microsoft.com/office/drawing/2014/chart" uri="{C3380CC4-5D6E-409C-BE32-E72D297353CC}">
              <c16:uniqueId val="{00000000-80FE-43C9-AD4F-595DE1F0104F}"/>
            </c:ext>
          </c:extLst>
        </c:ser>
        <c:ser>
          <c:idx val="1"/>
          <c:order val="1"/>
          <c:tx>
            <c:strRef>
              <c:f>frontsheet!$I$8</c:f>
              <c:strCache>
                <c:ptCount val="1"/>
                <c:pt idx="0">
                  <c:v>Babergh</c:v>
                </c:pt>
              </c:strCache>
            </c:strRef>
          </c:tx>
          <c:spPr>
            <a:solidFill>
              <a:srgbClr val="ED7D31"/>
            </a:solidFill>
            <a:ln w="19050">
              <a:solidFill>
                <a:schemeClr val="bg1"/>
              </a:solidFill>
              <a:prstDash val="solid"/>
            </a:ln>
          </c:spPr>
          <c:invertIfNegative val="0"/>
          <c:cat>
            <c:numRef>
              <c:f>frontsheet!$J$6:$U$6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frontsheet!$J$8:$U$8</c:f>
              <c:numCache>
                <c:formatCode>0.00</c:formatCode>
                <c:ptCount val="12"/>
                <c:pt idx="0">
                  <c:v>8.3000000000000007</c:v>
                </c:pt>
                <c:pt idx="1">
                  <c:v>8.91</c:v>
                </c:pt>
                <c:pt idx="2">
                  <c:v>9.24</c:v>
                </c:pt>
                <c:pt idx="3">
                  <c:v>9.48</c:v>
                </c:pt>
                <c:pt idx="4">
                  <c:v>11.26</c:v>
                </c:pt>
                <c:pt idx="5">
                  <c:v>10.74</c:v>
                </c:pt>
                <c:pt idx="6">
                  <c:v>11.48</c:v>
                </c:pt>
                <c:pt idx="7">
                  <c:v>10.87</c:v>
                </c:pt>
                <c:pt idx="8">
                  <c:v>10.68</c:v>
                </c:pt>
                <c:pt idx="9">
                  <c:v>11.91</c:v>
                </c:pt>
                <c:pt idx="10">
                  <c:v>12.55</c:v>
                </c:pt>
                <c:pt idx="11">
                  <c:v>11.62</c:v>
                </c:pt>
              </c:numCache>
            </c:numRef>
          </c:val>
          <c:extLst>
            <c:ext xmlns:c16="http://schemas.microsoft.com/office/drawing/2014/chart" uri="{C3380CC4-5D6E-409C-BE32-E72D297353CC}">
              <c16:uniqueId val="{00000001-80FE-43C9-AD4F-595DE1F0104F}"/>
            </c:ext>
          </c:extLst>
        </c:ser>
        <c:dLbls>
          <c:showLegendKey val="0"/>
          <c:showVal val="0"/>
          <c:showCatName val="0"/>
          <c:showSerName val="0"/>
          <c:showPercent val="0"/>
          <c:showBubbleSize val="0"/>
        </c:dLbls>
        <c:gapWidth val="25"/>
        <c:overlap val="50"/>
        <c:axId val="75869568"/>
        <c:axId val="75875456"/>
      </c:barChart>
      <c:catAx>
        <c:axId val="75869568"/>
        <c:scaling>
          <c:orientation val="minMax"/>
        </c:scaling>
        <c:delete val="0"/>
        <c:axPos val="b"/>
        <c:numFmt formatCode="General" sourceLinked="1"/>
        <c:majorTickMark val="out"/>
        <c:minorTickMark val="none"/>
        <c:tickLblPos val="nextTo"/>
        <c:txPr>
          <a:bodyPr/>
          <a:lstStyle/>
          <a:p>
            <a:pPr>
              <a:defRPr sz="800"/>
            </a:pPr>
            <a:endParaRPr lang="en-US"/>
          </a:p>
        </c:txPr>
        <c:crossAx val="75875456"/>
        <c:crosses val="autoZero"/>
        <c:auto val="1"/>
        <c:lblAlgn val="ctr"/>
        <c:lblOffset val="100"/>
        <c:noMultiLvlLbl val="0"/>
      </c:catAx>
      <c:valAx>
        <c:axId val="75875456"/>
        <c:scaling>
          <c:orientation val="minMax"/>
        </c:scaling>
        <c:delete val="0"/>
        <c:axPos val="l"/>
        <c:majorGridlines/>
        <c:numFmt formatCode="0.00" sourceLinked="1"/>
        <c:majorTickMark val="out"/>
        <c:minorTickMark val="none"/>
        <c:tickLblPos val="nextTo"/>
        <c:crossAx val="75869568"/>
        <c:crosses val="autoZero"/>
        <c:crossBetween val="between"/>
      </c:valAx>
    </c:plotArea>
    <c:legend>
      <c:legendPos val="r"/>
      <c:overlay val="0"/>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xdr:colOff>
      <xdr:row>3</xdr:row>
      <xdr:rowOff>0</xdr:rowOff>
    </xdr:from>
    <xdr:to>
      <xdr:col>6</xdr:col>
      <xdr:colOff>0</xdr:colOff>
      <xdr:row>12</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11</xdr:row>
      <xdr:rowOff>352425</xdr:rowOff>
    </xdr:from>
    <xdr:to>
      <xdr:col>4</xdr:col>
      <xdr:colOff>1009650</xdr:colOff>
      <xdr:row>16</xdr:row>
      <xdr:rowOff>0</xdr:rowOff>
    </xdr:to>
    <xdr:sp macro="" textlink="">
      <xdr:nvSpPr>
        <xdr:cNvPr id="4" name="TextBox 3">
          <a:extLst>
            <a:ext uri="{FF2B5EF4-FFF2-40B4-BE49-F238E27FC236}">
              <a16:creationId xmlns:a16="http://schemas.microsoft.com/office/drawing/2014/main" id="{D190BB04-3B68-4A44-B45E-0B0A7E2F5B4D}"/>
            </a:ext>
          </a:extLst>
        </xdr:cNvPr>
        <xdr:cNvSpPr txBox="1"/>
      </xdr:nvSpPr>
      <xdr:spPr>
        <a:xfrm>
          <a:off x="161925" y="2447925"/>
          <a:ext cx="8048625"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Housing affordability in England when looking</a:t>
          </a:r>
          <a:r>
            <a:rPr lang="en-GB" sz="1100" baseline="0"/>
            <a:t> at </a:t>
          </a:r>
          <a:r>
            <a:rPr lang="en-GB" sz="1100"/>
            <a:t>median ratios was more affordable in 2022</a:t>
          </a:r>
          <a:r>
            <a:rPr lang="en-GB" sz="1100" baseline="0"/>
            <a:t> and 2023 after a ratio high in 2021, but was still less affordable</a:t>
          </a:r>
          <a:r>
            <a:rPr lang="en-GB" sz="1100"/>
            <a:t> than at any time in the previous ten years.</a:t>
          </a:r>
          <a:r>
            <a:rPr lang="en-GB" sz="1100" baseline="0"/>
            <a:t>  Housing affordability has been consistently less affordable in Predominantly Rural areas in the years 2012 to 2023 than Predominantly Urban areas, and this is despite high ratios in the Predominantly Urban London Boroughs.  Classification and class averages are simple averages of the ratios over all authorities, they are provided as a guide, but are not comparable beyond those class and classification averages.</a:t>
          </a: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05"/>
  <sheetViews>
    <sheetView workbookViewId="0">
      <selection activeCell="M319" sqref="M319:N345"/>
    </sheetView>
  </sheetViews>
  <sheetFormatPr defaultColWidth="6" defaultRowHeight="14.4" x14ac:dyDescent="0.3"/>
  <cols>
    <col min="1" max="1" width="14.5546875" customWidth="1"/>
    <col min="2" max="2" width="27.88671875" bestFit="1" customWidth="1"/>
    <col min="3" max="4" width="27.88671875" customWidth="1"/>
    <col min="5" max="7" width="14.5546875" customWidth="1"/>
  </cols>
  <sheetData>
    <row r="1" spans="1:14" x14ac:dyDescent="0.3">
      <c r="A1" t="s">
        <v>346</v>
      </c>
    </row>
    <row r="2" spans="1:14" x14ac:dyDescent="0.3">
      <c r="A2" t="s">
        <v>351</v>
      </c>
    </row>
    <row r="4" spans="1:14" x14ac:dyDescent="0.3">
      <c r="A4" t="s">
        <v>347</v>
      </c>
      <c r="B4" t="s">
        <v>348</v>
      </c>
      <c r="D4">
        <v>2012</v>
      </c>
      <c r="E4">
        <v>2013</v>
      </c>
      <c r="F4">
        <v>2014</v>
      </c>
      <c r="G4">
        <v>2015</v>
      </c>
      <c r="H4">
        <v>2016</v>
      </c>
      <c r="I4">
        <v>2017</v>
      </c>
      <c r="J4">
        <v>2018</v>
      </c>
      <c r="K4">
        <v>2019</v>
      </c>
      <c r="L4">
        <v>2020</v>
      </c>
      <c r="M4">
        <v>2021</v>
      </c>
      <c r="N4">
        <v>2022</v>
      </c>
    </row>
    <row r="5" spans="1:14" x14ac:dyDescent="0.3">
      <c r="A5" t="s">
        <v>349</v>
      </c>
      <c r="D5">
        <v>6.58</v>
      </c>
      <c r="E5">
        <v>6.57</v>
      </c>
      <c r="F5">
        <v>6.91</v>
      </c>
      <c r="G5">
        <v>7.11</v>
      </c>
      <c r="H5">
        <v>7.16</v>
      </c>
      <c r="I5">
        <v>7.26</v>
      </c>
      <c r="J5">
        <v>7.34</v>
      </c>
      <c r="K5">
        <v>7.26</v>
      </c>
      <c r="L5">
        <v>7.18</v>
      </c>
      <c r="M5">
        <v>8.15</v>
      </c>
      <c r="N5">
        <v>7.37</v>
      </c>
    </row>
    <row r="6" spans="1:14" x14ac:dyDescent="0.3">
      <c r="A6" t="s">
        <v>78</v>
      </c>
      <c r="B6" t="str">
        <f>VLOOKUP($A6,classifications!$A$1:$D$357,2,FALSE)</f>
        <v>Predominantly Urban</v>
      </c>
      <c r="C6" t="str">
        <f>VLOOKUP($A6,classifications!$A$1:$D$359,4,FALSE)</f>
        <v>London Borough</v>
      </c>
      <c r="D6">
        <v>9.98</v>
      </c>
      <c r="E6">
        <v>13.52</v>
      </c>
      <c r="F6">
        <v>15.29</v>
      </c>
      <c r="G6">
        <v>17.46</v>
      </c>
      <c r="H6">
        <v>16.25</v>
      </c>
      <c r="I6">
        <v>17.78</v>
      </c>
      <c r="J6">
        <v>18.96</v>
      </c>
      <c r="K6">
        <v>18.98</v>
      </c>
      <c r="L6">
        <v>18.399999999999999</v>
      </c>
      <c r="M6">
        <v>14.99</v>
      </c>
      <c r="N6">
        <v>13.22</v>
      </c>
    </row>
    <row r="7" spans="1:14" x14ac:dyDescent="0.3">
      <c r="A7" t="s">
        <v>15</v>
      </c>
      <c r="B7" t="str">
        <f>VLOOKUP($A7,classifications!$A$1:$D$357,2,FALSE)</f>
        <v>Predominantly Urban</v>
      </c>
      <c r="C7" t="str">
        <f>VLOOKUP($A7,classifications!$A$1:$D$359,4,FALSE)</f>
        <v>London Borough</v>
      </c>
      <c r="D7">
        <v>6.44</v>
      </c>
      <c r="E7">
        <v>7.17</v>
      </c>
      <c r="F7">
        <v>7.64</v>
      </c>
      <c r="G7">
        <v>8.6199999999999992</v>
      </c>
      <c r="H7">
        <v>10.32</v>
      </c>
      <c r="I7">
        <v>13.13</v>
      </c>
      <c r="J7">
        <v>12.21</v>
      </c>
      <c r="K7">
        <v>13.16</v>
      </c>
      <c r="L7">
        <v>11.8</v>
      </c>
      <c r="M7">
        <v>12.2</v>
      </c>
      <c r="N7">
        <v>12.55</v>
      </c>
    </row>
    <row r="8" spans="1:14" x14ac:dyDescent="0.3">
      <c r="A8" t="s">
        <v>16</v>
      </c>
      <c r="B8" t="str">
        <f>VLOOKUP($A8,classifications!$A$1:$D$357,2,FALSE)</f>
        <v>Predominantly Urban</v>
      </c>
      <c r="C8" t="str">
        <f>VLOOKUP($A8,classifications!$A$1:$D$359,4,FALSE)</f>
        <v>London Borough</v>
      </c>
      <c r="D8">
        <v>11.41</v>
      </c>
      <c r="E8">
        <v>11.85</v>
      </c>
      <c r="F8">
        <v>12.7</v>
      </c>
      <c r="G8">
        <v>14.48</v>
      </c>
      <c r="H8">
        <v>15.5</v>
      </c>
      <c r="I8">
        <v>16.8</v>
      </c>
      <c r="J8">
        <v>19.46</v>
      </c>
      <c r="K8">
        <v>17.93</v>
      </c>
      <c r="L8">
        <v>18.190000000000001</v>
      </c>
      <c r="M8">
        <v>17.28</v>
      </c>
      <c r="N8">
        <v>16.309999999999999</v>
      </c>
    </row>
    <row r="9" spans="1:14" x14ac:dyDescent="0.3">
      <c r="A9" t="s">
        <v>26</v>
      </c>
      <c r="B9" t="str">
        <f>VLOOKUP($A9,classifications!$A$1:$D$357,2,FALSE)</f>
        <v>Predominantly Urban</v>
      </c>
      <c r="C9" t="str">
        <f>VLOOKUP($A9,classifications!$A$1:$D$359,4,FALSE)</f>
        <v>London Borough</v>
      </c>
      <c r="D9">
        <v>8.67</v>
      </c>
      <c r="E9">
        <v>8.9</v>
      </c>
      <c r="F9">
        <v>9.2899999999999991</v>
      </c>
      <c r="G9">
        <v>10.39</v>
      </c>
      <c r="H9">
        <v>11.8</v>
      </c>
      <c r="I9">
        <v>12.36</v>
      </c>
      <c r="J9">
        <v>13.49</v>
      </c>
      <c r="K9">
        <v>13.29</v>
      </c>
      <c r="L9">
        <v>13.88</v>
      </c>
      <c r="M9">
        <v>14.97</v>
      </c>
      <c r="N9">
        <v>12.47</v>
      </c>
    </row>
    <row r="10" spans="1:14" x14ac:dyDescent="0.3">
      <c r="A10" t="s">
        <v>41</v>
      </c>
      <c r="B10" t="str">
        <f>VLOOKUP($A10,classifications!$A$1:$D$357,2,FALSE)</f>
        <v>Predominantly Urban</v>
      </c>
      <c r="C10" t="str">
        <f>VLOOKUP($A10,classifications!$A$1:$D$359,4,FALSE)</f>
        <v>London Borough</v>
      </c>
      <c r="D10">
        <v>11.75</v>
      </c>
      <c r="E10">
        <v>12.57</v>
      </c>
      <c r="F10">
        <v>13.27</v>
      </c>
      <c r="G10">
        <v>15.36</v>
      </c>
      <c r="H10">
        <v>15.36</v>
      </c>
      <c r="I10">
        <v>18.37</v>
      </c>
      <c r="J10">
        <v>17.86</v>
      </c>
      <c r="K10">
        <v>16.23</v>
      </c>
      <c r="L10">
        <v>14.67</v>
      </c>
      <c r="M10">
        <v>16.38</v>
      </c>
      <c r="N10">
        <v>11.57</v>
      </c>
    </row>
    <row r="11" spans="1:14" x14ac:dyDescent="0.3">
      <c r="A11" t="s">
        <v>46</v>
      </c>
      <c r="B11" t="str">
        <f>VLOOKUP($A11,classifications!$A$1:$D$357,2,FALSE)</f>
        <v>Predominantly Urban</v>
      </c>
      <c r="C11" t="str">
        <f>VLOOKUP($A11,classifications!$A$1:$D$359,4,FALSE)</f>
        <v>London Borough</v>
      </c>
      <c r="D11">
        <v>10.65</v>
      </c>
      <c r="E11">
        <v>10.84</v>
      </c>
      <c r="F11">
        <v>12.15</v>
      </c>
      <c r="G11">
        <v>12.75</v>
      </c>
      <c r="H11">
        <v>14.36</v>
      </c>
      <c r="I11">
        <v>16.77</v>
      </c>
      <c r="J11">
        <v>15.38</v>
      </c>
      <c r="K11">
        <v>14.87</v>
      </c>
      <c r="L11">
        <v>13.92</v>
      </c>
      <c r="M11">
        <v>15.19</v>
      </c>
      <c r="N11">
        <v>13.92</v>
      </c>
    </row>
    <row r="12" spans="1:14" x14ac:dyDescent="0.3">
      <c r="A12" t="s">
        <v>58</v>
      </c>
      <c r="B12" t="str">
        <f>VLOOKUP($A12,classifications!$A$1:$D$357,2,FALSE)</f>
        <v>Predominantly Urban</v>
      </c>
      <c r="C12" t="str">
        <f>VLOOKUP($A12,classifications!$A$1:$D$359,4,FALSE)</f>
        <v>London Borough</v>
      </c>
      <c r="D12">
        <v>12.78</v>
      </c>
      <c r="E12">
        <v>14.32</v>
      </c>
      <c r="F12">
        <v>16.5</v>
      </c>
      <c r="G12">
        <v>17.68</v>
      </c>
      <c r="H12">
        <v>18.93</v>
      </c>
      <c r="I12">
        <v>19</v>
      </c>
      <c r="J12">
        <v>18.78</v>
      </c>
      <c r="K12">
        <v>18.3</v>
      </c>
      <c r="L12">
        <v>18.239999999999998</v>
      </c>
      <c r="M12">
        <v>17.920000000000002</v>
      </c>
      <c r="N12">
        <v>16.48</v>
      </c>
    </row>
    <row r="13" spans="1:14" x14ac:dyDescent="0.3">
      <c r="A13" t="s">
        <v>89</v>
      </c>
      <c r="B13" t="str">
        <f>VLOOKUP($A13,classifications!$A$1:$D$357,2,FALSE)</f>
        <v>Predominantly Urban</v>
      </c>
      <c r="C13" t="str">
        <f>VLOOKUP($A13,classifications!$A$1:$D$359,4,FALSE)</f>
        <v>London Borough</v>
      </c>
      <c r="D13">
        <v>8.1199999999999992</v>
      </c>
      <c r="E13">
        <v>8.5</v>
      </c>
      <c r="F13">
        <v>9.17</v>
      </c>
      <c r="G13">
        <v>10.4</v>
      </c>
      <c r="H13">
        <v>11.97</v>
      </c>
      <c r="I13">
        <v>12.32</v>
      </c>
      <c r="J13">
        <v>11.43</v>
      </c>
      <c r="K13">
        <v>11.48</v>
      </c>
      <c r="L13">
        <v>12.92</v>
      </c>
      <c r="M13">
        <v>12.01</v>
      </c>
      <c r="N13">
        <v>11.01</v>
      </c>
    </row>
    <row r="14" spans="1:14" x14ac:dyDescent="0.3">
      <c r="A14" t="s">
        <v>100</v>
      </c>
      <c r="B14" t="str">
        <f>VLOOKUP($A14,classifications!$A$1:$D$357,2,FALSE)</f>
        <v>Predominantly Urban</v>
      </c>
      <c r="C14" t="str">
        <f>VLOOKUP($A14,classifications!$A$1:$D$359,4,FALSE)</f>
        <v>London Borough</v>
      </c>
      <c r="D14">
        <v>11.6</v>
      </c>
      <c r="E14">
        <v>11.9</v>
      </c>
      <c r="F14">
        <v>13.17</v>
      </c>
      <c r="G14">
        <v>15.3</v>
      </c>
      <c r="H14">
        <v>17.5</v>
      </c>
      <c r="I14">
        <v>17.170000000000002</v>
      </c>
      <c r="J14">
        <v>17.05</v>
      </c>
      <c r="K14">
        <v>16.18</v>
      </c>
      <c r="L14">
        <v>15.43</v>
      </c>
      <c r="M14">
        <v>16.579999999999998</v>
      </c>
      <c r="N14">
        <v>15.48</v>
      </c>
    </row>
    <row r="15" spans="1:14" x14ac:dyDescent="0.3">
      <c r="A15" t="s">
        <v>115</v>
      </c>
      <c r="B15" t="str">
        <f>VLOOKUP($A15,classifications!$A$1:$D$357,2,FALSE)</f>
        <v>Predominantly Urban</v>
      </c>
      <c r="C15" t="str">
        <f>VLOOKUP($A15,classifications!$A$1:$D$359,4,FALSE)</f>
        <v>London Borough</v>
      </c>
      <c r="D15">
        <v>9.58</v>
      </c>
      <c r="E15">
        <v>10.84</v>
      </c>
      <c r="F15">
        <v>11.61</v>
      </c>
      <c r="G15">
        <v>12.62</v>
      </c>
      <c r="H15">
        <v>14.01</v>
      </c>
      <c r="I15">
        <v>14.7</v>
      </c>
      <c r="J15">
        <v>14.62</v>
      </c>
      <c r="K15">
        <v>15.01</v>
      </c>
      <c r="L15">
        <v>13.79</v>
      </c>
      <c r="M15">
        <v>14.61</v>
      </c>
      <c r="N15">
        <v>12.55</v>
      </c>
    </row>
    <row r="16" spans="1:14" x14ac:dyDescent="0.3">
      <c r="A16" t="s">
        <v>131</v>
      </c>
      <c r="B16" t="str">
        <f>VLOOKUP($A16,classifications!$A$1:$D$357,2,FALSE)</f>
        <v>Predominantly Urban</v>
      </c>
      <c r="C16" t="str">
        <f>VLOOKUP($A16,classifications!$A$1:$D$359,4,FALSE)</f>
        <v>London Borough</v>
      </c>
      <c r="D16">
        <v>9.14</v>
      </c>
      <c r="E16">
        <v>8.98</v>
      </c>
      <c r="F16">
        <v>10.6</v>
      </c>
      <c r="G16">
        <v>10.58</v>
      </c>
      <c r="H16">
        <v>13.47</v>
      </c>
      <c r="I16">
        <v>14.17</v>
      </c>
      <c r="J16">
        <v>13.84</v>
      </c>
      <c r="K16">
        <v>15.26</v>
      </c>
      <c r="L16">
        <v>13.26</v>
      </c>
      <c r="M16">
        <v>14.31</v>
      </c>
      <c r="N16">
        <v>13.19</v>
      </c>
    </row>
    <row r="17" spans="1:14" x14ac:dyDescent="0.3">
      <c r="A17" t="s">
        <v>133</v>
      </c>
      <c r="B17" t="str">
        <f>VLOOKUP($A17,classifications!$A$1:$D$357,2,FALSE)</f>
        <v>Predominantly Urban</v>
      </c>
      <c r="C17" t="str">
        <f>VLOOKUP($A17,classifications!$A$1:$D$359,4,FALSE)</f>
        <v>London Borough</v>
      </c>
      <c r="D17">
        <v>10.31</v>
      </c>
      <c r="E17">
        <v>11.12</v>
      </c>
      <c r="F17">
        <v>13.52</v>
      </c>
      <c r="G17">
        <v>15.85</v>
      </c>
      <c r="H17">
        <v>16.7</v>
      </c>
      <c r="I17">
        <v>15.98</v>
      </c>
      <c r="J17">
        <v>16.510000000000002</v>
      </c>
      <c r="K17">
        <v>17.2</v>
      </c>
      <c r="L17">
        <v>17.04</v>
      </c>
      <c r="M17">
        <v>16.21</v>
      </c>
      <c r="N17">
        <v>14.2</v>
      </c>
    </row>
    <row r="18" spans="1:14" x14ac:dyDescent="0.3">
      <c r="A18" t="s">
        <v>136</v>
      </c>
      <c r="B18" t="str">
        <f>VLOOKUP($A18,classifications!$A$1:$D$357,2,FALSE)</f>
        <v>Predominantly Urban</v>
      </c>
      <c r="C18" t="str">
        <f>VLOOKUP($A18,classifications!$A$1:$D$359,4,FALSE)</f>
        <v>London Borough</v>
      </c>
      <c r="D18">
        <v>13.11</v>
      </c>
      <c r="E18">
        <v>14.58</v>
      </c>
      <c r="F18">
        <v>17.25</v>
      </c>
      <c r="G18">
        <v>19.2</v>
      </c>
      <c r="H18">
        <v>20.76</v>
      </c>
      <c r="I18">
        <v>18.62</v>
      </c>
      <c r="J18">
        <v>16.91</v>
      </c>
      <c r="K18">
        <v>17.829999999999998</v>
      </c>
      <c r="L18">
        <v>17.16</v>
      </c>
      <c r="M18">
        <v>18.61</v>
      </c>
      <c r="N18">
        <v>17.18</v>
      </c>
    </row>
    <row r="19" spans="1:14" x14ac:dyDescent="0.3">
      <c r="A19" t="s">
        <v>138</v>
      </c>
      <c r="B19" t="str">
        <f>VLOOKUP($A19,classifications!$A$1:$D$357,2,FALSE)</f>
        <v>Predominantly Urban</v>
      </c>
      <c r="C19" t="str">
        <f>VLOOKUP($A19,classifications!$A$1:$D$359,4,FALSE)</f>
        <v>London Borough</v>
      </c>
      <c r="D19">
        <v>11.13</v>
      </c>
      <c r="E19">
        <v>11.31</v>
      </c>
      <c r="F19">
        <v>12.69</v>
      </c>
      <c r="G19">
        <v>14.98</v>
      </c>
      <c r="H19">
        <v>16.43</v>
      </c>
      <c r="I19">
        <v>16.829999999999998</v>
      </c>
      <c r="J19">
        <v>18.16</v>
      </c>
      <c r="K19">
        <v>16.8</v>
      </c>
      <c r="L19">
        <v>16.22</v>
      </c>
      <c r="M19">
        <v>18.07</v>
      </c>
      <c r="N19">
        <v>16.52</v>
      </c>
    </row>
    <row r="20" spans="1:14" x14ac:dyDescent="0.3">
      <c r="A20" t="s">
        <v>141</v>
      </c>
      <c r="B20" t="str">
        <f>VLOOKUP($A20,classifications!$A$1:$D$357,2,FALSE)</f>
        <v>Predominantly Urban</v>
      </c>
      <c r="C20" t="str">
        <f>VLOOKUP($A20,classifications!$A$1:$D$359,4,FALSE)</f>
        <v>London Borough</v>
      </c>
      <c r="D20">
        <v>11.72</v>
      </c>
      <c r="E20">
        <v>13.31</v>
      </c>
      <c r="F20">
        <v>13.62</v>
      </c>
      <c r="G20">
        <v>15.74</v>
      </c>
      <c r="H20">
        <v>15.35</v>
      </c>
      <c r="I20">
        <v>16.75</v>
      </c>
      <c r="J20">
        <v>18.149999999999999</v>
      </c>
      <c r="K20">
        <v>16.010000000000002</v>
      </c>
      <c r="L20">
        <v>16.3</v>
      </c>
      <c r="M20">
        <v>17.329999999999998</v>
      </c>
      <c r="N20">
        <v>15.3</v>
      </c>
    </row>
    <row r="21" spans="1:14" x14ac:dyDescent="0.3">
      <c r="A21" t="s">
        <v>146</v>
      </c>
      <c r="B21" t="str">
        <f>VLOOKUP($A21,classifications!$A$1:$D$357,2,FALSE)</f>
        <v>Predominantly Urban</v>
      </c>
      <c r="C21" t="str">
        <f>VLOOKUP($A21,classifications!$A$1:$D$359,4,FALSE)</f>
        <v>London Borough</v>
      </c>
      <c r="D21">
        <v>8.82</v>
      </c>
      <c r="E21">
        <v>8.3699999999999992</v>
      </c>
      <c r="F21">
        <v>9.4600000000000009</v>
      </c>
      <c r="G21">
        <v>10.65</v>
      </c>
      <c r="H21">
        <v>12</v>
      </c>
      <c r="I21">
        <v>13.75</v>
      </c>
      <c r="J21">
        <v>13.67</v>
      </c>
      <c r="K21">
        <v>12.37</v>
      </c>
      <c r="L21">
        <v>12.57</v>
      </c>
      <c r="M21">
        <v>13.9</v>
      </c>
      <c r="N21">
        <v>13.74</v>
      </c>
    </row>
    <row r="22" spans="1:14" x14ac:dyDescent="0.3">
      <c r="A22" t="s">
        <v>150</v>
      </c>
      <c r="B22" t="str">
        <f>VLOOKUP($A22,classifications!$A$1:$D$357,2,FALSE)</f>
        <v>Predominantly Urban</v>
      </c>
      <c r="C22" t="str">
        <f>VLOOKUP($A22,classifications!$A$1:$D$359,4,FALSE)</f>
        <v>London Borough</v>
      </c>
      <c r="D22">
        <v>8.61</v>
      </c>
      <c r="E22">
        <v>8.67</v>
      </c>
      <c r="F22">
        <v>9.74</v>
      </c>
      <c r="G22">
        <v>11.09</v>
      </c>
      <c r="H22">
        <v>12.6</v>
      </c>
      <c r="I22">
        <v>13.51</v>
      </c>
      <c r="J22">
        <v>13.59</v>
      </c>
      <c r="K22">
        <v>13.44</v>
      </c>
      <c r="L22">
        <v>12.52</v>
      </c>
      <c r="M22">
        <v>15</v>
      </c>
      <c r="N22">
        <v>14.08</v>
      </c>
    </row>
    <row r="23" spans="1:14" x14ac:dyDescent="0.3">
      <c r="A23" t="s">
        <v>153</v>
      </c>
      <c r="B23" t="str">
        <f>VLOOKUP($A23,classifications!$A$1:$D$357,2,FALSE)</f>
        <v>Predominantly Urban</v>
      </c>
      <c r="C23" t="str">
        <f>VLOOKUP($A23,classifications!$A$1:$D$359,4,FALSE)</f>
        <v>London Borough</v>
      </c>
      <c r="D23">
        <v>9.35</v>
      </c>
      <c r="E23">
        <v>9.8800000000000008</v>
      </c>
      <c r="F23">
        <v>9.83</v>
      </c>
      <c r="G23">
        <v>10.66</v>
      </c>
      <c r="H23">
        <v>11.9</v>
      </c>
      <c r="I23">
        <v>12.22</v>
      </c>
      <c r="J23">
        <v>12.55</v>
      </c>
      <c r="K23">
        <v>12.26</v>
      </c>
      <c r="L23">
        <v>11.75</v>
      </c>
      <c r="M23">
        <v>13.04</v>
      </c>
      <c r="N23">
        <v>12.9</v>
      </c>
    </row>
    <row r="24" spans="1:14" x14ac:dyDescent="0.3">
      <c r="A24" t="s">
        <v>159</v>
      </c>
      <c r="B24" t="str">
        <f>VLOOKUP($A24,classifications!$A$1:$D$357,2,FALSE)</f>
        <v>Predominantly Urban</v>
      </c>
      <c r="C24" t="str">
        <f>VLOOKUP($A24,classifications!$A$1:$D$359,4,FALSE)</f>
        <v>London Borough</v>
      </c>
      <c r="D24">
        <v>11.17</v>
      </c>
      <c r="E24">
        <v>12.21</v>
      </c>
      <c r="F24">
        <v>14.1</v>
      </c>
      <c r="G24">
        <v>15.95</v>
      </c>
      <c r="H24">
        <v>15.69</v>
      </c>
      <c r="I24">
        <v>15.36</v>
      </c>
      <c r="J24">
        <v>15.24</v>
      </c>
      <c r="K24">
        <v>14.84</v>
      </c>
      <c r="L24">
        <v>16.38</v>
      </c>
      <c r="M24">
        <v>15.69</v>
      </c>
      <c r="N24">
        <v>14.71</v>
      </c>
    </row>
    <row r="25" spans="1:14" x14ac:dyDescent="0.3">
      <c r="A25" t="s">
        <v>160</v>
      </c>
      <c r="B25" t="str">
        <f>VLOOKUP($A25,classifications!$A$1:$D$357,2,FALSE)</f>
        <v>Predominantly Urban</v>
      </c>
      <c r="C25" t="str">
        <f>VLOOKUP($A25,classifications!$A$1:$D$359,4,FALSE)</f>
        <v>London Borough</v>
      </c>
      <c r="D25">
        <v>24.48</v>
      </c>
      <c r="E25">
        <v>24.89</v>
      </c>
      <c r="F25">
        <v>30.84</v>
      </c>
      <c r="G25">
        <v>32.03</v>
      </c>
      <c r="H25">
        <v>32.159999999999997</v>
      </c>
      <c r="I25">
        <v>31.79</v>
      </c>
      <c r="J25">
        <v>33.909999999999997</v>
      </c>
      <c r="K25">
        <v>29.95</v>
      </c>
      <c r="L25">
        <v>27.36</v>
      </c>
      <c r="M25">
        <v>29.65</v>
      </c>
      <c r="N25">
        <v>31.16</v>
      </c>
    </row>
    <row r="26" spans="1:14" x14ac:dyDescent="0.3">
      <c r="A26" t="s">
        <v>164</v>
      </c>
      <c r="B26" t="str">
        <f>VLOOKUP($A26,classifications!$A$1:$D$357,2,FALSE)</f>
        <v>Predominantly Urban</v>
      </c>
      <c r="C26" t="str">
        <f>VLOOKUP($A26,classifications!$A$1:$D$359,4,FALSE)</f>
        <v>London Borough</v>
      </c>
      <c r="D26">
        <v>10.66</v>
      </c>
      <c r="E26">
        <v>12.03</v>
      </c>
      <c r="F26">
        <v>12.25</v>
      </c>
      <c r="G26">
        <v>14.45</v>
      </c>
      <c r="H26">
        <v>16.34</v>
      </c>
      <c r="I26">
        <v>16.75</v>
      </c>
      <c r="J26">
        <v>16.260000000000002</v>
      </c>
      <c r="K26">
        <v>14.77</v>
      </c>
      <c r="L26">
        <v>14.35</v>
      </c>
      <c r="M26">
        <v>15.34</v>
      </c>
      <c r="N26">
        <v>14.63</v>
      </c>
    </row>
    <row r="27" spans="1:14" x14ac:dyDescent="0.3">
      <c r="A27" t="s">
        <v>167</v>
      </c>
      <c r="B27" t="str">
        <f>VLOOKUP($A27,classifications!$A$1:$D$357,2,FALSE)</f>
        <v>Predominantly Urban</v>
      </c>
      <c r="C27" t="str">
        <f>VLOOKUP($A27,classifications!$A$1:$D$359,4,FALSE)</f>
        <v>London Borough</v>
      </c>
      <c r="D27">
        <v>9.66</v>
      </c>
      <c r="E27">
        <v>9.91</v>
      </c>
      <c r="F27">
        <v>11.58</v>
      </c>
      <c r="G27">
        <v>13.58</v>
      </c>
      <c r="H27">
        <v>14.77</v>
      </c>
      <c r="I27">
        <v>15.47</v>
      </c>
      <c r="J27">
        <v>15.11</v>
      </c>
      <c r="K27">
        <v>14.5</v>
      </c>
      <c r="L27">
        <v>14.92</v>
      </c>
      <c r="M27">
        <v>16.14</v>
      </c>
      <c r="N27">
        <v>14.54</v>
      </c>
    </row>
    <row r="28" spans="1:14" x14ac:dyDescent="0.3">
      <c r="A28" t="s">
        <v>172</v>
      </c>
      <c r="B28" t="str">
        <f>VLOOKUP($A28,classifications!$A$1:$D$357,2,FALSE)</f>
        <v>Predominantly Urban</v>
      </c>
      <c r="C28" t="str">
        <f>VLOOKUP($A28,classifications!$A$1:$D$359,4,FALSE)</f>
        <v>London Borough</v>
      </c>
      <c r="D28">
        <v>9.24</v>
      </c>
      <c r="E28">
        <v>9.67</v>
      </c>
      <c r="F28">
        <v>10.6</v>
      </c>
      <c r="G28">
        <v>12.63</v>
      </c>
      <c r="H28">
        <v>13.24</v>
      </c>
      <c r="I28">
        <v>14.28</v>
      </c>
      <c r="J28">
        <v>15.12</v>
      </c>
      <c r="K28">
        <v>14.43</v>
      </c>
      <c r="L28">
        <v>13.17</v>
      </c>
      <c r="M28">
        <v>14.9</v>
      </c>
      <c r="N28">
        <v>12.97</v>
      </c>
    </row>
    <row r="29" spans="1:14" x14ac:dyDescent="0.3">
      <c r="A29" t="s">
        <v>186</v>
      </c>
      <c r="B29" t="str">
        <f>VLOOKUP($A29,classifications!$A$1:$D$357,2,FALSE)</f>
        <v>Predominantly Urban</v>
      </c>
      <c r="C29" t="str">
        <f>VLOOKUP($A29,classifications!$A$1:$D$359,4,FALSE)</f>
        <v>London Borough</v>
      </c>
      <c r="D29">
        <v>10.39</v>
      </c>
      <c r="E29">
        <v>11.04</v>
      </c>
      <c r="F29">
        <v>13.28</v>
      </c>
      <c r="G29">
        <v>14.98</v>
      </c>
      <c r="H29">
        <v>16.309999999999999</v>
      </c>
      <c r="I29">
        <v>17.39</v>
      </c>
      <c r="J29">
        <v>15.73</v>
      </c>
      <c r="K29">
        <v>16.34</v>
      </c>
      <c r="L29">
        <v>16.100000000000001</v>
      </c>
      <c r="M29">
        <v>16.61</v>
      </c>
      <c r="N29">
        <v>16.97</v>
      </c>
    </row>
    <row r="30" spans="1:14" x14ac:dyDescent="0.3">
      <c r="A30" t="s">
        <v>197</v>
      </c>
      <c r="B30" t="str">
        <f>VLOOKUP($A30,classifications!$A$1:$D$357,2,FALSE)</f>
        <v>Predominantly Urban</v>
      </c>
      <c r="C30" t="str">
        <f>VLOOKUP($A30,classifications!$A$1:$D$359,4,FALSE)</f>
        <v>London Borough</v>
      </c>
      <c r="D30">
        <v>8.7200000000000006</v>
      </c>
      <c r="E30">
        <v>8.89</v>
      </c>
      <c r="F30">
        <v>9.76</v>
      </c>
      <c r="G30">
        <v>12.12</v>
      </c>
      <c r="H30">
        <v>11.82</v>
      </c>
      <c r="I30">
        <v>15.13</v>
      </c>
      <c r="J30">
        <v>15.34</v>
      </c>
      <c r="K30">
        <v>14.39</v>
      </c>
      <c r="L30">
        <v>13.52</v>
      </c>
      <c r="M30">
        <v>12.75</v>
      </c>
      <c r="N30">
        <v>11.76</v>
      </c>
    </row>
    <row r="31" spans="1:14" x14ac:dyDescent="0.3">
      <c r="A31" t="s">
        <v>225</v>
      </c>
      <c r="B31" t="str">
        <f>VLOOKUP($A31,classifications!$A$1:$D$357,2,FALSE)</f>
        <v>Predominantly Urban</v>
      </c>
      <c r="C31" t="str">
        <f>VLOOKUP($A31,classifications!$A$1:$D$359,4,FALSE)</f>
        <v>London Borough</v>
      </c>
      <c r="D31">
        <v>11.46</v>
      </c>
      <c r="E31">
        <v>11.09</v>
      </c>
      <c r="F31">
        <v>10.1</v>
      </c>
      <c r="G31">
        <v>11.87</v>
      </c>
      <c r="H31">
        <v>12.82</v>
      </c>
      <c r="I31">
        <v>14.82</v>
      </c>
      <c r="J31">
        <v>15.12</v>
      </c>
      <c r="K31">
        <v>14.39</v>
      </c>
      <c r="L31">
        <v>13.92</v>
      </c>
      <c r="M31">
        <v>16.559999999999999</v>
      </c>
      <c r="N31">
        <v>14.6</v>
      </c>
    </row>
    <row r="32" spans="1:14" x14ac:dyDescent="0.3">
      <c r="A32" t="s">
        <v>230</v>
      </c>
      <c r="B32" t="str">
        <f>VLOOKUP($A32,classifications!$A$1:$D$357,2,FALSE)</f>
        <v>Predominantly Urban</v>
      </c>
      <c r="C32" t="str">
        <f>VLOOKUP($A32,classifications!$A$1:$D$359,4,FALSE)</f>
        <v>London Borough</v>
      </c>
      <c r="D32">
        <v>14.11</v>
      </c>
      <c r="E32">
        <v>15.04</v>
      </c>
      <c r="F32">
        <v>16.350000000000001</v>
      </c>
      <c r="G32">
        <v>16.899999999999999</v>
      </c>
      <c r="H32">
        <v>17.350000000000001</v>
      </c>
      <c r="I32">
        <v>19.38</v>
      </c>
      <c r="J32">
        <v>18.79</v>
      </c>
      <c r="K32">
        <v>18.37</v>
      </c>
      <c r="L32">
        <v>17.25</v>
      </c>
      <c r="M32">
        <v>18.11</v>
      </c>
      <c r="N32">
        <v>18.850000000000001</v>
      </c>
    </row>
    <row r="33" spans="1:14" x14ac:dyDescent="0.3">
      <c r="A33" t="s">
        <v>271</v>
      </c>
      <c r="B33" t="str">
        <f>VLOOKUP($A33,classifications!$A$1:$D$357,2,FALSE)</f>
        <v>Predominantly Urban</v>
      </c>
      <c r="C33" t="str">
        <f>VLOOKUP($A33,classifications!$A$1:$D$359,4,FALSE)</f>
        <v>London Borough</v>
      </c>
      <c r="D33">
        <v>8.94</v>
      </c>
      <c r="E33">
        <v>9.43</v>
      </c>
      <c r="F33">
        <v>11.15</v>
      </c>
      <c r="G33">
        <v>13.06</v>
      </c>
      <c r="H33">
        <v>13.81</v>
      </c>
      <c r="I33">
        <v>15.37</v>
      </c>
      <c r="J33">
        <v>13.99</v>
      </c>
      <c r="K33">
        <v>14.28</v>
      </c>
      <c r="L33">
        <v>13.2</v>
      </c>
      <c r="M33">
        <v>13.73</v>
      </c>
      <c r="N33">
        <v>12.84</v>
      </c>
    </row>
    <row r="34" spans="1:14" x14ac:dyDescent="0.3">
      <c r="A34" t="s">
        <v>286</v>
      </c>
      <c r="B34" t="str">
        <f>VLOOKUP($A34,classifications!$A$1:$D$357,2,FALSE)</f>
        <v>Predominantly Urban</v>
      </c>
      <c r="C34" t="str">
        <f>VLOOKUP($A34,classifications!$A$1:$D$359,4,FALSE)</f>
        <v>London Borough</v>
      </c>
      <c r="D34">
        <v>9.69</v>
      </c>
      <c r="E34">
        <v>8.5500000000000007</v>
      </c>
      <c r="F34">
        <v>10.87</v>
      </c>
      <c r="G34">
        <v>12.33</v>
      </c>
      <c r="H34">
        <v>13.29</v>
      </c>
      <c r="I34">
        <v>13.8</v>
      </c>
      <c r="J34">
        <v>14.05</v>
      </c>
      <c r="K34">
        <v>12.49</v>
      </c>
      <c r="L34">
        <v>11.86</v>
      </c>
      <c r="M34">
        <v>14.36</v>
      </c>
      <c r="N34">
        <v>11</v>
      </c>
    </row>
    <row r="35" spans="1:14" x14ac:dyDescent="0.3">
      <c r="A35" t="s">
        <v>304</v>
      </c>
      <c r="B35" t="str">
        <f>VLOOKUP($A35,classifications!$A$1:$D$357,2,FALSE)</f>
        <v>Predominantly Urban</v>
      </c>
      <c r="C35" t="str">
        <f>VLOOKUP($A35,classifications!$A$1:$D$359,4,FALSE)</f>
        <v>London Borough</v>
      </c>
      <c r="D35">
        <v>7.52</v>
      </c>
      <c r="E35">
        <v>7.82</v>
      </c>
      <c r="F35">
        <v>9.1999999999999993</v>
      </c>
      <c r="G35">
        <v>10.62</v>
      </c>
      <c r="H35">
        <v>12.13</v>
      </c>
      <c r="I35">
        <v>11.84</v>
      </c>
      <c r="J35">
        <v>11.98</v>
      </c>
      <c r="K35">
        <v>12.13</v>
      </c>
      <c r="L35">
        <v>11.84</v>
      </c>
      <c r="M35">
        <v>13.41</v>
      </c>
      <c r="N35">
        <v>11.53</v>
      </c>
    </row>
    <row r="36" spans="1:14" x14ac:dyDescent="0.3">
      <c r="A36" t="s">
        <v>311</v>
      </c>
      <c r="B36" t="str">
        <f>VLOOKUP($A36,classifications!$A$1:$D$357,2,FALSE)</f>
        <v>Predominantly Urban</v>
      </c>
      <c r="C36" t="str">
        <f>VLOOKUP($A36,classifications!$A$1:$D$359,4,FALSE)</f>
        <v>London Borough</v>
      </c>
      <c r="D36">
        <v>9.8000000000000007</v>
      </c>
      <c r="E36">
        <v>11.05</v>
      </c>
      <c r="F36">
        <v>14.34</v>
      </c>
      <c r="G36">
        <v>14.75</v>
      </c>
      <c r="H36">
        <v>17.29</v>
      </c>
      <c r="I36">
        <v>16.07</v>
      </c>
      <c r="J36">
        <v>17.34</v>
      </c>
      <c r="K36">
        <v>15.07</v>
      </c>
      <c r="L36">
        <v>14.53</v>
      </c>
      <c r="M36">
        <v>16.649999999999999</v>
      </c>
      <c r="N36">
        <v>16.8</v>
      </c>
    </row>
    <row r="37" spans="1:14" x14ac:dyDescent="0.3">
      <c r="A37" t="s">
        <v>312</v>
      </c>
      <c r="B37" t="str">
        <f>VLOOKUP($A37,classifications!$A$1:$D$357,2,FALSE)</f>
        <v>Predominantly Urban</v>
      </c>
      <c r="C37" t="str">
        <f>VLOOKUP($A37,classifications!$A$1:$D$359,4,FALSE)</f>
        <v>London Borough</v>
      </c>
      <c r="D37">
        <v>12.93</v>
      </c>
      <c r="E37">
        <v>14.4</v>
      </c>
      <c r="F37">
        <v>17.77</v>
      </c>
      <c r="G37">
        <v>17.649999999999999</v>
      </c>
      <c r="H37">
        <v>19.739999999999998</v>
      </c>
      <c r="I37">
        <v>20.11</v>
      </c>
      <c r="J37">
        <v>17.989999999999998</v>
      </c>
      <c r="K37">
        <v>18.399999999999999</v>
      </c>
      <c r="L37">
        <v>19.55</v>
      </c>
      <c r="M37">
        <v>19.010000000000002</v>
      </c>
      <c r="N37">
        <v>17.43</v>
      </c>
    </row>
    <row r="38" spans="1:14" x14ac:dyDescent="0.3">
      <c r="A38" t="s">
        <v>326</v>
      </c>
      <c r="B38" t="str">
        <f>VLOOKUP($A38,classifications!$A$1:$D$357,2,FALSE)</f>
        <v>Predominantly Urban</v>
      </c>
      <c r="C38" t="str">
        <f>VLOOKUP($A38,classifications!$A$1:$D$359,4,FALSE)</f>
        <v>London Borough</v>
      </c>
      <c r="D38">
        <v>14.96</v>
      </c>
      <c r="E38">
        <v>17.62</v>
      </c>
      <c r="F38">
        <v>19.2</v>
      </c>
      <c r="G38">
        <v>21.12</v>
      </c>
      <c r="H38">
        <v>22.52</v>
      </c>
      <c r="I38">
        <v>22.65</v>
      </c>
      <c r="J38">
        <v>21.93</v>
      </c>
      <c r="K38">
        <v>19.07</v>
      </c>
      <c r="L38">
        <v>19.32</v>
      </c>
      <c r="M38">
        <v>18.73</v>
      </c>
      <c r="N38">
        <v>19.59</v>
      </c>
    </row>
    <row r="39" spans="1:14" x14ac:dyDescent="0.3">
      <c r="A39" t="s">
        <v>195</v>
      </c>
      <c r="B39" t="str">
        <f>VLOOKUP($A39,classifications!$A$1:$D$357,2,FALSE)</f>
        <v>Predominantly Urban</v>
      </c>
      <c r="C39" t="str">
        <f>VLOOKUP($A39,classifications!$A$1:$D$359,4,FALSE)</f>
        <v>Met District</v>
      </c>
      <c r="D39">
        <v>5.32</v>
      </c>
      <c r="E39">
        <v>5.54</v>
      </c>
      <c r="F39">
        <v>5.48</v>
      </c>
      <c r="G39">
        <v>5.53</v>
      </c>
      <c r="H39">
        <v>5.78</v>
      </c>
      <c r="I39">
        <v>5.51</v>
      </c>
      <c r="J39">
        <v>5.79</v>
      </c>
      <c r="K39">
        <v>5.75</v>
      </c>
      <c r="L39">
        <v>5.35</v>
      </c>
      <c r="M39">
        <v>5.81</v>
      </c>
      <c r="N39">
        <v>5.36</v>
      </c>
    </row>
    <row r="40" spans="1:14" x14ac:dyDescent="0.3">
      <c r="A40" t="s">
        <v>207</v>
      </c>
      <c r="B40" t="str">
        <f>VLOOKUP($A40,classifications!$A$1:$D$357,2,FALSE)</f>
        <v>Predominantly Urban</v>
      </c>
      <c r="C40" t="str">
        <f>VLOOKUP($A40,classifications!$A$1:$D$359,4,FALSE)</f>
        <v>Met District</v>
      </c>
      <c r="D40">
        <v>5.12</v>
      </c>
      <c r="E40">
        <v>5.1100000000000003</v>
      </c>
      <c r="F40">
        <v>5.6</v>
      </c>
      <c r="G40">
        <v>5.67</v>
      </c>
      <c r="H40">
        <v>5.72</v>
      </c>
      <c r="I40">
        <v>5.81</v>
      </c>
      <c r="J40">
        <v>5.79</v>
      </c>
      <c r="K40">
        <v>5.33</v>
      </c>
      <c r="L40">
        <v>5.44</v>
      </c>
      <c r="M40">
        <v>5.84</v>
      </c>
      <c r="N40">
        <v>5.67</v>
      </c>
    </row>
    <row r="41" spans="1:14" x14ac:dyDescent="0.3">
      <c r="A41" t="s">
        <v>268</v>
      </c>
      <c r="B41" t="str">
        <f>VLOOKUP($A41,classifications!$A$1:$D$357,2,FALSE)</f>
        <v>Predominantly Urban</v>
      </c>
      <c r="C41" t="str">
        <f>VLOOKUP($A41,classifications!$A$1:$D$359,4,FALSE)</f>
        <v>Met District</v>
      </c>
      <c r="D41">
        <v>4.66</v>
      </c>
      <c r="E41">
        <v>4.67</v>
      </c>
      <c r="F41">
        <v>4.76</v>
      </c>
      <c r="G41">
        <v>4.88</v>
      </c>
      <c r="H41">
        <v>4.83</v>
      </c>
      <c r="I41">
        <v>4.93</v>
      </c>
      <c r="J41">
        <v>4.9800000000000004</v>
      </c>
      <c r="K41">
        <v>5.13</v>
      </c>
      <c r="L41">
        <v>4.8600000000000003</v>
      </c>
      <c r="M41">
        <v>5.64</v>
      </c>
      <c r="N41">
        <v>4.84</v>
      </c>
    </row>
    <row r="42" spans="1:14" x14ac:dyDescent="0.3">
      <c r="A42" t="s">
        <v>284</v>
      </c>
      <c r="B42" t="str">
        <f>VLOOKUP($A42,classifications!$A$1:$D$357,2,FALSE)</f>
        <v>Predominantly Urban</v>
      </c>
      <c r="C42" t="str">
        <f>VLOOKUP($A42,classifications!$A$1:$D$359,4,FALSE)</f>
        <v>Met District</v>
      </c>
      <c r="D42">
        <v>4</v>
      </c>
      <c r="E42">
        <v>4.1399999999999997</v>
      </c>
      <c r="F42">
        <v>4.16</v>
      </c>
      <c r="G42">
        <v>4.37</v>
      </c>
      <c r="H42">
        <v>4.28</v>
      </c>
      <c r="I42">
        <v>4.16</v>
      </c>
      <c r="J42">
        <v>4.21</v>
      </c>
      <c r="K42">
        <v>4.1900000000000004</v>
      </c>
      <c r="L42">
        <v>3.94</v>
      </c>
      <c r="M42">
        <v>4.62</v>
      </c>
      <c r="N42">
        <v>4.3099999999999996</v>
      </c>
    </row>
    <row r="43" spans="1:14" x14ac:dyDescent="0.3">
      <c r="A43" t="s">
        <v>125</v>
      </c>
      <c r="B43" t="str">
        <f>VLOOKUP($A43,classifications!$A$1:$D$357,2,FALSE)</f>
        <v>Predominantly Urban</v>
      </c>
      <c r="C43" t="str">
        <f>VLOOKUP($A43,classifications!$A$1:$D$359,4,FALSE)</f>
        <v>Met District</v>
      </c>
      <c r="D43">
        <v>4.3899999999999997</v>
      </c>
      <c r="E43">
        <v>4.8</v>
      </c>
      <c r="F43">
        <v>4.75</v>
      </c>
      <c r="G43">
        <v>4.91</v>
      </c>
      <c r="H43">
        <v>5</v>
      </c>
      <c r="I43">
        <v>4.9400000000000004</v>
      </c>
      <c r="J43">
        <v>5.17</v>
      </c>
      <c r="K43">
        <v>5.09</v>
      </c>
      <c r="L43">
        <v>4.87</v>
      </c>
      <c r="M43">
        <v>5.15</v>
      </c>
      <c r="N43">
        <v>4.6399999999999997</v>
      </c>
    </row>
    <row r="44" spans="1:14" x14ac:dyDescent="0.3">
      <c r="A44" t="s">
        <v>33</v>
      </c>
      <c r="B44" t="str">
        <f>VLOOKUP($A44,classifications!$A$1:$D$357,2,FALSE)</f>
        <v>Predominantly Urban</v>
      </c>
      <c r="C44" t="str">
        <f>VLOOKUP($A44,classifications!$A$1:$D$359,4,FALSE)</f>
        <v>Met District</v>
      </c>
      <c r="D44">
        <v>4.3499999999999996</v>
      </c>
      <c r="E44">
        <v>4.45</v>
      </c>
      <c r="F44">
        <v>4.6100000000000003</v>
      </c>
      <c r="G44">
        <v>4.62</v>
      </c>
      <c r="H44">
        <v>4.57</v>
      </c>
      <c r="I44">
        <v>4.8600000000000003</v>
      </c>
      <c r="J44">
        <v>4.8499999999999996</v>
      </c>
      <c r="K44">
        <v>5.16</v>
      </c>
      <c r="L44">
        <v>5.1100000000000003</v>
      </c>
      <c r="M44">
        <v>5.91</v>
      </c>
      <c r="N44">
        <v>5.89</v>
      </c>
    </row>
    <row r="45" spans="1:14" x14ac:dyDescent="0.3">
      <c r="A45" t="s">
        <v>54</v>
      </c>
      <c r="B45" t="str">
        <f>VLOOKUP($A45,classifications!$A$1:$D$357,2,FALSE)</f>
        <v>Predominantly Urban</v>
      </c>
      <c r="C45" t="str">
        <f>VLOOKUP($A45,classifications!$A$1:$D$359,4,FALSE)</f>
        <v>Met District</v>
      </c>
      <c r="D45">
        <v>5.22</v>
      </c>
      <c r="E45">
        <v>5.05</v>
      </c>
      <c r="F45">
        <v>5.7</v>
      </c>
      <c r="G45">
        <v>5.94</v>
      </c>
      <c r="H45">
        <v>5.98</v>
      </c>
      <c r="I45">
        <v>6.33</v>
      </c>
      <c r="J45">
        <v>6.11</v>
      </c>
      <c r="K45">
        <v>6.47</v>
      </c>
      <c r="L45">
        <v>6.36</v>
      </c>
      <c r="M45">
        <v>7.84</v>
      </c>
      <c r="N45">
        <v>7.07</v>
      </c>
    </row>
    <row r="46" spans="1:14" x14ac:dyDescent="0.3">
      <c r="A46" t="s">
        <v>180</v>
      </c>
      <c r="B46" t="str">
        <f>VLOOKUP($A46,classifications!$A$1:$D$357,2,FALSE)</f>
        <v>Predominantly Urban</v>
      </c>
      <c r="C46" t="str">
        <f>VLOOKUP($A46,classifications!$A$1:$D$359,4,FALSE)</f>
        <v>Met District</v>
      </c>
      <c r="D46">
        <v>4.49</v>
      </c>
      <c r="E46">
        <v>4.51</v>
      </c>
      <c r="F46">
        <v>4.68</v>
      </c>
      <c r="G46">
        <v>5.15</v>
      </c>
      <c r="H46">
        <v>5.29</v>
      </c>
      <c r="I46">
        <v>5.57</v>
      </c>
      <c r="J46">
        <v>5.78</v>
      </c>
      <c r="K46">
        <v>6.04</v>
      </c>
      <c r="L46">
        <v>6.34</v>
      </c>
      <c r="M46">
        <v>7.19</v>
      </c>
      <c r="N46">
        <v>6.93</v>
      </c>
    </row>
    <row r="47" spans="1:14" x14ac:dyDescent="0.3">
      <c r="A47" t="s">
        <v>216</v>
      </c>
      <c r="B47" t="str">
        <f>VLOOKUP($A47,classifications!$A$1:$D$357,2,FALSE)</f>
        <v>Predominantly Urban</v>
      </c>
      <c r="C47" t="str">
        <f>VLOOKUP($A47,classifications!$A$1:$D$359,4,FALSE)</f>
        <v>Met District</v>
      </c>
      <c r="D47">
        <v>4.6500000000000004</v>
      </c>
      <c r="E47">
        <v>4.76</v>
      </c>
      <c r="F47">
        <v>5.0999999999999996</v>
      </c>
      <c r="G47">
        <v>4.92</v>
      </c>
      <c r="H47">
        <v>5</v>
      </c>
      <c r="I47">
        <v>5.23</v>
      </c>
      <c r="J47">
        <v>5.0999999999999996</v>
      </c>
      <c r="K47">
        <v>5.08</v>
      </c>
      <c r="L47">
        <v>4.78</v>
      </c>
      <c r="M47">
        <v>5.88</v>
      </c>
      <c r="N47">
        <v>5.92</v>
      </c>
    </row>
    <row r="48" spans="1:14" x14ac:dyDescent="0.3">
      <c r="A48" t="s">
        <v>232</v>
      </c>
      <c r="B48" t="str">
        <f>VLOOKUP($A48,classifications!$A$1:$D$357,2,FALSE)</f>
        <v>Predominantly Urban</v>
      </c>
      <c r="C48" t="str">
        <f>VLOOKUP($A48,classifications!$A$1:$D$359,4,FALSE)</f>
        <v>Met District</v>
      </c>
      <c r="D48">
        <v>4.29</v>
      </c>
      <c r="E48">
        <v>4.53</v>
      </c>
      <c r="F48">
        <v>5.04</v>
      </c>
      <c r="G48">
        <v>4.87</v>
      </c>
      <c r="H48">
        <v>4.9800000000000004</v>
      </c>
      <c r="I48">
        <v>5.04</v>
      </c>
      <c r="J48">
        <v>4.83</v>
      </c>
      <c r="K48">
        <v>5.12</v>
      </c>
      <c r="L48">
        <v>5.21</v>
      </c>
      <c r="M48">
        <v>5.84</v>
      </c>
      <c r="N48">
        <v>5.91</v>
      </c>
    </row>
    <row r="49" spans="1:14" x14ac:dyDescent="0.3">
      <c r="A49" t="s">
        <v>243</v>
      </c>
      <c r="B49" t="str">
        <f>VLOOKUP($A49,classifications!$A$1:$D$357,2,FALSE)</f>
        <v>Predominantly Urban</v>
      </c>
      <c r="C49" t="str">
        <f>VLOOKUP($A49,classifications!$A$1:$D$359,4,FALSE)</f>
        <v>Met District</v>
      </c>
      <c r="D49">
        <v>4.41</v>
      </c>
      <c r="E49">
        <v>4.42</v>
      </c>
      <c r="F49">
        <v>4.45</v>
      </c>
      <c r="G49">
        <v>4.63</v>
      </c>
      <c r="H49">
        <v>5.31</v>
      </c>
      <c r="I49">
        <v>5.82</v>
      </c>
      <c r="J49">
        <v>5.92</v>
      </c>
      <c r="K49">
        <v>6.1</v>
      </c>
      <c r="L49">
        <v>5.83</v>
      </c>
      <c r="M49">
        <v>7.21</v>
      </c>
      <c r="N49">
        <v>6.77</v>
      </c>
    </row>
    <row r="50" spans="1:14" x14ac:dyDescent="0.3">
      <c r="A50" t="s">
        <v>279</v>
      </c>
      <c r="B50" t="str">
        <f>VLOOKUP($A50,classifications!$A$1:$D$357,2,FALSE)</f>
        <v>Predominantly Urban</v>
      </c>
      <c r="C50" t="str">
        <f>VLOOKUP($A50,classifications!$A$1:$D$359,4,FALSE)</f>
        <v>Met District</v>
      </c>
      <c r="D50">
        <v>5.93</v>
      </c>
      <c r="E50">
        <v>6.09</v>
      </c>
      <c r="F50">
        <v>6.56</v>
      </c>
      <c r="G50">
        <v>6.69</v>
      </c>
      <c r="H50">
        <v>6.89</v>
      </c>
      <c r="I50">
        <v>7.28</v>
      </c>
      <c r="J50">
        <v>8.01</v>
      </c>
      <c r="K50">
        <v>7.74</v>
      </c>
      <c r="L50">
        <v>8.0500000000000007</v>
      </c>
      <c r="M50">
        <v>9.07</v>
      </c>
      <c r="N50">
        <v>8.94</v>
      </c>
    </row>
    <row r="51" spans="1:14" x14ac:dyDescent="0.3">
      <c r="A51" t="s">
        <v>289</v>
      </c>
      <c r="B51" t="str">
        <f>VLOOKUP($A51,classifications!$A$1:$D$357,2,FALSE)</f>
        <v>Predominantly Urban</v>
      </c>
      <c r="C51" t="str">
        <f>VLOOKUP($A51,classifications!$A$1:$D$359,4,FALSE)</f>
        <v>Met District</v>
      </c>
      <c r="D51">
        <v>4.76</v>
      </c>
      <c r="E51">
        <v>5.03</v>
      </c>
      <c r="F51">
        <v>5.25</v>
      </c>
      <c r="G51">
        <v>5.26</v>
      </c>
      <c r="H51">
        <v>5.56</v>
      </c>
      <c r="I51">
        <v>5.74</v>
      </c>
      <c r="J51">
        <v>6.1</v>
      </c>
      <c r="K51">
        <v>5.98</v>
      </c>
      <c r="L51">
        <v>6.47</v>
      </c>
      <c r="M51">
        <v>6.92</v>
      </c>
      <c r="N51">
        <v>6.92</v>
      </c>
    </row>
    <row r="52" spans="1:14" x14ac:dyDescent="0.3">
      <c r="A52" t="s">
        <v>305</v>
      </c>
      <c r="B52" t="str">
        <f>VLOOKUP($A52,classifications!$A$1:$D$357,2,FALSE)</f>
        <v>Predominantly Urban</v>
      </c>
      <c r="C52" t="str">
        <f>VLOOKUP($A52,classifications!$A$1:$D$359,4,FALSE)</f>
        <v>Met District</v>
      </c>
      <c r="D52">
        <v>6.8</v>
      </c>
      <c r="E52">
        <v>7.58</v>
      </c>
      <c r="F52">
        <v>7.53</v>
      </c>
      <c r="G52">
        <v>8.2899999999999991</v>
      </c>
      <c r="H52">
        <v>8.3800000000000008</v>
      </c>
      <c r="I52">
        <v>8.9499999999999993</v>
      </c>
      <c r="J52">
        <v>9.2799999999999994</v>
      </c>
      <c r="K52">
        <v>9.15</v>
      </c>
      <c r="L52">
        <v>9</v>
      </c>
      <c r="M52">
        <v>10.48</v>
      </c>
      <c r="N52">
        <v>10.24</v>
      </c>
    </row>
    <row r="53" spans="1:14" x14ac:dyDescent="0.3">
      <c r="A53" t="s">
        <v>328</v>
      </c>
      <c r="B53" t="str">
        <f>VLOOKUP($A53,classifications!$A$1:$D$357,2,FALSE)</f>
        <v>Predominantly Urban</v>
      </c>
      <c r="C53" t="str">
        <f>VLOOKUP($A53,classifications!$A$1:$D$359,4,FALSE)</f>
        <v>Met District</v>
      </c>
      <c r="D53">
        <v>4.74</v>
      </c>
      <c r="E53">
        <v>4.5199999999999996</v>
      </c>
      <c r="F53">
        <v>4.97</v>
      </c>
      <c r="G53">
        <v>4.7300000000000004</v>
      </c>
      <c r="H53">
        <v>4.8</v>
      </c>
      <c r="I53">
        <v>5.41</v>
      </c>
      <c r="J53">
        <v>5.15</v>
      </c>
      <c r="K53">
        <v>5.4</v>
      </c>
      <c r="L53">
        <v>5.48</v>
      </c>
      <c r="M53">
        <v>5.82</v>
      </c>
      <c r="N53">
        <v>5.7</v>
      </c>
    </row>
    <row r="54" spans="1:14" x14ac:dyDescent="0.3">
      <c r="A54" t="s">
        <v>166</v>
      </c>
      <c r="B54" t="str">
        <f>VLOOKUP($A54,classifications!$A$1:$D$357,2,FALSE)</f>
        <v>Predominantly Urban</v>
      </c>
      <c r="C54" t="str">
        <f>VLOOKUP($A54,classifications!$A$1:$D$359,4,FALSE)</f>
        <v>Met District</v>
      </c>
      <c r="D54">
        <v>4.33</v>
      </c>
      <c r="E54">
        <v>4.17</v>
      </c>
      <c r="F54">
        <v>4.1100000000000003</v>
      </c>
      <c r="G54">
        <v>4.91</v>
      </c>
      <c r="H54">
        <v>4.3600000000000003</v>
      </c>
      <c r="I54">
        <v>4.55</v>
      </c>
      <c r="J54">
        <v>4.43</v>
      </c>
      <c r="K54">
        <v>4.9800000000000004</v>
      </c>
      <c r="L54">
        <v>4.4800000000000004</v>
      </c>
      <c r="M54">
        <v>5.43</v>
      </c>
      <c r="N54">
        <v>5.55</v>
      </c>
    </row>
    <row r="55" spans="1:14" x14ac:dyDescent="0.3">
      <c r="A55" t="s">
        <v>175</v>
      </c>
      <c r="B55" t="str">
        <f>VLOOKUP($A55,classifications!$A$1:$D$357,2,FALSE)</f>
        <v>Predominantly Urban</v>
      </c>
      <c r="C55" t="str">
        <f>VLOOKUP($A55,classifications!$A$1:$D$359,4,FALSE)</f>
        <v>Met District</v>
      </c>
      <c r="D55">
        <v>3.76</v>
      </c>
      <c r="E55">
        <v>3.82</v>
      </c>
      <c r="F55">
        <v>3.79</v>
      </c>
      <c r="G55">
        <v>3.86</v>
      </c>
      <c r="H55">
        <v>3.75</v>
      </c>
      <c r="I55">
        <v>3.84</v>
      </c>
      <c r="J55">
        <v>4.2</v>
      </c>
      <c r="K55">
        <v>3.86</v>
      </c>
      <c r="L55">
        <v>3.74</v>
      </c>
      <c r="M55">
        <v>4.84</v>
      </c>
      <c r="N55">
        <v>4.57</v>
      </c>
    </row>
    <row r="56" spans="1:14" x14ac:dyDescent="0.3">
      <c r="A56" t="s">
        <v>275</v>
      </c>
      <c r="B56" t="str">
        <f>VLOOKUP($A56,classifications!$A$1:$D$357,2,FALSE)</f>
        <v>Predominantly Urban</v>
      </c>
      <c r="C56" t="str">
        <f>VLOOKUP($A56,classifications!$A$1:$D$359,4,FALSE)</f>
        <v>Met District</v>
      </c>
      <c r="D56">
        <v>4.41</v>
      </c>
      <c r="E56">
        <v>4.4800000000000004</v>
      </c>
      <c r="F56">
        <v>4.97</v>
      </c>
      <c r="G56">
        <v>5.08</v>
      </c>
      <c r="H56">
        <v>5.08</v>
      </c>
      <c r="I56">
        <v>5.35</v>
      </c>
      <c r="J56">
        <v>5.1100000000000003</v>
      </c>
      <c r="K56">
        <v>4.9800000000000004</v>
      </c>
      <c r="L56">
        <v>5.66</v>
      </c>
      <c r="M56">
        <v>4.91</v>
      </c>
      <c r="N56">
        <v>5.22</v>
      </c>
    </row>
    <row r="57" spans="1:14" x14ac:dyDescent="0.3">
      <c r="A57" t="s">
        <v>247</v>
      </c>
      <c r="B57" t="str">
        <f>VLOOKUP($A57,classifications!$A$1:$D$357,2,FALSE)</f>
        <v>Predominantly Urban</v>
      </c>
      <c r="C57" t="str">
        <f>VLOOKUP($A57,classifications!$A$1:$D$359,4,FALSE)</f>
        <v>Met District</v>
      </c>
      <c r="D57">
        <v>5.94</v>
      </c>
      <c r="E57">
        <v>5.71</v>
      </c>
      <c r="F57">
        <v>6.34</v>
      </c>
      <c r="G57">
        <v>6.11</v>
      </c>
      <c r="H57">
        <v>6.5</v>
      </c>
      <c r="I57">
        <v>6.55</v>
      </c>
      <c r="J57">
        <v>6.73</v>
      </c>
      <c r="K57">
        <v>6.6</v>
      </c>
      <c r="L57">
        <v>6.53</v>
      </c>
      <c r="M57">
        <v>7.04</v>
      </c>
      <c r="N57">
        <v>6.29</v>
      </c>
    </row>
    <row r="58" spans="1:14" x14ac:dyDescent="0.3">
      <c r="A58" t="s">
        <v>332</v>
      </c>
      <c r="B58" t="str">
        <f>VLOOKUP($A58,classifications!$A$1:$D$357,2,FALSE)</f>
        <v>Predominantly Urban</v>
      </c>
      <c r="C58" t="str">
        <f>VLOOKUP($A58,classifications!$A$1:$D$359,4,FALSE)</f>
        <v>Met District</v>
      </c>
      <c r="D58">
        <v>5.88</v>
      </c>
      <c r="E58">
        <v>5.57</v>
      </c>
      <c r="F58">
        <v>5.7</v>
      </c>
      <c r="G58">
        <v>5.51</v>
      </c>
      <c r="H58">
        <v>5.81</v>
      </c>
      <c r="I58">
        <v>5.97</v>
      </c>
      <c r="J58">
        <v>6.28</v>
      </c>
      <c r="K58">
        <v>6.33</v>
      </c>
      <c r="L58">
        <v>6.04</v>
      </c>
      <c r="M58">
        <v>7</v>
      </c>
      <c r="N58">
        <v>6.07</v>
      </c>
    </row>
    <row r="59" spans="1:14" x14ac:dyDescent="0.3">
      <c r="A59" t="s">
        <v>17</v>
      </c>
      <c r="B59" t="str">
        <f>VLOOKUP($A59,classifications!$A$1:$D$357,2,FALSE)</f>
        <v>Predominantly Urban</v>
      </c>
      <c r="C59" t="str">
        <f>VLOOKUP($A59,classifications!$A$1:$D$359,4,FALSE)</f>
        <v>Met District</v>
      </c>
      <c r="D59">
        <v>4.43</v>
      </c>
      <c r="E59">
        <v>4.33</v>
      </c>
      <c r="F59">
        <v>4.46</v>
      </c>
      <c r="G59">
        <v>4.28</v>
      </c>
      <c r="H59">
        <v>4.45</v>
      </c>
      <c r="I59">
        <v>4.43</v>
      </c>
      <c r="J59">
        <v>4.71</v>
      </c>
      <c r="K59">
        <v>4.5</v>
      </c>
      <c r="L59">
        <v>4.82</v>
      </c>
      <c r="M59">
        <v>5.14</v>
      </c>
      <c r="N59">
        <v>5.0999999999999996</v>
      </c>
    </row>
    <row r="60" spans="1:14" x14ac:dyDescent="0.3">
      <c r="A60" t="s">
        <v>97</v>
      </c>
      <c r="B60" t="str">
        <f>VLOOKUP($A60,classifications!$A$1:$D$357,2,FALSE)</f>
        <v>Predominantly Urban</v>
      </c>
      <c r="C60" t="str">
        <f>VLOOKUP($A60,classifications!$A$1:$D$359,4,FALSE)</f>
        <v>Met District</v>
      </c>
      <c r="D60">
        <v>4.43</v>
      </c>
      <c r="E60">
        <v>4.6399999999999997</v>
      </c>
      <c r="F60">
        <v>4.66</v>
      </c>
      <c r="G60">
        <v>5.15</v>
      </c>
      <c r="H60">
        <v>5.16</v>
      </c>
      <c r="I60">
        <v>5.33</v>
      </c>
      <c r="J60">
        <v>4.79</v>
      </c>
      <c r="K60">
        <v>4.91</v>
      </c>
      <c r="L60">
        <v>4.6500000000000004</v>
      </c>
      <c r="M60">
        <v>5.54</v>
      </c>
      <c r="N60">
        <v>5.1100000000000003</v>
      </c>
    </row>
    <row r="61" spans="1:14" x14ac:dyDescent="0.3">
      <c r="A61" t="s">
        <v>236</v>
      </c>
      <c r="B61" t="str">
        <f>VLOOKUP($A61,classifications!$A$1:$D$357,2,FALSE)</f>
        <v>Predominantly Urban</v>
      </c>
      <c r="C61" t="str">
        <f>VLOOKUP($A61,classifications!$A$1:$D$359,4,FALSE)</f>
        <v>Met District</v>
      </c>
      <c r="D61">
        <v>5.09</v>
      </c>
      <c r="E61">
        <v>5.31</v>
      </c>
      <c r="F61">
        <v>5.46</v>
      </c>
      <c r="G61">
        <v>5.33</v>
      </c>
      <c r="H61">
        <v>5.14</v>
      </c>
      <c r="I61">
        <v>5</v>
      </c>
      <c r="J61">
        <v>5.2</v>
      </c>
      <c r="K61">
        <v>4.96</v>
      </c>
      <c r="L61">
        <v>5.03</v>
      </c>
      <c r="M61">
        <v>5.56</v>
      </c>
      <c r="N61">
        <v>5.22</v>
      </c>
    </row>
    <row r="62" spans="1:14" x14ac:dyDescent="0.3">
      <c r="A62" t="s">
        <v>250</v>
      </c>
      <c r="B62" t="str">
        <f>VLOOKUP($A62,classifications!$A$1:$D$357,2,FALSE)</f>
        <v>Predominantly Urban</v>
      </c>
      <c r="C62" t="str">
        <f>VLOOKUP($A62,classifications!$A$1:$D$359,4,FALSE)</f>
        <v>Met District</v>
      </c>
      <c r="D62">
        <v>4.9400000000000004</v>
      </c>
      <c r="E62">
        <v>5.05</v>
      </c>
      <c r="F62">
        <v>5.29</v>
      </c>
      <c r="G62">
        <v>5.41</v>
      </c>
      <c r="H62">
        <v>5.43</v>
      </c>
      <c r="I62">
        <v>5.57</v>
      </c>
      <c r="J62">
        <v>5.8</v>
      </c>
      <c r="K62">
        <v>5.67</v>
      </c>
      <c r="L62">
        <v>5.83</v>
      </c>
      <c r="M62">
        <v>6.27</v>
      </c>
      <c r="N62">
        <v>5.93</v>
      </c>
    </row>
    <row r="63" spans="1:14" x14ac:dyDescent="0.3">
      <c r="A63" t="s">
        <v>37</v>
      </c>
      <c r="B63" t="str">
        <f>VLOOKUP($A63,classifications!$A$1:$D$357,2,FALSE)</f>
        <v>Predominantly Urban</v>
      </c>
      <c r="C63" t="str">
        <f>VLOOKUP($A63,classifications!$A$1:$D$359,4,FALSE)</f>
        <v>Met District</v>
      </c>
      <c r="D63">
        <v>4.6100000000000003</v>
      </c>
      <c r="E63">
        <v>4.63</v>
      </c>
      <c r="F63">
        <v>4.8600000000000003</v>
      </c>
      <c r="G63">
        <v>4.62</v>
      </c>
      <c r="H63">
        <v>4.75</v>
      </c>
      <c r="I63">
        <v>4.7699999999999996</v>
      </c>
      <c r="J63">
        <v>4.62</v>
      </c>
      <c r="K63">
        <v>4.6100000000000003</v>
      </c>
      <c r="L63">
        <v>4.6500000000000004</v>
      </c>
      <c r="M63">
        <v>5.0999999999999996</v>
      </c>
      <c r="N63">
        <v>4.5999999999999996</v>
      </c>
    </row>
    <row r="64" spans="1:14" x14ac:dyDescent="0.3">
      <c r="A64" t="s">
        <v>55</v>
      </c>
      <c r="B64" t="str">
        <f>VLOOKUP($A64,classifications!$A$1:$D$357,2,FALSE)</f>
        <v>Predominantly Urban</v>
      </c>
      <c r="C64" t="str">
        <f>VLOOKUP($A64,classifications!$A$1:$D$359,4,FALSE)</f>
        <v>Met District</v>
      </c>
      <c r="D64">
        <v>4.55</v>
      </c>
      <c r="E64">
        <v>4.6900000000000004</v>
      </c>
      <c r="F64">
        <v>4.8099999999999996</v>
      </c>
      <c r="G64">
        <v>4.72</v>
      </c>
      <c r="H64">
        <v>4.84</v>
      </c>
      <c r="I64">
        <v>4.9400000000000004</v>
      </c>
      <c r="J64">
        <v>4.71</v>
      </c>
      <c r="K64">
        <v>5.05</v>
      </c>
      <c r="L64">
        <v>4.84</v>
      </c>
      <c r="M64">
        <v>5.48</v>
      </c>
      <c r="N64">
        <v>4.9400000000000004</v>
      </c>
    </row>
    <row r="65" spans="1:14" x14ac:dyDescent="0.3">
      <c r="A65" t="s">
        <v>165</v>
      </c>
      <c r="B65" t="str">
        <f>VLOOKUP($A65,classifications!$A$1:$D$357,2,FALSE)</f>
        <v>Predominantly Urban</v>
      </c>
      <c r="C65" t="str">
        <f>VLOOKUP($A65,classifications!$A$1:$D$359,4,FALSE)</f>
        <v>Met District</v>
      </c>
      <c r="D65">
        <v>5.2</v>
      </c>
      <c r="E65">
        <v>5.24</v>
      </c>
      <c r="F65">
        <v>5.38</v>
      </c>
      <c r="G65">
        <v>5.65</v>
      </c>
      <c r="H65">
        <v>5.59</v>
      </c>
      <c r="I65">
        <v>5.36</v>
      </c>
      <c r="J65">
        <v>5.48</v>
      </c>
      <c r="K65">
        <v>5.84</v>
      </c>
      <c r="L65">
        <v>5.68</v>
      </c>
      <c r="M65">
        <v>6.19</v>
      </c>
      <c r="N65">
        <v>5.72</v>
      </c>
    </row>
    <row r="66" spans="1:14" x14ac:dyDescent="0.3">
      <c r="A66" t="s">
        <v>169</v>
      </c>
      <c r="B66" t="str">
        <f>VLOOKUP($A66,classifications!$A$1:$D$357,2,FALSE)</f>
        <v>Predominantly Urban</v>
      </c>
      <c r="C66" t="str">
        <f>VLOOKUP($A66,classifications!$A$1:$D$359,4,FALSE)</f>
        <v>Met District</v>
      </c>
      <c r="D66">
        <v>5.47</v>
      </c>
      <c r="E66">
        <v>5.28</v>
      </c>
      <c r="F66">
        <v>5.69</v>
      </c>
      <c r="G66">
        <v>5.77</v>
      </c>
      <c r="H66">
        <v>5.8</v>
      </c>
      <c r="I66">
        <v>5.99</v>
      </c>
      <c r="J66">
        <v>6.24</v>
      </c>
      <c r="K66">
        <v>6.26</v>
      </c>
      <c r="L66">
        <v>6.26</v>
      </c>
      <c r="M66">
        <v>6.96</v>
      </c>
      <c r="N66">
        <v>7.23</v>
      </c>
    </row>
    <row r="67" spans="1:14" x14ac:dyDescent="0.3">
      <c r="A67" t="s">
        <v>309</v>
      </c>
      <c r="B67" t="str">
        <f>VLOOKUP($A67,classifications!$A$1:$D$357,2,FALSE)</f>
        <v>Predominantly Urban</v>
      </c>
      <c r="C67" t="str">
        <f>VLOOKUP($A67,classifications!$A$1:$D$359,4,FALSE)</f>
        <v>Met District</v>
      </c>
      <c r="D67">
        <v>4.6100000000000003</v>
      </c>
      <c r="E67">
        <v>4.79</v>
      </c>
      <c r="F67">
        <v>5.16</v>
      </c>
      <c r="G67">
        <v>5.32</v>
      </c>
      <c r="H67">
        <v>5.32</v>
      </c>
      <c r="I67">
        <v>5.67</v>
      </c>
      <c r="J67">
        <v>5.49</v>
      </c>
      <c r="K67">
        <v>5.55</v>
      </c>
      <c r="L67">
        <v>5.47</v>
      </c>
      <c r="M67">
        <v>6.1</v>
      </c>
      <c r="N67">
        <v>5.65</v>
      </c>
    </row>
    <row r="68" spans="1:14" x14ac:dyDescent="0.3">
      <c r="A68" t="s">
        <v>27</v>
      </c>
      <c r="B68" t="str">
        <f>VLOOKUP($A68,classifications!$A$1:$D$357,2,FALSE)</f>
        <v>Predominantly Urban</v>
      </c>
      <c r="C68" t="str">
        <f>VLOOKUP($A68,classifications!$A$1:$D$359,4,FALSE)</f>
        <v>Met District</v>
      </c>
      <c r="D68">
        <v>5.3</v>
      </c>
      <c r="E68">
        <v>5.23</v>
      </c>
      <c r="F68">
        <v>5.69</v>
      </c>
      <c r="G68">
        <v>5.56</v>
      </c>
      <c r="H68">
        <v>5.78</v>
      </c>
      <c r="I68">
        <v>6.04</v>
      </c>
      <c r="J68">
        <v>6.26</v>
      </c>
      <c r="K68">
        <v>6.43</v>
      </c>
      <c r="L68">
        <v>6.24</v>
      </c>
      <c r="M68">
        <v>7.05</v>
      </c>
      <c r="N68">
        <v>6.77</v>
      </c>
    </row>
    <row r="69" spans="1:14" x14ac:dyDescent="0.3">
      <c r="A69" t="s">
        <v>85</v>
      </c>
      <c r="B69" t="str">
        <f>VLOOKUP($A69,classifications!$A$1:$D$357,2,FALSE)</f>
        <v>Predominantly Urban</v>
      </c>
      <c r="C69" t="str">
        <f>VLOOKUP($A69,classifications!$A$1:$D$359,4,FALSE)</f>
        <v>Met District</v>
      </c>
      <c r="D69">
        <v>4.87</v>
      </c>
      <c r="E69">
        <v>4.8499999999999996</v>
      </c>
      <c r="F69">
        <v>5.59</v>
      </c>
      <c r="G69">
        <v>5.68</v>
      </c>
      <c r="H69">
        <v>6.13</v>
      </c>
      <c r="I69">
        <v>6.4</v>
      </c>
      <c r="J69">
        <v>6.51</v>
      </c>
      <c r="K69">
        <v>6.86</v>
      </c>
      <c r="L69">
        <v>6.48</v>
      </c>
      <c r="M69">
        <v>6.86</v>
      </c>
      <c r="N69">
        <v>6.92</v>
      </c>
    </row>
    <row r="70" spans="1:14" x14ac:dyDescent="0.3">
      <c r="A70" t="s">
        <v>99</v>
      </c>
      <c r="B70" t="str">
        <f>VLOOKUP($A70,classifications!$A$1:$D$357,2,FALSE)</f>
        <v>Predominantly Urban</v>
      </c>
      <c r="C70" t="str">
        <f>VLOOKUP($A70,classifications!$A$1:$D$359,4,FALSE)</f>
        <v>Met District</v>
      </c>
      <c r="D70">
        <v>6.19</v>
      </c>
      <c r="E70">
        <v>6.52</v>
      </c>
      <c r="F70">
        <v>6.4</v>
      </c>
      <c r="G70">
        <v>6.45</v>
      </c>
      <c r="H70">
        <v>6.23</v>
      </c>
      <c r="I70">
        <v>6.67</v>
      </c>
      <c r="J70">
        <v>6.53</v>
      </c>
      <c r="K70">
        <v>6.45</v>
      </c>
      <c r="L70">
        <v>6.39</v>
      </c>
      <c r="M70">
        <v>7.12</v>
      </c>
      <c r="N70">
        <v>6.92</v>
      </c>
    </row>
    <row r="71" spans="1:14" x14ac:dyDescent="0.3">
      <c r="A71" t="s">
        <v>244</v>
      </c>
      <c r="B71" t="str">
        <f>VLOOKUP($A71,classifications!$A$1:$D$357,2,FALSE)</f>
        <v>Predominantly Urban</v>
      </c>
      <c r="C71" t="str">
        <f>VLOOKUP($A71,classifications!$A$1:$D$359,4,FALSE)</f>
        <v>Met District</v>
      </c>
      <c r="D71">
        <v>4.9000000000000004</v>
      </c>
      <c r="E71">
        <v>4.8899999999999997</v>
      </c>
      <c r="F71">
        <v>5.19</v>
      </c>
      <c r="G71">
        <v>5.29</v>
      </c>
      <c r="H71">
        <v>5.66</v>
      </c>
      <c r="I71">
        <v>5.88</v>
      </c>
      <c r="J71">
        <v>6.19</v>
      </c>
      <c r="K71">
        <v>6.03</v>
      </c>
      <c r="L71">
        <v>5.82</v>
      </c>
      <c r="M71">
        <v>6.54</v>
      </c>
      <c r="N71">
        <v>7.03</v>
      </c>
    </row>
    <row r="72" spans="1:14" x14ac:dyDescent="0.3">
      <c r="A72" t="s">
        <v>253</v>
      </c>
      <c r="B72" t="str">
        <f>VLOOKUP($A72,classifications!$A$1:$D$357,2,FALSE)</f>
        <v>Predominantly Urban</v>
      </c>
      <c r="C72" t="str">
        <f>VLOOKUP($A72,classifications!$A$1:$D$359,4,FALSE)</f>
        <v>Met District</v>
      </c>
      <c r="D72">
        <v>7.49</v>
      </c>
      <c r="E72">
        <v>7.42</v>
      </c>
      <c r="F72">
        <v>7.81</v>
      </c>
      <c r="G72">
        <v>8.07</v>
      </c>
      <c r="H72">
        <v>8.3800000000000008</v>
      </c>
      <c r="I72">
        <v>8.2799999999999994</v>
      </c>
      <c r="J72">
        <v>9.01</v>
      </c>
      <c r="K72">
        <v>9.0299999999999994</v>
      </c>
      <c r="L72">
        <v>9.7200000000000006</v>
      </c>
      <c r="M72">
        <v>9.77</v>
      </c>
      <c r="N72">
        <v>7.06</v>
      </c>
    </row>
    <row r="73" spans="1:14" x14ac:dyDescent="0.3">
      <c r="A73" t="s">
        <v>310</v>
      </c>
      <c r="B73" t="str">
        <f>VLOOKUP($A73,classifications!$A$1:$D$357,2,FALSE)</f>
        <v>Predominantly Urban</v>
      </c>
      <c r="C73" t="str">
        <f>VLOOKUP($A73,classifications!$A$1:$D$359,4,FALSE)</f>
        <v>Met District</v>
      </c>
      <c r="D73">
        <v>5.22</v>
      </c>
      <c r="E73">
        <v>5.53</v>
      </c>
      <c r="F73">
        <v>5.73</v>
      </c>
      <c r="G73">
        <v>5.52</v>
      </c>
      <c r="H73">
        <v>5.97</v>
      </c>
      <c r="I73">
        <v>6.46</v>
      </c>
      <c r="J73">
        <v>6.43</v>
      </c>
      <c r="K73">
        <v>6.18</v>
      </c>
      <c r="L73">
        <v>5.87</v>
      </c>
      <c r="M73">
        <v>6.99</v>
      </c>
      <c r="N73">
        <v>6.65</v>
      </c>
    </row>
    <row r="74" spans="1:14" x14ac:dyDescent="0.3">
      <c r="A74" t="s">
        <v>335</v>
      </c>
      <c r="B74" t="str">
        <f>VLOOKUP($A74,classifications!$A$1:$D$357,2,FALSE)</f>
        <v>Predominantly Urban</v>
      </c>
      <c r="C74" t="str">
        <f>VLOOKUP($A74,classifications!$A$1:$D$359,4,FALSE)</f>
        <v>Met District</v>
      </c>
      <c r="D74">
        <v>4.8</v>
      </c>
      <c r="E74">
        <v>4.8600000000000003</v>
      </c>
      <c r="F74">
        <v>5.2</v>
      </c>
      <c r="G74">
        <v>5.46</v>
      </c>
      <c r="H74">
        <v>5.42</v>
      </c>
      <c r="I74">
        <v>5.72</v>
      </c>
      <c r="J74">
        <v>5.7</v>
      </c>
      <c r="K74">
        <v>5.63</v>
      </c>
      <c r="L74">
        <v>5.99</v>
      </c>
      <c r="M74">
        <v>6.41</v>
      </c>
      <c r="N74">
        <v>6.58</v>
      </c>
    </row>
    <row r="75" spans="1:14" x14ac:dyDescent="0.3">
      <c r="A75" t="s">
        <v>2</v>
      </c>
      <c r="B75" t="str">
        <f>VLOOKUP($A75,classifications!$A$1:$D$357,2,FALSE)</f>
        <v>Predominantly Rural</v>
      </c>
      <c r="C75" t="str">
        <f>VLOOKUP($A75,classifications!$A$1:$D$359,4,FALSE)</f>
        <v>Shire District</v>
      </c>
      <c r="D75">
        <v>5.5</v>
      </c>
      <c r="E75">
        <v>5.43</v>
      </c>
      <c r="F75">
        <v>5.55</v>
      </c>
      <c r="G75">
        <v>5.88</v>
      </c>
      <c r="H75">
        <v>4.95</v>
      </c>
      <c r="I75">
        <v>5.53</v>
      </c>
      <c r="J75">
        <v>6.17</v>
      </c>
      <c r="K75">
        <v>5.95</v>
      </c>
      <c r="L75">
        <v>5.2</v>
      </c>
      <c r="M75">
        <v>5.61</v>
      </c>
      <c r="N75">
        <v>4.84</v>
      </c>
    </row>
    <row r="76" spans="1:14" x14ac:dyDescent="0.3">
      <c r="A76" t="s">
        <v>18</v>
      </c>
      <c r="B76" t="str">
        <f>VLOOKUP($A76,classifications!$A$1:$D$357,2,FALSE)</f>
        <v>Urban with Significant Rural</v>
      </c>
      <c r="C76" t="str">
        <f>VLOOKUP($A76,classifications!$A$1:$D$359,4,FALSE)</f>
        <v>Shire District</v>
      </c>
      <c r="D76">
        <v>3.48</v>
      </c>
      <c r="E76">
        <v>3.09</v>
      </c>
      <c r="F76">
        <v>3.29</v>
      </c>
      <c r="G76">
        <v>3.94</v>
      </c>
      <c r="H76">
        <v>4.12</v>
      </c>
      <c r="I76">
        <v>4.1100000000000003</v>
      </c>
      <c r="J76">
        <v>3.17</v>
      </c>
      <c r="K76">
        <v>3.25</v>
      </c>
      <c r="L76">
        <v>3.52</v>
      </c>
      <c r="M76">
        <v>3.67</v>
      </c>
      <c r="N76">
        <v>4.07</v>
      </c>
    </row>
    <row r="77" spans="1:14" x14ac:dyDescent="0.3">
      <c r="A77" t="s">
        <v>62</v>
      </c>
      <c r="B77" t="str">
        <f>VLOOKUP($A77,classifications!$A$1:$D$357,2,FALSE)</f>
        <v>Urban with Significant Rural</v>
      </c>
      <c r="C77" t="str">
        <f>VLOOKUP($A77,classifications!$A$1:$D$359,4,FALSE)</f>
        <v>Shire District</v>
      </c>
      <c r="D77">
        <v>4.8</v>
      </c>
      <c r="E77">
        <v>4.6500000000000004</v>
      </c>
      <c r="F77">
        <v>4.7699999999999996</v>
      </c>
      <c r="G77">
        <v>5.03</v>
      </c>
      <c r="H77">
        <v>4.97</v>
      </c>
      <c r="I77">
        <v>4.99</v>
      </c>
      <c r="J77">
        <v>5.14</v>
      </c>
      <c r="K77">
        <v>4.83</v>
      </c>
      <c r="L77">
        <v>4.51</v>
      </c>
      <c r="M77">
        <v>5.16</v>
      </c>
      <c r="N77">
        <v>4.6399999999999997</v>
      </c>
    </row>
    <row r="78" spans="1:14" x14ac:dyDescent="0.3">
      <c r="A78" t="s">
        <v>80</v>
      </c>
      <c r="B78" t="str">
        <f>VLOOKUP($A78,classifications!$A$1:$D$357,2,FALSE)</f>
        <v>Predominantly Rural</v>
      </c>
      <c r="C78" t="str">
        <f>VLOOKUP($A78,classifications!$A$1:$D$359,4,FALSE)</f>
        <v>Shire District</v>
      </c>
      <c r="D78">
        <v>2.42</v>
      </c>
      <c r="E78">
        <v>2.4700000000000002</v>
      </c>
      <c r="F78">
        <v>2.44</v>
      </c>
      <c r="G78">
        <v>2.1800000000000002</v>
      </c>
      <c r="H78">
        <v>2.63</v>
      </c>
      <c r="I78">
        <v>2.2999999999999998</v>
      </c>
      <c r="J78">
        <v>2.54</v>
      </c>
      <c r="K78">
        <v>2.87</v>
      </c>
      <c r="L78">
        <v>2.35</v>
      </c>
      <c r="M78">
        <v>2.4700000000000002</v>
      </c>
      <c r="N78">
        <v>3.19</v>
      </c>
    </row>
    <row r="79" spans="1:14" x14ac:dyDescent="0.3">
      <c r="A79" t="s">
        <v>112</v>
      </c>
      <c r="B79" t="str">
        <f>VLOOKUP($A79,classifications!$A$1:$D$357,2,FALSE)</f>
        <v>Predominantly Rural</v>
      </c>
      <c r="C79" t="str">
        <f>VLOOKUP($A79,classifications!$A$1:$D$359,4,FALSE)</f>
        <v>Shire District</v>
      </c>
      <c r="D79">
        <v>8.2799999999999994</v>
      </c>
      <c r="E79">
        <v>6.6</v>
      </c>
      <c r="F79">
        <v>8.61</v>
      </c>
      <c r="G79">
        <v>8.2100000000000009</v>
      </c>
      <c r="H79">
        <v>8.25</v>
      </c>
      <c r="I79">
        <v>7.21</v>
      </c>
      <c r="J79">
        <v>7.71</v>
      </c>
      <c r="K79">
        <v>7.02</v>
      </c>
      <c r="L79">
        <v>6.92</v>
      </c>
      <c r="M79">
        <v>8.1300000000000008</v>
      </c>
      <c r="N79">
        <v>7</v>
      </c>
    </row>
    <row r="80" spans="1:14" x14ac:dyDescent="0.3">
      <c r="A80" t="s">
        <v>261</v>
      </c>
      <c r="B80" t="str">
        <f>VLOOKUP($A80,classifications!$A$1:$D$357,2,FALSE)</f>
        <v>Predominantly Rural</v>
      </c>
      <c r="C80" t="str">
        <f>VLOOKUP($A80,classifications!$A$1:$D$359,4,FALSE)</f>
        <v>Shire District</v>
      </c>
      <c r="D80">
        <v>9.39</v>
      </c>
      <c r="E80">
        <v>8.64</v>
      </c>
      <c r="F80">
        <v>8.68</v>
      </c>
      <c r="G80">
        <v>8.99</v>
      </c>
      <c r="H80">
        <v>8.8000000000000007</v>
      </c>
      <c r="I80">
        <v>9.09</v>
      </c>
      <c r="J80">
        <v>8.56</v>
      </c>
      <c r="K80">
        <v>8.69</v>
      </c>
      <c r="L80">
        <v>9.06</v>
      </c>
      <c r="M80">
        <v>9.4600000000000009</v>
      </c>
      <c r="N80">
        <v>8.73</v>
      </c>
    </row>
    <row r="81" spans="1:14" x14ac:dyDescent="0.3">
      <c r="A81" t="s">
        <v>52</v>
      </c>
      <c r="B81" t="str">
        <f>VLOOKUP($A81,classifications!$A$1:$D$357,2,FALSE)</f>
        <v>Predominantly Urban</v>
      </c>
      <c r="C81" t="str">
        <f>VLOOKUP($A81,classifications!$A$1:$D$359,4,FALSE)</f>
        <v>Shire District</v>
      </c>
      <c r="D81">
        <v>2.72</v>
      </c>
      <c r="E81">
        <v>2.4300000000000002</v>
      </c>
      <c r="F81">
        <v>2.67</v>
      </c>
      <c r="G81">
        <v>2.8</v>
      </c>
      <c r="H81">
        <v>2.88</v>
      </c>
      <c r="I81">
        <v>3.22</v>
      </c>
      <c r="J81">
        <v>3.19</v>
      </c>
      <c r="K81">
        <v>3.06</v>
      </c>
      <c r="L81">
        <v>3.32</v>
      </c>
      <c r="M81">
        <v>3.91</v>
      </c>
      <c r="N81">
        <v>3.73</v>
      </c>
    </row>
    <row r="82" spans="1:14" x14ac:dyDescent="0.3">
      <c r="A82" t="s">
        <v>76</v>
      </c>
      <c r="B82" t="str">
        <f>VLOOKUP($A82,classifications!$A$1:$D$357,2,FALSE)</f>
        <v>Urban with Significant Rural</v>
      </c>
      <c r="C82" t="str">
        <f>VLOOKUP($A82,classifications!$A$1:$D$359,4,FALSE)</f>
        <v>Shire District</v>
      </c>
      <c r="D82">
        <v>6</v>
      </c>
      <c r="E82">
        <v>6.12</v>
      </c>
      <c r="F82">
        <v>6.5</v>
      </c>
      <c r="G82">
        <v>6.82</v>
      </c>
      <c r="H82">
        <v>6.71</v>
      </c>
      <c r="I82">
        <v>6.85</v>
      </c>
      <c r="J82">
        <v>6.38</v>
      </c>
      <c r="K82">
        <v>6.94</v>
      </c>
      <c r="L82">
        <v>6.13</v>
      </c>
      <c r="M82">
        <v>7.24</v>
      </c>
      <c r="N82">
        <v>6.08</v>
      </c>
    </row>
    <row r="83" spans="1:14" x14ac:dyDescent="0.3">
      <c r="A83" t="s">
        <v>124</v>
      </c>
      <c r="B83" t="str">
        <f>VLOOKUP($A83,classifications!$A$1:$D$357,2,FALSE)</f>
        <v>Predominantly Urban</v>
      </c>
      <c r="C83" t="str">
        <f>VLOOKUP($A83,classifications!$A$1:$D$359,4,FALSE)</f>
        <v>Shire District</v>
      </c>
      <c r="D83">
        <v>7.21</v>
      </c>
      <c r="E83">
        <v>6.32</v>
      </c>
      <c r="F83">
        <v>5.58</v>
      </c>
      <c r="G83">
        <v>5.58</v>
      </c>
      <c r="H83">
        <v>6.62</v>
      </c>
      <c r="I83">
        <v>6.85</v>
      </c>
      <c r="J83">
        <v>6.7</v>
      </c>
      <c r="K83">
        <v>6.26</v>
      </c>
      <c r="L83">
        <v>6.89</v>
      </c>
      <c r="M83">
        <v>7.32</v>
      </c>
      <c r="N83">
        <v>6.3</v>
      </c>
    </row>
    <row r="84" spans="1:14" x14ac:dyDescent="0.3">
      <c r="A84" t="s">
        <v>155</v>
      </c>
      <c r="B84" t="str">
        <f>VLOOKUP($A84,classifications!$A$1:$D$357,2,FALSE)</f>
        <v>Predominantly Urban</v>
      </c>
      <c r="C84" t="str">
        <f>VLOOKUP($A84,classifications!$A$1:$D$359,4,FALSE)</f>
        <v>Shire District</v>
      </c>
      <c r="D84">
        <v>4.1500000000000004</v>
      </c>
      <c r="E84">
        <v>3.79</v>
      </c>
      <c r="F84">
        <v>3.74</v>
      </c>
      <c r="G84">
        <v>4.03</v>
      </c>
      <c r="H84">
        <v>3.87</v>
      </c>
      <c r="I84">
        <v>3.55</v>
      </c>
      <c r="J84">
        <v>3.79</v>
      </c>
      <c r="K84">
        <v>3.63</v>
      </c>
      <c r="L84">
        <v>3.11</v>
      </c>
      <c r="M84">
        <v>4</v>
      </c>
      <c r="N84">
        <v>3.78</v>
      </c>
    </row>
    <row r="85" spans="1:14" x14ac:dyDescent="0.3">
      <c r="A85" t="s">
        <v>168</v>
      </c>
      <c r="B85" t="str">
        <f>VLOOKUP($A85,classifications!$A$1:$D$357,2,FALSE)</f>
        <v>Urban with Significant Rural</v>
      </c>
      <c r="C85" t="str">
        <f>VLOOKUP($A85,classifications!$A$1:$D$359,4,FALSE)</f>
        <v>Shire District</v>
      </c>
      <c r="D85">
        <v>5.66</v>
      </c>
      <c r="E85">
        <v>5.49</v>
      </c>
      <c r="F85">
        <v>5.98</v>
      </c>
      <c r="G85">
        <v>6.11</v>
      </c>
      <c r="H85">
        <v>5.74</v>
      </c>
      <c r="I85">
        <v>5.75</v>
      </c>
      <c r="J85">
        <v>5.88</v>
      </c>
      <c r="K85">
        <v>5.94</v>
      </c>
      <c r="L85">
        <v>5.22</v>
      </c>
      <c r="M85">
        <v>6.07</v>
      </c>
      <c r="N85">
        <v>5.82</v>
      </c>
    </row>
    <row r="86" spans="1:14" x14ac:dyDescent="0.3">
      <c r="A86" t="s">
        <v>218</v>
      </c>
      <c r="B86" t="str">
        <f>VLOOKUP($A86,classifications!$A$1:$D$357,2,FALSE)</f>
        <v>Predominantly Urban</v>
      </c>
      <c r="C86" t="str">
        <f>VLOOKUP($A86,classifications!$A$1:$D$359,4,FALSE)</f>
        <v>Shire District</v>
      </c>
      <c r="D86">
        <v>3.33</v>
      </c>
      <c r="E86">
        <v>3.26</v>
      </c>
      <c r="F86">
        <v>3.54</v>
      </c>
      <c r="G86">
        <v>3.27</v>
      </c>
      <c r="H86">
        <v>3.31</v>
      </c>
      <c r="I86">
        <v>3.32</v>
      </c>
      <c r="J86">
        <v>3.11</v>
      </c>
      <c r="K86">
        <v>3.48</v>
      </c>
      <c r="L86">
        <v>3.91</v>
      </c>
      <c r="M86">
        <v>4.5199999999999996</v>
      </c>
      <c r="N86">
        <v>4.34</v>
      </c>
    </row>
    <row r="87" spans="1:14" x14ac:dyDescent="0.3">
      <c r="A87" t="s">
        <v>222</v>
      </c>
      <c r="B87" t="str">
        <f>VLOOKUP($A87,classifications!$A$1:$D$357,2,FALSE)</f>
        <v>Predominantly Urban</v>
      </c>
      <c r="C87" t="str">
        <f>VLOOKUP($A87,classifications!$A$1:$D$359,4,FALSE)</f>
        <v>Shire District</v>
      </c>
      <c r="D87">
        <v>5.0199999999999996</v>
      </c>
      <c r="E87">
        <v>4.7</v>
      </c>
      <c r="F87">
        <v>4.84</v>
      </c>
      <c r="G87">
        <v>4.88</v>
      </c>
      <c r="H87">
        <v>4.7</v>
      </c>
      <c r="I87">
        <v>4.6500000000000004</v>
      </c>
      <c r="J87">
        <v>4.8</v>
      </c>
      <c r="K87">
        <v>4.83</v>
      </c>
      <c r="L87">
        <v>4.82</v>
      </c>
      <c r="M87">
        <v>5.34</v>
      </c>
      <c r="N87">
        <v>4.91</v>
      </c>
    </row>
    <row r="88" spans="1:14" x14ac:dyDescent="0.3">
      <c r="A88" t="s">
        <v>229</v>
      </c>
      <c r="B88" t="str">
        <f>VLOOKUP($A88,classifications!$A$1:$D$357,2,FALSE)</f>
        <v>Predominantly Rural</v>
      </c>
      <c r="C88" t="str">
        <f>VLOOKUP($A88,classifications!$A$1:$D$359,4,FALSE)</f>
        <v>Shire District</v>
      </c>
      <c r="D88">
        <v>6.88</v>
      </c>
      <c r="E88">
        <v>7.38</v>
      </c>
      <c r="F88">
        <v>7.35</v>
      </c>
      <c r="G88">
        <v>7.15</v>
      </c>
      <c r="H88">
        <v>7.04</v>
      </c>
      <c r="I88">
        <v>7.56</v>
      </c>
      <c r="J88">
        <v>7.83</v>
      </c>
      <c r="K88">
        <v>7.77</v>
      </c>
      <c r="L88">
        <v>6.66</v>
      </c>
      <c r="M88">
        <v>7.74</v>
      </c>
      <c r="N88">
        <v>7.4</v>
      </c>
    </row>
    <row r="89" spans="1:14" x14ac:dyDescent="0.3">
      <c r="A89" t="s">
        <v>234</v>
      </c>
      <c r="B89" t="str">
        <f>VLOOKUP($A89,classifications!$A$1:$D$357,2,FALSE)</f>
        <v>Predominantly Urban</v>
      </c>
      <c r="C89" t="str">
        <f>VLOOKUP($A89,classifications!$A$1:$D$359,4,FALSE)</f>
        <v>Shire District</v>
      </c>
      <c r="D89">
        <v>4.4800000000000004</v>
      </c>
      <c r="E89">
        <v>4.62</v>
      </c>
      <c r="F89">
        <v>4.68</v>
      </c>
      <c r="G89">
        <v>4.95</v>
      </c>
      <c r="H89">
        <v>5.0599999999999996</v>
      </c>
      <c r="I89">
        <v>5.35</v>
      </c>
      <c r="J89">
        <v>5.27</v>
      </c>
      <c r="K89">
        <v>4.7</v>
      </c>
      <c r="L89">
        <v>4.57</v>
      </c>
      <c r="M89">
        <v>5.9</v>
      </c>
      <c r="N89">
        <v>5.77</v>
      </c>
    </row>
    <row r="90" spans="1:14" x14ac:dyDescent="0.3">
      <c r="A90" t="s">
        <v>265</v>
      </c>
      <c r="B90" t="str">
        <f>VLOOKUP($A90,classifications!$A$1:$D$357,2,FALSE)</f>
        <v>Predominantly Urban</v>
      </c>
      <c r="C90" t="str">
        <f>VLOOKUP($A90,classifications!$A$1:$D$359,4,FALSE)</f>
        <v>Shire District</v>
      </c>
      <c r="D90">
        <v>6.08</v>
      </c>
      <c r="E90">
        <v>5.95</v>
      </c>
      <c r="F90">
        <v>6.72</v>
      </c>
      <c r="G90">
        <v>6.27</v>
      </c>
      <c r="H90">
        <v>6.28</v>
      </c>
      <c r="I90">
        <v>6.5</v>
      </c>
      <c r="J90">
        <v>6.59</v>
      </c>
      <c r="K90">
        <v>6.16</v>
      </c>
      <c r="L90">
        <v>5.96</v>
      </c>
      <c r="M90">
        <v>6.51</v>
      </c>
      <c r="N90">
        <v>6.33</v>
      </c>
    </row>
    <row r="91" spans="1:14" x14ac:dyDescent="0.3">
      <c r="A91" t="s">
        <v>323</v>
      </c>
      <c r="B91" t="str">
        <f>VLOOKUP($A91,classifications!$A$1:$D$357,2,FALSE)</f>
        <v>Urban with Significant Rural</v>
      </c>
      <c r="C91" t="str">
        <f>VLOOKUP($A91,classifications!$A$1:$D$359,4,FALSE)</f>
        <v>Shire District</v>
      </c>
      <c r="D91">
        <v>6.6</v>
      </c>
      <c r="E91">
        <v>7.11</v>
      </c>
      <c r="F91">
        <v>6.87</v>
      </c>
      <c r="G91">
        <v>6.42</v>
      </c>
      <c r="H91">
        <v>6.58</v>
      </c>
      <c r="I91">
        <v>6.45</v>
      </c>
      <c r="J91">
        <v>6.39</v>
      </c>
      <c r="K91">
        <v>6.76</v>
      </c>
      <c r="L91">
        <v>6.39</v>
      </c>
      <c r="M91">
        <v>7.55</v>
      </c>
      <c r="N91">
        <v>6.03</v>
      </c>
    </row>
    <row r="92" spans="1:14" x14ac:dyDescent="0.3">
      <c r="A92" t="s">
        <v>340</v>
      </c>
      <c r="B92" t="str">
        <f>VLOOKUP($A92,classifications!$A$1:$D$357,2,FALSE)</f>
        <v>Predominantly Rural</v>
      </c>
      <c r="C92" t="str">
        <f>VLOOKUP($A92,classifications!$A$1:$D$359,4,FALSE)</f>
        <v>Shire District</v>
      </c>
      <c r="D92">
        <v>6.17</v>
      </c>
      <c r="E92">
        <v>6.35</v>
      </c>
      <c r="F92">
        <v>6.65</v>
      </c>
      <c r="G92">
        <v>6.47</v>
      </c>
      <c r="H92">
        <v>6.81</v>
      </c>
      <c r="I92">
        <v>6.91</v>
      </c>
      <c r="J92">
        <v>6.78</v>
      </c>
      <c r="K92">
        <v>6.39</v>
      </c>
      <c r="L92">
        <v>6.63</v>
      </c>
      <c r="M92">
        <v>7.03</v>
      </c>
      <c r="N92">
        <v>5.88</v>
      </c>
    </row>
    <row r="93" spans="1:14" x14ac:dyDescent="0.3">
      <c r="A93" t="s">
        <v>86</v>
      </c>
      <c r="B93" t="str">
        <f>VLOOKUP($A93,classifications!$A$1:$D$357,2,FALSE)</f>
        <v>Predominantly Rural</v>
      </c>
      <c r="C93" t="str">
        <f>VLOOKUP($A93,classifications!$A$1:$D$359,4,FALSE)</f>
        <v>Shire District</v>
      </c>
      <c r="D93">
        <v>8.0399999999999991</v>
      </c>
      <c r="E93">
        <v>7.36</v>
      </c>
      <c r="F93">
        <v>7.57</v>
      </c>
      <c r="G93">
        <v>8.33</v>
      </c>
      <c r="H93">
        <v>7.83</v>
      </c>
      <c r="I93">
        <v>9</v>
      </c>
      <c r="J93">
        <v>7.39</v>
      </c>
      <c r="K93">
        <v>7.35</v>
      </c>
      <c r="L93">
        <v>8.33</v>
      </c>
      <c r="M93">
        <v>8.0299999999999994</v>
      </c>
      <c r="N93">
        <v>8.66</v>
      </c>
    </row>
    <row r="94" spans="1:14" x14ac:dyDescent="0.3">
      <c r="A94" t="s">
        <v>135</v>
      </c>
      <c r="B94" t="str">
        <f>VLOOKUP($A94,classifications!$A$1:$D$357,2,FALSE)</f>
        <v>Predominantly Rural</v>
      </c>
      <c r="C94" t="str">
        <f>VLOOKUP($A94,classifications!$A$1:$D$359,4,FALSE)</f>
        <v>Shire District</v>
      </c>
      <c r="D94">
        <v>8.42</v>
      </c>
      <c r="E94">
        <v>8.82</v>
      </c>
      <c r="F94">
        <v>8.4600000000000009</v>
      </c>
      <c r="G94">
        <v>9.02</v>
      </c>
      <c r="H94">
        <v>8.6300000000000008</v>
      </c>
      <c r="I94">
        <v>9.41</v>
      </c>
      <c r="J94">
        <v>9.25</v>
      </c>
      <c r="K94">
        <v>8.81</v>
      </c>
      <c r="L94">
        <v>9.01</v>
      </c>
      <c r="M94">
        <v>9.85</v>
      </c>
      <c r="N94">
        <v>8.7799999999999994</v>
      </c>
    </row>
    <row r="95" spans="1:14" x14ac:dyDescent="0.3">
      <c r="A95" t="s">
        <v>140</v>
      </c>
      <c r="B95" t="str">
        <f>VLOOKUP($A95,classifications!$A$1:$D$357,2,FALSE)</f>
        <v>Urban with Significant Rural</v>
      </c>
      <c r="C95" t="str">
        <f>VLOOKUP($A95,classifications!$A$1:$D$359,4,FALSE)</f>
        <v>Shire District</v>
      </c>
      <c r="D95">
        <v>9.1199999999999992</v>
      </c>
      <c r="E95">
        <v>8.32</v>
      </c>
      <c r="F95">
        <v>9.3699999999999992</v>
      </c>
      <c r="G95">
        <v>9.32</v>
      </c>
      <c r="H95">
        <v>9.49</v>
      </c>
      <c r="I95">
        <v>9.8000000000000007</v>
      </c>
      <c r="J95">
        <v>9.7799999999999994</v>
      </c>
      <c r="K95">
        <v>8.9600000000000009</v>
      </c>
      <c r="L95">
        <v>10.08</v>
      </c>
      <c r="M95">
        <v>10.86</v>
      </c>
      <c r="N95">
        <v>9.2100000000000009</v>
      </c>
    </row>
    <row r="96" spans="1:14" x14ac:dyDescent="0.3">
      <c r="A96" t="s">
        <v>231</v>
      </c>
      <c r="B96" t="str">
        <f>VLOOKUP($A96,classifications!$A$1:$D$357,2,FALSE)</f>
        <v>Predominantly Rural</v>
      </c>
      <c r="C96" t="str">
        <f>VLOOKUP($A96,classifications!$A$1:$D$359,4,FALSE)</f>
        <v>Shire District</v>
      </c>
      <c r="D96">
        <v>7.76</v>
      </c>
      <c r="E96">
        <v>7.4</v>
      </c>
      <c r="F96">
        <v>7.81</v>
      </c>
      <c r="G96">
        <v>8.3800000000000008</v>
      </c>
      <c r="H96">
        <v>7.75</v>
      </c>
      <c r="I96">
        <v>7.62</v>
      </c>
      <c r="J96">
        <v>7.82</v>
      </c>
      <c r="K96">
        <v>7.66</v>
      </c>
      <c r="L96">
        <v>7.81</v>
      </c>
      <c r="M96">
        <v>8.44</v>
      </c>
      <c r="N96">
        <v>7.56</v>
      </c>
    </row>
    <row r="97" spans="1:14" x14ac:dyDescent="0.3">
      <c r="A97" t="s">
        <v>242</v>
      </c>
      <c r="B97" t="str">
        <f>VLOOKUP($A97,classifications!$A$1:$D$357,2,FALSE)</f>
        <v>Predominantly Rural</v>
      </c>
      <c r="C97" t="str">
        <f>VLOOKUP($A97,classifications!$A$1:$D$359,4,FALSE)</f>
        <v>Shire District</v>
      </c>
      <c r="D97">
        <v>8.34</v>
      </c>
      <c r="E97">
        <v>8.18</v>
      </c>
      <c r="F97">
        <v>8.39</v>
      </c>
      <c r="G97">
        <v>8.48</v>
      </c>
      <c r="H97">
        <v>9.7200000000000006</v>
      </c>
      <c r="I97">
        <v>9.36</v>
      </c>
      <c r="J97">
        <v>8.5</v>
      </c>
      <c r="K97">
        <v>8.4499999999999993</v>
      </c>
      <c r="L97">
        <v>8.6999999999999993</v>
      </c>
      <c r="M97">
        <v>8.92</v>
      </c>
      <c r="N97">
        <v>9.5399999999999991</v>
      </c>
    </row>
    <row r="98" spans="1:14" x14ac:dyDescent="0.3">
      <c r="A98" t="s">
        <v>245</v>
      </c>
      <c r="B98" t="str">
        <f>VLOOKUP($A98,classifications!$A$1:$D$357,2,FALSE)</f>
        <v>Urban with Significant Rural</v>
      </c>
      <c r="C98" t="str">
        <f>VLOOKUP($A98,classifications!$A$1:$D$359,4,FALSE)</f>
        <v>Shire District</v>
      </c>
      <c r="D98">
        <v>6.42</v>
      </c>
      <c r="E98">
        <v>6.49</v>
      </c>
      <c r="F98">
        <v>6.25</v>
      </c>
      <c r="G98">
        <v>6.16</v>
      </c>
      <c r="H98">
        <v>6.38</v>
      </c>
      <c r="I98">
        <v>6.09</v>
      </c>
      <c r="J98">
        <v>6.83</v>
      </c>
      <c r="K98">
        <v>6.31</v>
      </c>
      <c r="L98">
        <v>6.41</v>
      </c>
      <c r="M98">
        <v>6.65</v>
      </c>
      <c r="N98">
        <v>6.41</v>
      </c>
    </row>
    <row r="99" spans="1:14" x14ac:dyDescent="0.3">
      <c r="A99" t="s">
        <v>248</v>
      </c>
      <c r="B99" t="str">
        <f>VLOOKUP($A99,classifications!$A$1:$D$357,2,FALSE)</f>
        <v>Predominantly Rural</v>
      </c>
      <c r="C99" t="str">
        <f>VLOOKUP($A99,classifications!$A$1:$D$359,4,FALSE)</f>
        <v>Shire District</v>
      </c>
      <c r="D99">
        <v>6.53</v>
      </c>
      <c r="E99">
        <v>6.7</v>
      </c>
      <c r="F99">
        <v>6.54</v>
      </c>
      <c r="G99">
        <v>6.85</v>
      </c>
      <c r="H99">
        <v>7.3</v>
      </c>
      <c r="I99">
        <v>7.91</v>
      </c>
      <c r="J99">
        <v>7.37</v>
      </c>
      <c r="K99">
        <v>7.17</v>
      </c>
      <c r="L99">
        <v>7.87</v>
      </c>
      <c r="M99">
        <v>7.74</v>
      </c>
      <c r="N99">
        <v>7.23</v>
      </c>
    </row>
    <row r="100" spans="1:14" x14ac:dyDescent="0.3">
      <c r="A100" t="s">
        <v>4</v>
      </c>
      <c r="B100" t="str">
        <f>VLOOKUP($A100,classifications!$A$1:$D$357,2,FALSE)</f>
        <v>Predominantly Urban</v>
      </c>
      <c r="C100" t="str">
        <f>VLOOKUP($A100,classifications!$A$1:$D$359,4,FALSE)</f>
        <v>Shire District</v>
      </c>
      <c r="D100">
        <v>5.1100000000000003</v>
      </c>
      <c r="E100">
        <v>5.18</v>
      </c>
      <c r="F100">
        <v>5.87</v>
      </c>
      <c r="G100">
        <v>5.9</v>
      </c>
      <c r="H100">
        <v>5.84</v>
      </c>
      <c r="I100">
        <v>6.05</v>
      </c>
      <c r="J100">
        <v>6.03</v>
      </c>
      <c r="K100">
        <v>5.81</v>
      </c>
      <c r="L100">
        <v>6.42</v>
      </c>
      <c r="M100">
        <v>6.69</v>
      </c>
      <c r="N100">
        <v>6.71</v>
      </c>
    </row>
    <row r="101" spans="1:14" x14ac:dyDescent="0.3">
      <c r="A101" t="s">
        <v>32</v>
      </c>
      <c r="B101" t="str">
        <f>VLOOKUP($A101,classifications!$A$1:$D$357,2,FALSE)</f>
        <v>Urban with Significant Rural</v>
      </c>
      <c r="C101" t="str">
        <f>VLOOKUP($A101,classifications!$A$1:$D$359,4,FALSE)</f>
        <v>Shire District</v>
      </c>
      <c r="D101">
        <v>4.38</v>
      </c>
      <c r="E101">
        <v>3.94</v>
      </c>
      <c r="F101">
        <v>4.5199999999999996</v>
      </c>
      <c r="G101">
        <v>4.78</v>
      </c>
      <c r="H101">
        <v>5.1100000000000003</v>
      </c>
      <c r="I101">
        <v>5.37</v>
      </c>
      <c r="J101">
        <v>4.9800000000000004</v>
      </c>
      <c r="K101">
        <v>5.44</v>
      </c>
      <c r="L101">
        <v>4.99</v>
      </c>
      <c r="M101">
        <v>6</v>
      </c>
      <c r="N101">
        <v>5.99</v>
      </c>
    </row>
    <row r="102" spans="1:14" x14ac:dyDescent="0.3">
      <c r="A102" t="s">
        <v>73</v>
      </c>
      <c r="B102" t="str">
        <f>VLOOKUP($A102,classifications!$A$1:$D$357,2,FALSE)</f>
        <v>Predominantly Urban</v>
      </c>
      <c r="C102" t="str">
        <f>VLOOKUP($A102,classifications!$A$1:$D$359,4,FALSE)</f>
        <v>Shire District</v>
      </c>
      <c r="D102">
        <v>5.28</v>
      </c>
      <c r="E102">
        <v>5.13</v>
      </c>
      <c r="F102">
        <v>5.85</v>
      </c>
      <c r="G102">
        <v>5.51</v>
      </c>
      <c r="H102">
        <v>5.47</v>
      </c>
      <c r="I102">
        <v>6.28</v>
      </c>
      <c r="J102">
        <v>5.85</v>
      </c>
      <c r="K102">
        <v>5.99</v>
      </c>
      <c r="L102">
        <v>5.92</v>
      </c>
      <c r="M102">
        <v>6.02</v>
      </c>
      <c r="N102">
        <v>6.2</v>
      </c>
    </row>
    <row r="103" spans="1:14" x14ac:dyDescent="0.3">
      <c r="A103" t="s">
        <v>95</v>
      </c>
      <c r="B103" t="str">
        <f>VLOOKUP($A103,classifications!$A$1:$D$357,2,FALSE)</f>
        <v>Predominantly Rural</v>
      </c>
      <c r="C103" t="str">
        <f>VLOOKUP($A103,classifications!$A$1:$D$359,4,FALSE)</f>
        <v>Shire District</v>
      </c>
      <c r="D103">
        <v>8.57</v>
      </c>
      <c r="E103">
        <v>8.7899999999999991</v>
      </c>
      <c r="F103">
        <v>9.08</v>
      </c>
      <c r="G103">
        <v>9.74</v>
      </c>
      <c r="H103">
        <v>9.6199999999999992</v>
      </c>
      <c r="I103">
        <v>9.59</v>
      </c>
      <c r="J103">
        <v>9.34</v>
      </c>
      <c r="K103">
        <v>9.7899999999999991</v>
      </c>
      <c r="L103">
        <v>9.6999999999999993</v>
      </c>
      <c r="M103">
        <v>10.199999999999999</v>
      </c>
      <c r="N103">
        <v>9.75</v>
      </c>
    </row>
    <row r="104" spans="1:14" x14ac:dyDescent="0.3">
      <c r="A104" t="s">
        <v>118</v>
      </c>
      <c r="B104" t="str">
        <f>VLOOKUP($A104,classifications!$A$1:$D$357,2,FALSE)</f>
        <v>Predominantly Urban</v>
      </c>
      <c r="C104" t="str">
        <f>VLOOKUP($A104,classifications!$A$1:$D$359,4,FALSE)</f>
        <v>Shire District</v>
      </c>
      <c r="D104">
        <v>5.74</v>
      </c>
      <c r="E104">
        <v>5.43</v>
      </c>
      <c r="F104">
        <v>5.94</v>
      </c>
      <c r="G104">
        <v>6.25</v>
      </c>
      <c r="H104">
        <v>6.3</v>
      </c>
      <c r="I104">
        <v>6.66</v>
      </c>
      <c r="J104">
        <v>6.56</v>
      </c>
      <c r="K104">
        <v>6.91</v>
      </c>
      <c r="L104">
        <v>6.17</v>
      </c>
      <c r="M104">
        <v>6.6</v>
      </c>
      <c r="N104">
        <v>5.92</v>
      </c>
    </row>
    <row r="105" spans="1:14" x14ac:dyDescent="0.3">
      <c r="A105" t="s">
        <v>149</v>
      </c>
      <c r="B105" t="str">
        <f>VLOOKUP($A105,classifications!$A$1:$D$357,2,FALSE)</f>
        <v>Predominantly Rural</v>
      </c>
      <c r="C105" t="str">
        <f>VLOOKUP($A105,classifications!$A$1:$D$359,4,FALSE)</f>
        <v>Shire District</v>
      </c>
      <c r="D105">
        <v>6.39</v>
      </c>
      <c r="E105">
        <v>6.35</v>
      </c>
      <c r="F105">
        <v>6.94</v>
      </c>
      <c r="G105">
        <v>6.86</v>
      </c>
      <c r="H105">
        <v>7.11</v>
      </c>
      <c r="I105">
        <v>7.35</v>
      </c>
      <c r="J105">
        <v>7.94</v>
      </c>
      <c r="K105">
        <v>7.57</v>
      </c>
      <c r="L105">
        <v>7.21</v>
      </c>
      <c r="M105">
        <v>7.9</v>
      </c>
      <c r="N105">
        <v>7.9</v>
      </c>
    </row>
    <row r="106" spans="1:14" x14ac:dyDescent="0.3">
      <c r="A106" t="s">
        <v>200</v>
      </c>
      <c r="B106" t="str">
        <f>VLOOKUP($A106,classifications!$A$1:$D$357,2,FALSE)</f>
        <v>Predominantly Urban</v>
      </c>
      <c r="C106" t="str">
        <f>VLOOKUP($A106,classifications!$A$1:$D$359,4,FALSE)</f>
        <v>Shire District</v>
      </c>
      <c r="D106">
        <v>6.52</v>
      </c>
      <c r="E106">
        <v>6.13</v>
      </c>
      <c r="F106">
        <v>7.03</v>
      </c>
      <c r="G106">
        <v>7.07</v>
      </c>
      <c r="H106">
        <v>6.62</v>
      </c>
      <c r="I106">
        <v>6.74</v>
      </c>
      <c r="J106">
        <v>6.54</v>
      </c>
      <c r="K106">
        <v>7.03</v>
      </c>
      <c r="L106">
        <v>6.9</v>
      </c>
      <c r="M106">
        <v>7.6</v>
      </c>
      <c r="N106">
        <v>7.17</v>
      </c>
    </row>
    <row r="107" spans="1:14" x14ac:dyDescent="0.3">
      <c r="A107" t="s">
        <v>256</v>
      </c>
      <c r="B107" t="str">
        <f>VLOOKUP($A107,classifications!$A$1:$D$357,2,FALSE)</f>
        <v>Urban with Significant Rural</v>
      </c>
      <c r="C107" t="str">
        <f>VLOOKUP($A107,classifications!$A$1:$D$359,4,FALSE)</f>
        <v>Shire District</v>
      </c>
      <c r="D107">
        <v>6.32</v>
      </c>
      <c r="E107">
        <v>5.79</v>
      </c>
      <c r="F107">
        <v>6.31</v>
      </c>
      <c r="G107">
        <v>6.63</v>
      </c>
      <c r="H107">
        <v>7.11</v>
      </c>
      <c r="I107">
        <v>6.94</v>
      </c>
      <c r="J107">
        <v>7.23</v>
      </c>
      <c r="K107">
        <v>7.7</v>
      </c>
      <c r="L107">
        <v>6.94</v>
      </c>
      <c r="M107">
        <v>7.87</v>
      </c>
      <c r="N107">
        <v>7.54</v>
      </c>
    </row>
    <row r="108" spans="1:14" x14ac:dyDescent="0.3">
      <c r="A108" t="s">
        <v>28</v>
      </c>
      <c r="B108" t="str">
        <f>VLOOKUP($A108,classifications!$A$1:$D$357,2,FALSE)</f>
        <v>Predominantly Urban</v>
      </c>
      <c r="C108" t="str">
        <f>VLOOKUP($A108,classifications!$A$1:$D$359,4,FALSE)</f>
        <v>Shire District</v>
      </c>
      <c r="D108">
        <v>6.81</v>
      </c>
      <c r="E108">
        <v>7.17</v>
      </c>
      <c r="F108">
        <v>7.13</v>
      </c>
      <c r="G108">
        <v>7.5</v>
      </c>
      <c r="H108">
        <v>8.41</v>
      </c>
      <c r="I108">
        <v>8.34</v>
      </c>
      <c r="J108">
        <v>8.84</v>
      </c>
      <c r="K108">
        <v>8.67</v>
      </c>
      <c r="L108">
        <v>8.4499999999999993</v>
      </c>
      <c r="M108">
        <v>9.31</v>
      </c>
      <c r="N108">
        <v>8.02</v>
      </c>
    </row>
    <row r="109" spans="1:14" x14ac:dyDescent="0.3">
      <c r="A109" t="s">
        <v>65</v>
      </c>
      <c r="B109" t="str">
        <f>VLOOKUP($A109,classifications!$A$1:$D$357,2,FALSE)</f>
        <v>Predominantly Urban</v>
      </c>
      <c r="C109" t="str">
        <f>VLOOKUP($A109,classifications!$A$1:$D$359,4,FALSE)</f>
        <v>Shire District</v>
      </c>
      <c r="D109">
        <v>6.81</v>
      </c>
      <c r="E109">
        <v>6.55</v>
      </c>
      <c r="F109">
        <v>6.83</v>
      </c>
      <c r="G109">
        <v>7.24</v>
      </c>
      <c r="H109">
        <v>7.73</v>
      </c>
      <c r="I109">
        <v>8.56</v>
      </c>
      <c r="J109">
        <v>8.2200000000000006</v>
      </c>
      <c r="K109">
        <v>7.83</v>
      </c>
      <c r="L109">
        <v>8.25</v>
      </c>
      <c r="M109">
        <v>9.4700000000000006</v>
      </c>
      <c r="N109">
        <v>8.19</v>
      </c>
    </row>
    <row r="110" spans="1:14" x14ac:dyDescent="0.3">
      <c r="A110" t="s">
        <v>137</v>
      </c>
      <c r="B110" t="str">
        <f>VLOOKUP($A110,classifications!$A$1:$D$357,2,FALSE)</f>
        <v>Predominantly Rural</v>
      </c>
      <c r="C110" t="str">
        <f>VLOOKUP($A110,classifications!$A$1:$D$359,4,FALSE)</f>
        <v>Shire District</v>
      </c>
      <c r="D110">
        <v>8.4</v>
      </c>
      <c r="E110">
        <v>8.1300000000000008</v>
      </c>
      <c r="F110">
        <v>8.33</v>
      </c>
      <c r="G110">
        <v>9.1</v>
      </c>
      <c r="H110">
        <v>8.73</v>
      </c>
      <c r="I110">
        <v>9.77</v>
      </c>
      <c r="J110">
        <v>10.67</v>
      </c>
      <c r="K110">
        <v>10.54</v>
      </c>
      <c r="L110">
        <v>11</v>
      </c>
      <c r="M110">
        <v>10.53</v>
      </c>
      <c r="N110">
        <v>10.85</v>
      </c>
    </row>
    <row r="111" spans="1:14" x14ac:dyDescent="0.3">
      <c r="A111" t="s">
        <v>151</v>
      </c>
      <c r="B111" t="str">
        <f>VLOOKUP($A111,classifications!$A$1:$D$357,2,FALSE)</f>
        <v>Predominantly Rural</v>
      </c>
      <c r="C111" t="str">
        <f>VLOOKUP($A111,classifications!$A$1:$D$359,4,FALSE)</f>
        <v>Shire District</v>
      </c>
      <c r="D111">
        <v>6.36</v>
      </c>
      <c r="E111">
        <v>6.28</v>
      </c>
      <c r="F111">
        <v>6.95</v>
      </c>
      <c r="G111">
        <v>7.15</v>
      </c>
      <c r="H111">
        <v>7.37</v>
      </c>
      <c r="I111">
        <v>7.74</v>
      </c>
      <c r="J111">
        <v>7.47</v>
      </c>
      <c r="K111">
        <v>7.05</v>
      </c>
      <c r="L111">
        <v>8.0500000000000007</v>
      </c>
      <c r="M111">
        <v>8.75</v>
      </c>
      <c r="N111">
        <v>8.84</v>
      </c>
    </row>
    <row r="112" spans="1:14" x14ac:dyDescent="0.3">
      <c r="A112" t="s">
        <v>183</v>
      </c>
      <c r="B112" t="str">
        <f>VLOOKUP($A112,classifications!$A$1:$D$357,2,FALSE)</f>
        <v>Predominantly Rural</v>
      </c>
      <c r="C112" t="str">
        <f>VLOOKUP($A112,classifications!$A$1:$D$359,4,FALSE)</f>
        <v>Shire District</v>
      </c>
      <c r="D112">
        <v>7.05</v>
      </c>
      <c r="E112">
        <v>7.97</v>
      </c>
      <c r="F112">
        <v>7.92</v>
      </c>
      <c r="G112">
        <v>8.91</v>
      </c>
      <c r="H112">
        <v>8.6999999999999993</v>
      </c>
      <c r="I112">
        <v>8.6999999999999993</v>
      </c>
      <c r="J112">
        <v>9.07</v>
      </c>
      <c r="K112">
        <v>8.98</v>
      </c>
      <c r="L112">
        <v>9.73</v>
      </c>
      <c r="M112">
        <v>10.82</v>
      </c>
      <c r="N112">
        <v>8.33</v>
      </c>
    </row>
    <row r="113" spans="1:14" x14ac:dyDescent="0.3">
      <c r="A113" t="s">
        <v>210</v>
      </c>
      <c r="B113" t="str">
        <f>VLOOKUP($A113,classifications!$A$1:$D$357,2,FALSE)</f>
        <v>Predominantly Rural</v>
      </c>
      <c r="C113" t="str">
        <f>VLOOKUP($A113,classifications!$A$1:$D$359,4,FALSE)</f>
        <v>Shire District</v>
      </c>
      <c r="D113">
        <v>6.31</v>
      </c>
      <c r="E113">
        <v>6.16</v>
      </c>
      <c r="F113">
        <v>6.99</v>
      </c>
      <c r="G113">
        <v>7.2</v>
      </c>
      <c r="H113">
        <v>7.14</v>
      </c>
      <c r="I113">
        <v>7.42</v>
      </c>
      <c r="J113">
        <v>7.52</v>
      </c>
      <c r="K113">
        <v>7.15</v>
      </c>
      <c r="L113">
        <v>7.55</v>
      </c>
      <c r="M113">
        <v>7.85</v>
      </c>
      <c r="N113">
        <v>7.42</v>
      </c>
    </row>
    <row r="114" spans="1:14" x14ac:dyDescent="0.3">
      <c r="A114" t="s">
        <v>215</v>
      </c>
      <c r="B114" t="str">
        <f>VLOOKUP($A114,classifications!$A$1:$D$357,2,FALSE)</f>
        <v>Predominantly Urban</v>
      </c>
      <c r="C114" t="str">
        <f>VLOOKUP($A114,classifications!$A$1:$D$359,4,FALSE)</f>
        <v>Shire District</v>
      </c>
      <c r="D114">
        <v>7.49</v>
      </c>
      <c r="E114">
        <v>7.95</v>
      </c>
      <c r="F114">
        <v>7.62</v>
      </c>
      <c r="G114">
        <v>8.92</v>
      </c>
      <c r="H114">
        <v>9.01</v>
      </c>
      <c r="I114">
        <v>9.01</v>
      </c>
      <c r="J114">
        <v>9.43</v>
      </c>
      <c r="K114">
        <v>9.2200000000000006</v>
      </c>
      <c r="L114">
        <v>9.9700000000000006</v>
      </c>
      <c r="M114">
        <v>10.94</v>
      </c>
      <c r="N114">
        <v>10.58</v>
      </c>
    </row>
    <row r="115" spans="1:14" x14ac:dyDescent="0.3">
      <c r="A115" t="s">
        <v>34</v>
      </c>
      <c r="B115" t="str">
        <f>VLOOKUP($A115,classifications!$A$1:$D$357,2,FALSE)</f>
        <v>Urban with Significant Rural</v>
      </c>
      <c r="C115" t="str">
        <f>VLOOKUP($A115,classifications!$A$1:$D$359,4,FALSE)</f>
        <v>Shire District</v>
      </c>
      <c r="D115">
        <v>5.68</v>
      </c>
      <c r="E115">
        <v>5.93</v>
      </c>
      <c r="F115">
        <v>6.45</v>
      </c>
      <c r="G115">
        <v>7.06</v>
      </c>
      <c r="H115">
        <v>7.05</v>
      </c>
      <c r="I115">
        <v>7.31</v>
      </c>
      <c r="J115">
        <v>6.95</v>
      </c>
      <c r="K115">
        <v>6.97</v>
      </c>
      <c r="L115">
        <v>7.27</v>
      </c>
      <c r="M115">
        <v>7.47</v>
      </c>
      <c r="N115">
        <v>6.61</v>
      </c>
    </row>
    <row r="116" spans="1:14" x14ac:dyDescent="0.3">
      <c r="A116" t="s">
        <v>105</v>
      </c>
      <c r="B116" t="str">
        <f>VLOOKUP($A116,classifications!$A$1:$D$357,2,FALSE)</f>
        <v>Predominantly Rural</v>
      </c>
      <c r="C116" t="str">
        <f>VLOOKUP($A116,classifications!$A$1:$D$359,4,FALSE)</f>
        <v>Shire District</v>
      </c>
      <c r="D116">
        <v>6.25</v>
      </c>
      <c r="E116">
        <v>6.25</v>
      </c>
      <c r="F116">
        <v>6</v>
      </c>
      <c r="G116">
        <v>6.55</v>
      </c>
      <c r="H116">
        <v>6.31</v>
      </c>
      <c r="I116">
        <v>6.61</v>
      </c>
      <c r="J116">
        <v>6.86</v>
      </c>
      <c r="K116">
        <v>6.72</v>
      </c>
      <c r="L116">
        <v>6.93</v>
      </c>
      <c r="M116">
        <v>7.57</v>
      </c>
      <c r="N116">
        <v>7.29</v>
      </c>
    </row>
    <row r="117" spans="1:14" x14ac:dyDescent="0.3">
      <c r="A117" t="s">
        <v>174</v>
      </c>
      <c r="B117" t="str">
        <f>VLOOKUP($A117,classifications!$A$1:$D$357,2,FALSE)</f>
        <v>Predominantly Urban</v>
      </c>
      <c r="C117" t="str">
        <f>VLOOKUP($A117,classifications!$A$1:$D$359,4,FALSE)</f>
        <v>Shire District</v>
      </c>
      <c r="D117">
        <v>5.18</v>
      </c>
      <c r="E117">
        <v>5.09</v>
      </c>
      <c r="F117">
        <v>5.91</v>
      </c>
      <c r="G117">
        <v>6.21</v>
      </c>
      <c r="H117">
        <v>6.3</v>
      </c>
      <c r="I117">
        <v>6.38</v>
      </c>
      <c r="J117">
        <v>6.04</v>
      </c>
      <c r="K117">
        <v>6.28</v>
      </c>
      <c r="L117">
        <v>6.11</v>
      </c>
      <c r="M117">
        <v>6.48</v>
      </c>
      <c r="N117">
        <v>5.91</v>
      </c>
    </row>
    <row r="118" spans="1:14" x14ac:dyDescent="0.3">
      <c r="A118" t="s">
        <v>203</v>
      </c>
      <c r="B118" t="str">
        <f>VLOOKUP($A118,classifications!$A$1:$D$357,2,FALSE)</f>
        <v>Predominantly Rural</v>
      </c>
      <c r="C118" t="str">
        <f>VLOOKUP($A118,classifications!$A$1:$D$359,4,FALSE)</f>
        <v>Shire District</v>
      </c>
      <c r="D118">
        <v>7.53</v>
      </c>
      <c r="E118">
        <v>7.13</v>
      </c>
      <c r="F118">
        <v>7.02</v>
      </c>
      <c r="G118">
        <v>7.58</v>
      </c>
      <c r="H118">
        <v>7.67</v>
      </c>
      <c r="I118">
        <v>7.76</v>
      </c>
      <c r="J118">
        <v>7.78</v>
      </c>
      <c r="K118">
        <v>8.1999999999999993</v>
      </c>
      <c r="L118">
        <v>7.37</v>
      </c>
      <c r="M118">
        <v>8.08</v>
      </c>
      <c r="N118">
        <v>8.31</v>
      </c>
    </row>
    <row r="119" spans="1:14" x14ac:dyDescent="0.3">
      <c r="A119" t="s">
        <v>259</v>
      </c>
      <c r="B119" t="str">
        <f>VLOOKUP($A119,classifications!$A$1:$D$357,2,FALSE)</f>
        <v>Predominantly Rural</v>
      </c>
      <c r="C119" t="str">
        <f>VLOOKUP($A119,classifications!$A$1:$D$359,4,FALSE)</f>
        <v>Shire District</v>
      </c>
      <c r="D119">
        <v>6.08</v>
      </c>
      <c r="E119">
        <v>6.28</v>
      </c>
      <c r="F119">
        <v>6.64</v>
      </c>
      <c r="G119">
        <v>6.96</v>
      </c>
      <c r="H119">
        <v>7.31</v>
      </c>
      <c r="I119">
        <v>7.69</v>
      </c>
      <c r="J119">
        <v>8.1199999999999992</v>
      </c>
      <c r="K119">
        <v>7.67</v>
      </c>
      <c r="L119">
        <v>7.19</v>
      </c>
      <c r="M119">
        <v>7.88</v>
      </c>
      <c r="N119">
        <v>7.95</v>
      </c>
    </row>
    <row r="120" spans="1:14" x14ac:dyDescent="0.3">
      <c r="A120" t="s">
        <v>260</v>
      </c>
      <c r="B120" t="str">
        <f>VLOOKUP($A120,classifications!$A$1:$D$357,2,FALSE)</f>
        <v>Predominantly Rural</v>
      </c>
      <c r="C120" t="str">
        <f>VLOOKUP($A120,classifications!$A$1:$D$359,4,FALSE)</f>
        <v>Shire District</v>
      </c>
      <c r="D120">
        <v>7.41</v>
      </c>
      <c r="E120">
        <v>7.17</v>
      </c>
      <c r="F120">
        <v>7.47</v>
      </c>
      <c r="G120">
        <v>7.33</v>
      </c>
      <c r="H120">
        <v>8.0399999999999991</v>
      </c>
      <c r="I120">
        <v>8.73</v>
      </c>
      <c r="J120">
        <v>8.5299999999999994</v>
      </c>
      <c r="K120">
        <v>7.62</v>
      </c>
      <c r="L120">
        <v>8</v>
      </c>
      <c r="M120">
        <v>8.0399999999999991</v>
      </c>
      <c r="N120">
        <v>8.5399999999999991</v>
      </c>
    </row>
    <row r="121" spans="1:14" x14ac:dyDescent="0.3">
      <c r="A121" t="s">
        <v>324</v>
      </c>
      <c r="B121" t="str">
        <f>VLOOKUP($A121,classifications!$A$1:$D$357,2,FALSE)</f>
        <v>Predominantly Rural</v>
      </c>
      <c r="C121" t="str">
        <f>VLOOKUP($A121,classifications!$A$1:$D$359,4,FALSE)</f>
        <v>Shire District</v>
      </c>
      <c r="D121">
        <v>5.93</v>
      </c>
      <c r="E121">
        <v>5.85</v>
      </c>
      <c r="F121">
        <v>7.02</v>
      </c>
      <c r="G121">
        <v>6.67</v>
      </c>
      <c r="H121">
        <v>6.15</v>
      </c>
      <c r="I121">
        <v>5.78</v>
      </c>
      <c r="J121">
        <v>6.02</v>
      </c>
      <c r="K121">
        <v>5.92</v>
      </c>
      <c r="L121">
        <v>6.26</v>
      </c>
      <c r="M121">
        <v>6.86</v>
      </c>
      <c r="N121">
        <v>5.8</v>
      </c>
    </row>
    <row r="122" spans="1:14" x14ac:dyDescent="0.3">
      <c r="A122" t="s">
        <v>395</v>
      </c>
      <c r="B122" t="str">
        <f>VLOOKUP($A122,classifications!$A$1:$D$357,2,FALSE)</f>
        <v>Urban with Significant Rural</v>
      </c>
      <c r="C122" t="str">
        <f>VLOOKUP($A122,classifications!$A$1:$D$359,4,FALSE)</f>
        <v>Unitary Authority</v>
      </c>
      <c r="D122">
        <v>5.81</v>
      </c>
      <c r="E122">
        <v>6.15</v>
      </c>
      <c r="F122">
        <v>6.49</v>
      </c>
      <c r="G122">
        <v>6.99</v>
      </c>
      <c r="H122">
        <v>7.26</v>
      </c>
      <c r="I122">
        <v>7.6</v>
      </c>
      <c r="J122">
        <v>8.2100000000000009</v>
      </c>
      <c r="K122">
        <v>7.96</v>
      </c>
      <c r="L122">
        <v>7.9</v>
      </c>
      <c r="M122">
        <v>8.41</v>
      </c>
      <c r="N122">
        <v>8.19</v>
      </c>
    </row>
    <row r="123" spans="1:14" x14ac:dyDescent="0.3">
      <c r="A123" t="s">
        <v>396</v>
      </c>
      <c r="B123" t="str">
        <f>VLOOKUP($A123,classifications!$A$1:$D$357,2,FALSE)</f>
        <v>Urban with Significant Rural</v>
      </c>
      <c r="C123" t="str">
        <f>VLOOKUP($A123,classifications!$A$1:$D$359,4,FALSE)</f>
        <v>Unitary Authority</v>
      </c>
      <c r="D123">
        <v>6.71</v>
      </c>
      <c r="E123">
        <v>6.51</v>
      </c>
      <c r="F123">
        <v>7.51</v>
      </c>
      <c r="G123">
        <v>8.0500000000000007</v>
      </c>
      <c r="H123">
        <v>8.56</v>
      </c>
      <c r="I123">
        <v>9.36</v>
      </c>
      <c r="J123">
        <v>9.5299999999999994</v>
      </c>
      <c r="K123">
        <v>8.58</v>
      </c>
      <c r="L123">
        <v>8.42</v>
      </c>
      <c r="M123">
        <v>9.7899999999999991</v>
      </c>
      <c r="N123">
        <v>9.02</v>
      </c>
    </row>
    <row r="124" spans="1:14" x14ac:dyDescent="0.3">
      <c r="A124" t="s">
        <v>7</v>
      </c>
      <c r="B124" t="str">
        <f>VLOOKUP($A124,classifications!$A$1:$D$357,2,FALSE)</f>
        <v>Predominantly Urban</v>
      </c>
      <c r="C124" t="str">
        <f>VLOOKUP($A124,classifications!$A$1:$D$359,4,FALSE)</f>
        <v>Shire District</v>
      </c>
      <c r="D124">
        <v>5.13</v>
      </c>
      <c r="E124">
        <v>5.07</v>
      </c>
      <c r="F124">
        <v>5.3</v>
      </c>
      <c r="G124">
        <v>5.42</v>
      </c>
      <c r="H124">
        <v>5.42</v>
      </c>
      <c r="I124">
        <v>5.55</v>
      </c>
      <c r="J124">
        <v>5.37</v>
      </c>
      <c r="K124">
        <v>5.69</v>
      </c>
      <c r="L124">
        <v>5.65</v>
      </c>
      <c r="M124">
        <v>6.23</v>
      </c>
      <c r="N124">
        <v>6.19</v>
      </c>
    </row>
    <row r="125" spans="1:14" x14ac:dyDescent="0.3">
      <c r="A125" t="s">
        <v>23</v>
      </c>
      <c r="B125" t="str">
        <f>VLOOKUP($A125,classifications!$A$1:$D$357,2,FALSE)</f>
        <v>Predominantly Rural</v>
      </c>
      <c r="C125" t="str">
        <f>VLOOKUP($A125,classifications!$A$1:$D$359,4,FALSE)</f>
        <v>Shire District</v>
      </c>
      <c r="D125">
        <v>4.7699999999999996</v>
      </c>
      <c r="E125">
        <v>5.05</v>
      </c>
      <c r="F125">
        <v>5.43</v>
      </c>
      <c r="G125">
        <v>5.4</v>
      </c>
      <c r="H125">
        <v>5.65</v>
      </c>
      <c r="I125">
        <v>5.49</v>
      </c>
      <c r="J125">
        <v>5.69</v>
      </c>
      <c r="K125">
        <v>5.77</v>
      </c>
      <c r="L125">
        <v>5.93</v>
      </c>
      <c r="M125">
        <v>6.35</v>
      </c>
      <c r="N125">
        <v>6.29</v>
      </c>
    </row>
    <row r="126" spans="1:14" x14ac:dyDescent="0.3">
      <c r="A126" t="s">
        <v>51</v>
      </c>
      <c r="B126" t="str">
        <f>VLOOKUP($A126,classifications!$A$1:$D$357,2,FALSE)</f>
        <v>Predominantly Urban</v>
      </c>
      <c r="C126" t="str">
        <f>VLOOKUP($A126,classifications!$A$1:$D$359,4,FALSE)</f>
        <v>Shire District</v>
      </c>
      <c r="D126">
        <v>6.25</v>
      </c>
      <c r="E126">
        <v>5.94</v>
      </c>
      <c r="F126">
        <v>5.94</v>
      </c>
      <c r="G126">
        <v>5.58</v>
      </c>
      <c r="H126">
        <v>6.44</v>
      </c>
      <c r="I126">
        <v>6.31</v>
      </c>
      <c r="J126">
        <v>7.32</v>
      </c>
      <c r="K126">
        <v>6.96</v>
      </c>
      <c r="L126">
        <v>7.56</v>
      </c>
      <c r="M126">
        <v>7.7</v>
      </c>
      <c r="N126">
        <v>7.84</v>
      </c>
    </row>
    <row r="127" spans="1:14" x14ac:dyDescent="0.3">
      <c r="A127" t="s">
        <v>126</v>
      </c>
      <c r="B127" t="str">
        <f>VLOOKUP($A127,classifications!$A$1:$D$357,2,FALSE)</f>
        <v>Predominantly Urban</v>
      </c>
      <c r="C127" t="str">
        <f>VLOOKUP($A127,classifications!$A$1:$D$359,4,FALSE)</f>
        <v>Shire District</v>
      </c>
      <c r="D127">
        <v>5.66</v>
      </c>
      <c r="E127">
        <v>5.31</v>
      </c>
      <c r="F127">
        <v>5.35</v>
      </c>
      <c r="G127">
        <v>6.43</v>
      </c>
      <c r="H127">
        <v>6.47</v>
      </c>
      <c r="I127">
        <v>5.81</v>
      </c>
      <c r="J127">
        <v>6.12</v>
      </c>
      <c r="K127">
        <v>6.84</v>
      </c>
      <c r="L127">
        <v>7.04</v>
      </c>
      <c r="M127">
        <v>7.95</v>
      </c>
      <c r="N127">
        <v>7.85</v>
      </c>
    </row>
    <row r="128" spans="1:14" x14ac:dyDescent="0.3">
      <c r="A128" t="s">
        <v>181</v>
      </c>
      <c r="B128" t="str">
        <f>VLOOKUP($A128,classifications!$A$1:$D$357,2,FALSE)</f>
        <v>Predominantly Urban</v>
      </c>
      <c r="C128" t="str">
        <f>VLOOKUP($A128,classifications!$A$1:$D$359,4,FALSE)</f>
        <v>Shire District</v>
      </c>
      <c r="D128">
        <v>4.6500000000000004</v>
      </c>
      <c r="E128">
        <v>5.03</v>
      </c>
      <c r="F128">
        <v>4.82</v>
      </c>
      <c r="G128">
        <v>5.68</v>
      </c>
      <c r="H128">
        <v>5.96</v>
      </c>
      <c r="I128">
        <v>5.55</v>
      </c>
      <c r="J128">
        <v>5.23</v>
      </c>
      <c r="K128">
        <v>5.79</v>
      </c>
      <c r="L128">
        <v>5.67</v>
      </c>
      <c r="M128">
        <v>6.17</v>
      </c>
      <c r="N128">
        <v>6.1</v>
      </c>
    </row>
    <row r="129" spans="1:14" x14ac:dyDescent="0.3">
      <c r="A129" t="s">
        <v>194</v>
      </c>
      <c r="B129" t="str">
        <f>VLOOKUP($A129,classifications!$A$1:$D$357,2,FALSE)</f>
        <v>Predominantly Rural</v>
      </c>
      <c r="C129" t="str">
        <f>VLOOKUP($A129,classifications!$A$1:$D$359,4,FALSE)</f>
        <v>Shire District</v>
      </c>
      <c r="D129">
        <v>5.59</v>
      </c>
      <c r="E129">
        <v>5.72</v>
      </c>
      <c r="F129">
        <v>5.9</v>
      </c>
      <c r="G129">
        <v>6.38</v>
      </c>
      <c r="H129">
        <v>6.49</v>
      </c>
      <c r="I129">
        <v>6.54</v>
      </c>
      <c r="J129">
        <v>7.36</v>
      </c>
      <c r="K129">
        <v>7.39</v>
      </c>
      <c r="L129">
        <v>7.23</v>
      </c>
      <c r="M129">
        <v>7.33</v>
      </c>
      <c r="N129">
        <v>7.23</v>
      </c>
    </row>
    <row r="130" spans="1:14" x14ac:dyDescent="0.3">
      <c r="A130" t="s">
        <v>239</v>
      </c>
      <c r="B130" t="str">
        <f>VLOOKUP($A130,classifications!$A$1:$D$357,2,FALSE)</f>
        <v>Predominantly Rural</v>
      </c>
      <c r="C130" t="str">
        <f>VLOOKUP($A130,classifications!$A$1:$D$359,4,FALSE)</f>
        <v>Shire District</v>
      </c>
      <c r="D130">
        <v>8.67</v>
      </c>
      <c r="E130">
        <v>8.14</v>
      </c>
      <c r="F130">
        <v>8.39</v>
      </c>
      <c r="G130">
        <v>8.7200000000000006</v>
      </c>
      <c r="H130">
        <v>8.73</v>
      </c>
      <c r="I130">
        <v>9.59</v>
      </c>
      <c r="J130">
        <v>9.24</v>
      </c>
      <c r="K130">
        <v>9.84</v>
      </c>
      <c r="L130">
        <v>10.24</v>
      </c>
      <c r="M130">
        <v>10.32</v>
      </c>
      <c r="N130">
        <v>9.42</v>
      </c>
    </row>
    <row r="131" spans="1:14" x14ac:dyDescent="0.3">
      <c r="A131" t="s">
        <v>59</v>
      </c>
      <c r="B131" t="str">
        <f>VLOOKUP($A131,classifications!$A$1:$D$357,2,FALSE)</f>
        <v>Urban with Significant Rural</v>
      </c>
      <c r="C131" t="str">
        <f>VLOOKUP($A131,classifications!$A$1:$D$359,4,FALSE)</f>
        <v>Shire District</v>
      </c>
      <c r="D131">
        <v>6.16</v>
      </c>
      <c r="E131">
        <v>5.62</v>
      </c>
      <c r="F131">
        <v>5.87</v>
      </c>
      <c r="G131">
        <v>6.08</v>
      </c>
      <c r="H131">
        <v>6.23</v>
      </c>
      <c r="I131">
        <v>6.34</v>
      </c>
      <c r="J131">
        <v>6.62</v>
      </c>
      <c r="K131">
        <v>7.21</v>
      </c>
      <c r="L131">
        <v>6.95</v>
      </c>
      <c r="M131">
        <v>7.96</v>
      </c>
      <c r="N131">
        <v>8.08</v>
      </c>
    </row>
    <row r="132" spans="1:14" x14ac:dyDescent="0.3">
      <c r="A132" t="s">
        <v>108</v>
      </c>
      <c r="B132" t="str">
        <f>VLOOKUP($A132,classifications!$A$1:$D$357,2,FALSE)</f>
        <v>Urban with Significant Rural</v>
      </c>
      <c r="C132" t="str">
        <f>VLOOKUP($A132,classifications!$A$1:$D$359,4,FALSE)</f>
        <v>Shire District</v>
      </c>
      <c r="D132">
        <v>5.76</v>
      </c>
      <c r="E132">
        <v>5.63</v>
      </c>
      <c r="F132">
        <v>6.09</v>
      </c>
      <c r="G132">
        <v>6.33</v>
      </c>
      <c r="H132">
        <v>5.98</v>
      </c>
      <c r="I132">
        <v>6.71</v>
      </c>
      <c r="J132">
        <v>6.84</v>
      </c>
      <c r="K132">
        <v>6.62</v>
      </c>
      <c r="L132">
        <v>6.46</v>
      </c>
      <c r="M132">
        <v>7.28</v>
      </c>
      <c r="N132">
        <v>6.35</v>
      </c>
    </row>
    <row r="133" spans="1:14" x14ac:dyDescent="0.3">
      <c r="A133" t="s">
        <v>173</v>
      </c>
      <c r="B133" t="str">
        <f>VLOOKUP($A133,classifications!$A$1:$D$357,2,FALSE)</f>
        <v>Urban with Significant Rural</v>
      </c>
      <c r="C133" t="str">
        <f>VLOOKUP($A133,classifications!$A$1:$D$359,4,FALSE)</f>
        <v>Shire District</v>
      </c>
      <c r="D133">
        <v>7.82</v>
      </c>
      <c r="E133">
        <v>7.25</v>
      </c>
      <c r="F133">
        <v>8.69</v>
      </c>
      <c r="G133">
        <v>8.42</v>
      </c>
      <c r="H133">
        <v>7.49</v>
      </c>
      <c r="I133">
        <v>8.81</v>
      </c>
      <c r="J133">
        <v>8.8800000000000008</v>
      </c>
      <c r="K133">
        <v>8.6300000000000008</v>
      </c>
      <c r="L133">
        <v>8.1199999999999992</v>
      </c>
      <c r="M133">
        <v>10.01</v>
      </c>
      <c r="N133">
        <v>10.06</v>
      </c>
    </row>
    <row r="134" spans="1:14" x14ac:dyDescent="0.3">
      <c r="A134" t="s">
        <v>196</v>
      </c>
      <c r="B134" t="str">
        <f>VLOOKUP($A134,classifications!$A$1:$D$357,2,FALSE)</f>
        <v>Predominantly Urban</v>
      </c>
      <c r="C134" t="str">
        <f>VLOOKUP($A134,classifications!$A$1:$D$359,4,FALSE)</f>
        <v>Shire District</v>
      </c>
      <c r="D134">
        <v>5.68</v>
      </c>
      <c r="E134">
        <v>5.48</v>
      </c>
      <c r="F134">
        <v>5.81</v>
      </c>
      <c r="G134">
        <v>6.04</v>
      </c>
      <c r="H134">
        <v>6.18</v>
      </c>
      <c r="I134">
        <v>5.45</v>
      </c>
      <c r="J134">
        <v>6.01</v>
      </c>
      <c r="K134">
        <v>6.01</v>
      </c>
      <c r="L134">
        <v>5.57</v>
      </c>
      <c r="M134">
        <v>6.22</v>
      </c>
      <c r="N134">
        <v>6.15</v>
      </c>
    </row>
    <row r="135" spans="1:14" x14ac:dyDescent="0.3">
      <c r="A135" t="s">
        <v>267</v>
      </c>
      <c r="B135" t="str">
        <f>VLOOKUP($A135,classifications!$A$1:$D$357,2,FALSE)</f>
        <v>Urban with Significant Rural</v>
      </c>
      <c r="C135" t="str">
        <f>VLOOKUP($A135,classifications!$A$1:$D$359,4,FALSE)</f>
        <v>Shire District</v>
      </c>
      <c r="D135">
        <v>8.39</v>
      </c>
      <c r="E135">
        <v>7.38</v>
      </c>
      <c r="F135">
        <v>7.37</v>
      </c>
      <c r="G135">
        <v>7.4</v>
      </c>
      <c r="H135">
        <v>8.2899999999999991</v>
      </c>
      <c r="I135">
        <v>8.23</v>
      </c>
      <c r="J135">
        <v>8.25</v>
      </c>
      <c r="K135">
        <v>8.58</v>
      </c>
      <c r="L135">
        <v>7.77</v>
      </c>
      <c r="M135">
        <v>8.6999999999999993</v>
      </c>
      <c r="N135">
        <v>9.98</v>
      </c>
    </row>
    <row r="136" spans="1:14" x14ac:dyDescent="0.3">
      <c r="A136" t="s">
        <v>276</v>
      </c>
      <c r="B136" t="str">
        <f>VLOOKUP($A136,classifications!$A$1:$D$357,2,FALSE)</f>
        <v>Urban with Significant Rural</v>
      </c>
      <c r="C136" t="str">
        <f>VLOOKUP($A136,classifications!$A$1:$D$359,4,FALSE)</f>
        <v>Shire District</v>
      </c>
      <c r="D136">
        <v>6.62</v>
      </c>
      <c r="E136">
        <v>6.7</v>
      </c>
      <c r="F136">
        <v>6.77</v>
      </c>
      <c r="G136">
        <v>7.34</v>
      </c>
      <c r="H136">
        <v>7.71</v>
      </c>
      <c r="I136">
        <v>7.57</v>
      </c>
      <c r="J136">
        <v>8.0299999999999994</v>
      </c>
      <c r="K136">
        <v>8.06</v>
      </c>
      <c r="L136">
        <v>7.5</v>
      </c>
      <c r="M136">
        <v>8.4600000000000009</v>
      </c>
      <c r="N136">
        <v>7.08</v>
      </c>
    </row>
    <row r="137" spans="1:14" x14ac:dyDescent="0.3">
      <c r="A137" t="s">
        <v>277</v>
      </c>
      <c r="B137" t="str">
        <f>VLOOKUP($A137,classifications!$A$1:$D$357,2,FALSE)</f>
        <v>Predominantly Rural</v>
      </c>
      <c r="C137" t="str">
        <f>VLOOKUP($A137,classifications!$A$1:$D$359,4,FALSE)</f>
        <v>Shire District</v>
      </c>
      <c r="D137">
        <v>5.75</v>
      </c>
      <c r="E137">
        <v>5.85</v>
      </c>
      <c r="F137">
        <v>6.37</v>
      </c>
      <c r="G137">
        <v>7.73</v>
      </c>
      <c r="H137">
        <v>6.9</v>
      </c>
      <c r="I137">
        <v>7.05</v>
      </c>
      <c r="J137">
        <v>6.71</v>
      </c>
      <c r="K137">
        <v>6.31</v>
      </c>
      <c r="L137">
        <v>7.26</v>
      </c>
      <c r="M137">
        <v>7.83</v>
      </c>
      <c r="N137">
        <v>6.02</v>
      </c>
    </row>
    <row r="138" spans="1:14" x14ac:dyDescent="0.3">
      <c r="A138" t="s">
        <v>290</v>
      </c>
      <c r="B138" t="str">
        <f>VLOOKUP($A138,classifications!$A$1:$D$357,2,FALSE)</f>
        <v>Predominantly Urban</v>
      </c>
      <c r="C138" t="str">
        <f>VLOOKUP($A138,classifications!$A$1:$D$359,4,FALSE)</f>
        <v>Shire District</v>
      </c>
      <c r="D138">
        <v>6.42</v>
      </c>
      <c r="E138">
        <v>6.88</v>
      </c>
      <c r="F138">
        <v>6.8</v>
      </c>
      <c r="G138">
        <v>7.47</v>
      </c>
      <c r="H138">
        <v>7.29</v>
      </c>
      <c r="I138">
        <v>6.99</v>
      </c>
      <c r="J138">
        <v>8.07</v>
      </c>
      <c r="K138">
        <v>7.87</v>
      </c>
      <c r="L138">
        <v>8.4</v>
      </c>
      <c r="M138">
        <v>8.36</v>
      </c>
      <c r="N138">
        <v>7.03</v>
      </c>
    </row>
    <row r="139" spans="1:14" x14ac:dyDescent="0.3">
      <c r="A139" t="s">
        <v>208</v>
      </c>
      <c r="B139" t="str">
        <f>VLOOKUP($A139,classifications!$A$1:$D$357,2,FALSE)</f>
        <v>Predominantly Rural</v>
      </c>
      <c r="C139" t="str">
        <f>VLOOKUP($A139,classifications!$A$1:$D$359,4,FALSE)</f>
        <v>Shire District</v>
      </c>
      <c r="D139">
        <v>5.76</v>
      </c>
      <c r="E139">
        <v>6.43</v>
      </c>
      <c r="F139">
        <v>7.04</v>
      </c>
      <c r="G139">
        <v>6.99</v>
      </c>
      <c r="H139">
        <v>6.65</v>
      </c>
      <c r="I139">
        <v>6.54</v>
      </c>
      <c r="J139">
        <v>7.13</v>
      </c>
      <c r="K139">
        <v>7.01</v>
      </c>
      <c r="L139">
        <v>7.22</v>
      </c>
      <c r="M139">
        <v>8.0399999999999991</v>
      </c>
      <c r="N139">
        <v>8.06</v>
      </c>
    </row>
    <row r="140" spans="1:14" x14ac:dyDescent="0.3">
      <c r="A140" t="s">
        <v>214</v>
      </c>
      <c r="B140" t="str">
        <f>VLOOKUP($A140,classifications!$A$1:$D$357,2,FALSE)</f>
        <v>Predominantly Urban</v>
      </c>
      <c r="C140" t="str">
        <f>VLOOKUP($A140,classifications!$A$1:$D$359,4,FALSE)</f>
        <v>Shire District</v>
      </c>
      <c r="D140">
        <v>5.57</v>
      </c>
      <c r="E140">
        <v>5.48</v>
      </c>
      <c r="F140">
        <v>5.91</v>
      </c>
      <c r="G140">
        <v>6.29</v>
      </c>
      <c r="H140">
        <v>6.58</v>
      </c>
      <c r="I140">
        <v>7.34</v>
      </c>
      <c r="J140">
        <v>6.7</v>
      </c>
      <c r="K140">
        <v>6.63</v>
      </c>
      <c r="L140">
        <v>7.44</v>
      </c>
      <c r="M140">
        <v>8.1</v>
      </c>
      <c r="N140">
        <v>8.2899999999999991</v>
      </c>
    </row>
    <row r="141" spans="1:14" x14ac:dyDescent="0.3">
      <c r="A141" t="s">
        <v>237</v>
      </c>
      <c r="B141" t="str">
        <f>VLOOKUP($A141,classifications!$A$1:$D$357,2,FALSE)</f>
        <v>Predominantly Urban</v>
      </c>
      <c r="C141" t="str">
        <f>VLOOKUP($A141,classifications!$A$1:$D$359,4,FALSE)</f>
        <v>Shire District</v>
      </c>
      <c r="D141">
        <v>6.29</v>
      </c>
      <c r="E141">
        <v>6.18</v>
      </c>
      <c r="F141">
        <v>6.15</v>
      </c>
      <c r="G141">
        <v>6.35</v>
      </c>
      <c r="H141">
        <v>7.03</v>
      </c>
      <c r="I141">
        <v>7.54</v>
      </c>
      <c r="J141">
        <v>8.17</v>
      </c>
      <c r="K141">
        <v>8.6199999999999992</v>
      </c>
      <c r="L141">
        <v>7.59</v>
      </c>
      <c r="M141">
        <v>8.16</v>
      </c>
      <c r="N141">
        <v>7.61</v>
      </c>
    </row>
    <row r="142" spans="1:14" x14ac:dyDescent="0.3">
      <c r="A142" t="s">
        <v>282</v>
      </c>
      <c r="B142" t="str">
        <f>VLOOKUP($A142,classifications!$A$1:$D$357,2,FALSE)</f>
        <v>Predominantly Rural</v>
      </c>
      <c r="C142" t="str">
        <f>VLOOKUP($A142,classifications!$A$1:$D$359,4,FALSE)</f>
        <v>Shire District</v>
      </c>
      <c r="D142">
        <v>8.2799999999999994</v>
      </c>
      <c r="E142">
        <v>9.11</v>
      </c>
      <c r="F142">
        <v>9.4600000000000009</v>
      </c>
      <c r="G142">
        <v>9.89</v>
      </c>
      <c r="H142">
        <v>10.33</v>
      </c>
      <c r="I142">
        <v>10</v>
      </c>
      <c r="J142">
        <v>10.55</v>
      </c>
      <c r="K142">
        <v>11.72</v>
      </c>
      <c r="L142">
        <v>10.01</v>
      </c>
      <c r="M142">
        <v>10.56</v>
      </c>
      <c r="N142">
        <v>11.2</v>
      </c>
    </row>
    <row r="143" spans="1:14" x14ac:dyDescent="0.3">
      <c r="A143" t="s">
        <v>314</v>
      </c>
      <c r="B143" t="str">
        <f>VLOOKUP($A143,classifications!$A$1:$D$357,2,FALSE)</f>
        <v>Predominantly Urban</v>
      </c>
      <c r="C143" t="str">
        <f>VLOOKUP($A143,classifications!$A$1:$D$359,4,FALSE)</f>
        <v>Shire District</v>
      </c>
      <c r="D143">
        <v>8.07</v>
      </c>
      <c r="E143">
        <v>7.77</v>
      </c>
      <c r="F143">
        <v>8.56</v>
      </c>
      <c r="G143">
        <v>9.07</v>
      </c>
      <c r="H143">
        <v>10.25</v>
      </c>
      <c r="I143">
        <v>10.14</v>
      </c>
      <c r="J143">
        <v>10.49</v>
      </c>
      <c r="K143">
        <v>9.9499999999999993</v>
      </c>
      <c r="L143">
        <v>10.18</v>
      </c>
      <c r="M143">
        <v>11.46</v>
      </c>
      <c r="N143">
        <v>9.92</v>
      </c>
    </row>
    <row r="144" spans="1:14" x14ac:dyDescent="0.3">
      <c r="A144" t="s">
        <v>47</v>
      </c>
      <c r="B144" t="str">
        <f>VLOOKUP($A144,classifications!$A$1:$D$357,2,FALSE)</f>
        <v>Predominantly Urban</v>
      </c>
      <c r="C144" t="str">
        <f>VLOOKUP($A144,classifications!$A$1:$D$359,4,FALSE)</f>
        <v>Shire District</v>
      </c>
      <c r="D144">
        <v>9.34</v>
      </c>
      <c r="E144">
        <v>8.81</v>
      </c>
      <c r="F144">
        <v>10</v>
      </c>
      <c r="G144">
        <v>10.84</v>
      </c>
      <c r="H144">
        <v>11.56</v>
      </c>
      <c r="I144">
        <v>10.37</v>
      </c>
      <c r="J144">
        <v>10.69</v>
      </c>
      <c r="K144">
        <v>10.54</v>
      </c>
      <c r="L144">
        <v>10.4</v>
      </c>
      <c r="M144">
        <v>11.49</v>
      </c>
      <c r="N144">
        <v>10.43</v>
      </c>
    </row>
    <row r="145" spans="1:14" x14ac:dyDescent="0.3">
      <c r="A145" t="s">
        <v>179</v>
      </c>
      <c r="B145" t="str">
        <f>VLOOKUP($A145,classifications!$A$1:$D$357,2,FALSE)</f>
        <v>Predominantly Rural</v>
      </c>
      <c r="C145" t="str">
        <f>VLOOKUP($A145,classifications!$A$1:$D$359,4,FALSE)</f>
        <v>Shire District</v>
      </c>
      <c r="D145">
        <v>8.5299999999999994</v>
      </c>
      <c r="E145">
        <v>8.39</v>
      </c>
      <c r="F145">
        <v>9.0399999999999991</v>
      </c>
      <c r="G145">
        <v>9.25</v>
      </c>
      <c r="H145">
        <v>10.79</v>
      </c>
      <c r="I145">
        <v>10.75</v>
      </c>
      <c r="J145">
        <v>10.23</v>
      </c>
      <c r="K145">
        <v>10.8</v>
      </c>
      <c r="L145">
        <v>11.23</v>
      </c>
      <c r="M145">
        <v>10.73</v>
      </c>
      <c r="N145">
        <v>9.27</v>
      </c>
    </row>
    <row r="146" spans="1:14" x14ac:dyDescent="0.3">
      <c r="A146" t="s">
        <v>227</v>
      </c>
      <c r="B146" t="str">
        <f>VLOOKUP($A146,classifications!$A$1:$D$357,2,FALSE)</f>
        <v>Predominantly Urban</v>
      </c>
      <c r="C146" t="str">
        <f>VLOOKUP($A146,classifications!$A$1:$D$359,4,FALSE)</f>
        <v>Shire District</v>
      </c>
      <c r="D146">
        <v>6.51</v>
      </c>
      <c r="E146">
        <v>7.31</v>
      </c>
      <c r="F146">
        <v>7.43</v>
      </c>
      <c r="G146">
        <v>7.79</v>
      </c>
      <c r="H146">
        <v>7.53</v>
      </c>
      <c r="I146">
        <v>7.9</v>
      </c>
      <c r="J146">
        <v>7.85</v>
      </c>
      <c r="K146">
        <v>8.06</v>
      </c>
      <c r="L146">
        <v>7.87</v>
      </c>
      <c r="M146">
        <v>8.14</v>
      </c>
      <c r="N146">
        <v>8.15</v>
      </c>
    </row>
    <row r="147" spans="1:14" x14ac:dyDescent="0.3">
      <c r="A147" t="s">
        <v>336</v>
      </c>
      <c r="B147" t="str">
        <f>VLOOKUP($A147,classifications!$A$1:$D$357,2,FALSE)</f>
        <v>Predominantly Urban</v>
      </c>
      <c r="C147" t="str">
        <f>VLOOKUP($A147,classifications!$A$1:$D$359,4,FALSE)</f>
        <v>Shire District</v>
      </c>
      <c r="D147">
        <v>7.07</v>
      </c>
      <c r="E147">
        <v>7.06</v>
      </c>
      <c r="F147">
        <v>7.45</v>
      </c>
      <c r="G147">
        <v>8.06</v>
      </c>
      <c r="H147">
        <v>7.77</v>
      </c>
      <c r="I147">
        <v>7.45</v>
      </c>
      <c r="J147">
        <v>7.62</v>
      </c>
      <c r="K147">
        <v>7.58</v>
      </c>
      <c r="L147">
        <v>8.07</v>
      </c>
      <c r="M147">
        <v>8.51</v>
      </c>
      <c r="N147">
        <v>8.1</v>
      </c>
    </row>
    <row r="148" spans="1:14" x14ac:dyDescent="0.3">
      <c r="A148" t="s">
        <v>338</v>
      </c>
      <c r="B148" t="str">
        <f>VLOOKUP($A148,classifications!$A$1:$D$357,2,FALSE)</f>
        <v>Predominantly Rural</v>
      </c>
      <c r="C148" t="str">
        <f>VLOOKUP($A148,classifications!$A$1:$D$359,4,FALSE)</f>
        <v>Shire District</v>
      </c>
      <c r="D148">
        <v>8.2899999999999991</v>
      </c>
      <c r="E148">
        <v>8.1300000000000008</v>
      </c>
      <c r="F148">
        <v>9.34</v>
      </c>
      <c r="G148">
        <v>8.81</v>
      </c>
      <c r="H148">
        <v>9.39</v>
      </c>
      <c r="I148">
        <v>9.48</v>
      </c>
      <c r="J148">
        <v>9.8699999999999992</v>
      </c>
      <c r="K148">
        <v>9.6300000000000008</v>
      </c>
      <c r="L148">
        <v>10</v>
      </c>
      <c r="M148">
        <v>11.34</v>
      </c>
      <c r="N148">
        <v>9.0500000000000007</v>
      </c>
    </row>
    <row r="149" spans="1:14" x14ac:dyDescent="0.3">
      <c r="A149" t="s">
        <v>341</v>
      </c>
      <c r="B149" t="str">
        <f>VLOOKUP($A149,classifications!$A$1:$D$357,2,FALSE)</f>
        <v>Urban with Significant Rural</v>
      </c>
      <c r="C149" t="str">
        <f>VLOOKUP($A149,classifications!$A$1:$D$359,4,FALSE)</f>
        <v>Shire District</v>
      </c>
      <c r="D149">
        <v>7.86</v>
      </c>
      <c r="E149">
        <v>7.71</v>
      </c>
      <c r="F149">
        <v>7.71</v>
      </c>
      <c r="G149">
        <v>7.05</v>
      </c>
      <c r="H149">
        <v>7.32</v>
      </c>
      <c r="I149">
        <v>7.75</v>
      </c>
      <c r="J149">
        <v>7.98</v>
      </c>
      <c r="K149">
        <v>7.13</v>
      </c>
      <c r="L149">
        <v>7.72</v>
      </c>
      <c r="M149">
        <v>8.36</v>
      </c>
      <c r="N149">
        <v>7.84</v>
      </c>
    </row>
    <row r="150" spans="1:14" x14ac:dyDescent="0.3">
      <c r="A150" t="s">
        <v>56</v>
      </c>
      <c r="B150" t="str">
        <f>VLOOKUP($A150,classifications!$A$1:$D$357,2,FALSE)</f>
        <v>Predominantly Urban</v>
      </c>
      <c r="C150" t="str">
        <f>VLOOKUP($A150,classifications!$A$1:$D$359,4,FALSE)</f>
        <v>Shire District</v>
      </c>
      <c r="D150">
        <v>9.5500000000000007</v>
      </c>
      <c r="E150">
        <v>9.8699999999999992</v>
      </c>
      <c r="F150">
        <v>11.26</v>
      </c>
      <c r="G150">
        <v>12.74</v>
      </c>
      <c r="H150">
        <v>13.33</v>
      </c>
      <c r="I150">
        <v>14.36</v>
      </c>
      <c r="J150">
        <v>13.3</v>
      </c>
      <c r="K150">
        <v>13.48</v>
      </c>
      <c r="L150">
        <v>13.32</v>
      </c>
      <c r="M150">
        <v>12.99</v>
      </c>
      <c r="N150">
        <v>13.24</v>
      </c>
    </row>
    <row r="151" spans="1:14" x14ac:dyDescent="0.3">
      <c r="A151" t="s">
        <v>101</v>
      </c>
      <c r="B151" t="str">
        <f>VLOOKUP($A151,classifications!$A$1:$D$357,2,FALSE)</f>
        <v>Predominantly Rural</v>
      </c>
      <c r="C151" t="str">
        <f>VLOOKUP($A151,classifications!$A$1:$D$359,4,FALSE)</f>
        <v>Shire District</v>
      </c>
      <c r="D151">
        <v>8.2899999999999991</v>
      </c>
      <c r="E151">
        <v>8.4600000000000009</v>
      </c>
      <c r="F151">
        <v>8.57</v>
      </c>
      <c r="G151">
        <v>8.58</v>
      </c>
      <c r="H151">
        <v>9.4</v>
      </c>
      <c r="I151">
        <v>9.9700000000000006</v>
      </c>
      <c r="J151">
        <v>11.07</v>
      </c>
      <c r="K151">
        <v>10.9</v>
      </c>
      <c r="L151">
        <v>10.66</v>
      </c>
      <c r="M151">
        <v>10.99</v>
      </c>
      <c r="N151">
        <v>10.19</v>
      </c>
    </row>
    <row r="152" spans="1:14" x14ac:dyDescent="0.3">
      <c r="A152" t="s">
        <v>121</v>
      </c>
      <c r="B152" t="str">
        <f>VLOOKUP($A152,classifications!$A$1:$D$357,2,FALSE)</f>
        <v>Predominantly Rural</v>
      </c>
      <c r="C152" t="str">
        <f>VLOOKUP($A152,classifications!$A$1:$D$359,4,FALSE)</f>
        <v>Shire District</v>
      </c>
      <c r="D152">
        <v>6.04</v>
      </c>
      <c r="E152">
        <v>6.18</v>
      </c>
      <c r="F152">
        <v>6.43</v>
      </c>
      <c r="G152">
        <v>6.53</v>
      </c>
      <c r="H152">
        <v>7.15</v>
      </c>
      <c r="I152">
        <v>7.12</v>
      </c>
      <c r="J152">
        <v>8.08</v>
      </c>
      <c r="K152">
        <v>7.87</v>
      </c>
      <c r="L152">
        <v>7.96</v>
      </c>
      <c r="M152">
        <v>8.57</v>
      </c>
      <c r="N152">
        <v>8.23</v>
      </c>
    </row>
    <row r="153" spans="1:14" x14ac:dyDescent="0.3">
      <c r="A153" t="s">
        <v>154</v>
      </c>
      <c r="B153" t="str">
        <f>VLOOKUP($A153,classifications!$A$1:$D$357,2,FALSE)</f>
        <v>Predominantly Rural</v>
      </c>
      <c r="C153" t="str">
        <f>VLOOKUP($A153,classifications!$A$1:$D$359,4,FALSE)</f>
        <v>Shire District</v>
      </c>
      <c r="D153">
        <v>7.21</v>
      </c>
      <c r="E153">
        <v>6.87</v>
      </c>
      <c r="F153">
        <v>7.21</v>
      </c>
      <c r="G153">
        <v>7.94</v>
      </c>
      <c r="H153">
        <v>8.01</v>
      </c>
      <c r="I153">
        <v>9.1199999999999992</v>
      </c>
      <c r="J153">
        <v>9.31</v>
      </c>
      <c r="K153">
        <v>9.31</v>
      </c>
      <c r="L153">
        <v>9.44</v>
      </c>
      <c r="M153">
        <v>9.69</v>
      </c>
      <c r="N153">
        <v>9.2100000000000009</v>
      </c>
    </row>
    <row r="154" spans="1:14" x14ac:dyDescent="0.3">
      <c r="A154" t="s">
        <v>255</v>
      </c>
      <c r="B154" t="str">
        <f>VLOOKUP($A154,classifications!$A$1:$D$357,2,FALSE)</f>
        <v>Predominantly Rural</v>
      </c>
      <c r="C154" t="str">
        <f>VLOOKUP($A154,classifications!$A$1:$D$359,4,FALSE)</f>
        <v>Shire District</v>
      </c>
      <c r="D154">
        <v>8.39</v>
      </c>
      <c r="E154">
        <v>8.99</v>
      </c>
      <c r="F154">
        <v>9.01</v>
      </c>
      <c r="G154">
        <v>10.31</v>
      </c>
      <c r="H154">
        <v>11.04</v>
      </c>
      <c r="I154">
        <v>11.41</v>
      </c>
      <c r="J154">
        <v>10.36</v>
      </c>
      <c r="K154">
        <v>10.64</v>
      </c>
      <c r="L154">
        <v>10.98</v>
      </c>
      <c r="M154">
        <v>11.66</v>
      </c>
      <c r="N154">
        <v>11.18</v>
      </c>
    </row>
    <row r="155" spans="1:14" x14ac:dyDescent="0.3">
      <c r="A155" t="s">
        <v>19</v>
      </c>
      <c r="B155" t="str">
        <f>VLOOKUP($A155,classifications!$A$1:$D$357,2,FALSE)</f>
        <v>Predominantly Urban</v>
      </c>
      <c r="C155" t="str">
        <f>VLOOKUP($A155,classifications!$A$1:$D$359,4,FALSE)</f>
        <v>Shire District</v>
      </c>
      <c r="D155">
        <v>7.29</v>
      </c>
      <c r="E155">
        <v>7.4</v>
      </c>
      <c r="F155">
        <v>8.25</v>
      </c>
      <c r="G155">
        <v>9.08</v>
      </c>
      <c r="H155">
        <v>10.59</v>
      </c>
      <c r="I155">
        <v>11.36</v>
      </c>
      <c r="J155">
        <v>11.43</v>
      </c>
      <c r="K155">
        <v>10.81</v>
      </c>
      <c r="L155">
        <v>10.86</v>
      </c>
      <c r="M155">
        <v>10.84</v>
      </c>
      <c r="N155">
        <v>11.65</v>
      </c>
    </row>
    <row r="156" spans="1:14" x14ac:dyDescent="0.3">
      <c r="A156" t="s">
        <v>38</v>
      </c>
      <c r="B156" t="str">
        <f>VLOOKUP($A156,classifications!$A$1:$D$357,2,FALSE)</f>
        <v>Predominantly Rural</v>
      </c>
      <c r="C156" t="str">
        <f>VLOOKUP($A156,classifications!$A$1:$D$359,4,FALSE)</f>
        <v>Shire District</v>
      </c>
      <c r="D156">
        <v>7.84</v>
      </c>
      <c r="E156">
        <v>8.4</v>
      </c>
      <c r="F156">
        <v>9.14</v>
      </c>
      <c r="G156">
        <v>9.99</v>
      </c>
      <c r="H156">
        <v>9.61</v>
      </c>
      <c r="I156">
        <v>11.37</v>
      </c>
      <c r="J156">
        <v>12.25</v>
      </c>
      <c r="K156">
        <v>10.84</v>
      </c>
      <c r="L156">
        <v>10.66</v>
      </c>
      <c r="M156">
        <v>11.63</v>
      </c>
      <c r="N156">
        <v>10.83</v>
      </c>
    </row>
    <row r="157" spans="1:14" x14ac:dyDescent="0.3">
      <c r="A157" t="s">
        <v>42</v>
      </c>
      <c r="B157" t="str">
        <f>VLOOKUP($A157,classifications!$A$1:$D$357,2,FALSE)</f>
        <v>Urban with Significant Rural</v>
      </c>
      <c r="C157" t="str">
        <f>VLOOKUP($A157,classifications!$A$1:$D$359,4,FALSE)</f>
        <v>Shire District</v>
      </c>
      <c r="D157">
        <v>10.9</v>
      </c>
      <c r="E157">
        <v>9.99</v>
      </c>
      <c r="F157">
        <v>10.38</v>
      </c>
      <c r="G157">
        <v>11.39</v>
      </c>
      <c r="H157">
        <v>14.44</v>
      </c>
      <c r="I157">
        <v>12.2</v>
      </c>
      <c r="J157">
        <v>14.4</v>
      </c>
      <c r="K157">
        <v>13.72</v>
      </c>
      <c r="L157">
        <v>13.66</v>
      </c>
      <c r="M157">
        <v>15.74</v>
      </c>
      <c r="N157">
        <v>13.31</v>
      </c>
    </row>
    <row r="158" spans="1:14" x14ac:dyDescent="0.3">
      <c r="A158" t="s">
        <v>63</v>
      </c>
      <c r="B158" t="str">
        <f>VLOOKUP($A158,classifications!$A$1:$D$357,2,FALSE)</f>
        <v>Predominantly Urban</v>
      </c>
      <c r="C158" t="str">
        <f>VLOOKUP($A158,classifications!$A$1:$D$359,4,FALSE)</f>
        <v>Shire District</v>
      </c>
      <c r="D158">
        <v>10.47</v>
      </c>
      <c r="E158">
        <v>10.1</v>
      </c>
      <c r="F158">
        <v>11.47</v>
      </c>
      <c r="G158">
        <v>13.22</v>
      </c>
      <c r="H158">
        <v>11.71</v>
      </c>
      <c r="I158">
        <v>14.74</v>
      </c>
      <c r="J158">
        <v>13.21</v>
      </c>
      <c r="K158">
        <v>13.24</v>
      </c>
      <c r="L158">
        <v>12.43</v>
      </c>
      <c r="M158">
        <v>12.5</v>
      </c>
      <c r="N158">
        <v>12.18</v>
      </c>
    </row>
    <row r="159" spans="1:14" x14ac:dyDescent="0.3">
      <c r="A159" t="s">
        <v>66</v>
      </c>
      <c r="B159" t="str">
        <f>VLOOKUP($A159,classifications!$A$1:$D$357,2,FALSE)</f>
        <v>Predominantly Urban</v>
      </c>
      <c r="C159" t="str">
        <f>VLOOKUP($A159,classifications!$A$1:$D$359,4,FALSE)</f>
        <v>Shire District</v>
      </c>
      <c r="D159">
        <v>9.1300000000000008</v>
      </c>
      <c r="E159">
        <v>9.02</v>
      </c>
      <c r="F159">
        <v>9.98</v>
      </c>
      <c r="G159">
        <v>11.2</v>
      </c>
      <c r="H159">
        <v>11.25</v>
      </c>
      <c r="I159">
        <v>12.36</v>
      </c>
      <c r="J159">
        <v>12.53</v>
      </c>
      <c r="K159">
        <v>12.2</v>
      </c>
      <c r="L159">
        <v>11.89</v>
      </c>
      <c r="M159">
        <v>12.74</v>
      </c>
      <c r="N159">
        <v>12.01</v>
      </c>
    </row>
    <row r="160" spans="1:14" x14ac:dyDescent="0.3">
      <c r="A160" t="s">
        <v>79</v>
      </c>
      <c r="B160" t="str">
        <f>VLOOKUP($A160,classifications!$A$1:$D$357,2,FALSE)</f>
        <v>Urban with Significant Rural</v>
      </c>
      <c r="C160" t="str">
        <f>VLOOKUP($A160,classifications!$A$1:$D$359,4,FALSE)</f>
        <v>Shire District</v>
      </c>
      <c r="D160">
        <v>7.1</v>
      </c>
      <c r="E160">
        <v>7.63</v>
      </c>
      <c r="F160">
        <v>7.76</v>
      </c>
      <c r="G160">
        <v>8.34</v>
      </c>
      <c r="H160">
        <v>8.64</v>
      </c>
      <c r="I160">
        <v>9.34</v>
      </c>
      <c r="J160">
        <v>10.210000000000001</v>
      </c>
      <c r="K160">
        <v>9.9700000000000006</v>
      </c>
      <c r="L160">
        <v>9.68</v>
      </c>
      <c r="M160">
        <v>10.34</v>
      </c>
      <c r="N160">
        <v>9.85</v>
      </c>
    </row>
    <row r="161" spans="1:14" x14ac:dyDescent="0.3">
      <c r="A161" t="s">
        <v>116</v>
      </c>
      <c r="B161" t="str">
        <f>VLOOKUP($A161,classifications!$A$1:$D$357,2,FALSE)</f>
        <v>Urban with Significant Rural</v>
      </c>
      <c r="C161" t="str">
        <f>VLOOKUP($A161,classifications!$A$1:$D$359,4,FALSE)</f>
        <v>Shire District</v>
      </c>
      <c r="D161">
        <v>10.89</v>
      </c>
      <c r="E161">
        <v>12.02</v>
      </c>
      <c r="F161">
        <v>12.21</v>
      </c>
      <c r="G161">
        <v>13.51</v>
      </c>
      <c r="H161">
        <v>16.77</v>
      </c>
      <c r="I161">
        <v>16.170000000000002</v>
      </c>
      <c r="J161">
        <v>14.95</v>
      </c>
      <c r="K161">
        <v>16.41</v>
      </c>
      <c r="L161">
        <v>17.02</v>
      </c>
      <c r="M161">
        <v>15.29</v>
      </c>
      <c r="N161">
        <v>15.28</v>
      </c>
    </row>
    <row r="162" spans="1:14" x14ac:dyDescent="0.3">
      <c r="A162" t="s">
        <v>139</v>
      </c>
      <c r="B162" t="str">
        <f>VLOOKUP($A162,classifications!$A$1:$D$357,2,FALSE)</f>
        <v>Predominantly Urban</v>
      </c>
      <c r="C162" t="str">
        <f>VLOOKUP($A162,classifications!$A$1:$D$359,4,FALSE)</f>
        <v>Shire District</v>
      </c>
      <c r="D162">
        <v>6.94</v>
      </c>
      <c r="E162">
        <v>7.62</v>
      </c>
      <c r="F162">
        <v>7.28</v>
      </c>
      <c r="G162">
        <v>8.64</v>
      </c>
      <c r="H162">
        <v>9.5299999999999994</v>
      </c>
      <c r="I162">
        <v>10.77</v>
      </c>
      <c r="J162">
        <v>10.88</v>
      </c>
      <c r="K162">
        <v>10.65</v>
      </c>
      <c r="L162">
        <v>11.65</v>
      </c>
      <c r="M162">
        <v>11.81</v>
      </c>
      <c r="N162">
        <v>11.12</v>
      </c>
    </row>
    <row r="163" spans="1:14" x14ac:dyDescent="0.3">
      <c r="A163" t="s">
        <v>178</v>
      </c>
      <c r="B163" t="str">
        <f>VLOOKUP($A163,classifications!$A$1:$D$357,2,FALSE)</f>
        <v>Predominantly Rural</v>
      </c>
      <c r="C163" t="str">
        <f>VLOOKUP($A163,classifications!$A$1:$D$359,4,FALSE)</f>
        <v>Shire District</v>
      </c>
      <c r="D163">
        <v>8.76</v>
      </c>
      <c r="E163">
        <v>8.17</v>
      </c>
      <c r="F163">
        <v>9.8800000000000008</v>
      </c>
      <c r="G163">
        <v>10.69</v>
      </c>
      <c r="H163">
        <v>10.98</v>
      </c>
      <c r="I163">
        <v>10.96</v>
      </c>
      <c r="J163">
        <v>11.24</v>
      </c>
      <c r="K163">
        <v>11.38</v>
      </c>
      <c r="L163">
        <v>12.13</v>
      </c>
      <c r="M163">
        <v>12.27</v>
      </c>
      <c r="N163">
        <v>11.67</v>
      </c>
    </row>
    <row r="164" spans="1:14" x14ac:dyDescent="0.3">
      <c r="A164" t="s">
        <v>233</v>
      </c>
      <c r="B164" t="str">
        <f>VLOOKUP($A164,classifications!$A$1:$D$357,2,FALSE)</f>
        <v>Predominantly Urban</v>
      </c>
      <c r="C164" t="str">
        <f>VLOOKUP($A164,classifications!$A$1:$D$359,4,FALSE)</f>
        <v>Shire District</v>
      </c>
      <c r="D164">
        <v>10.23</v>
      </c>
      <c r="E164">
        <v>9.75</v>
      </c>
      <c r="F164">
        <v>10.41</v>
      </c>
      <c r="G164">
        <v>10.19</v>
      </c>
      <c r="H164">
        <v>13.55</v>
      </c>
      <c r="I164">
        <v>13.19</v>
      </c>
      <c r="J164">
        <v>13.42</v>
      </c>
      <c r="K164">
        <v>12.98</v>
      </c>
      <c r="L164">
        <v>14.16</v>
      </c>
      <c r="M164">
        <v>14.04</v>
      </c>
      <c r="N164">
        <v>11.49</v>
      </c>
    </row>
    <row r="165" spans="1:14" x14ac:dyDescent="0.3">
      <c r="A165" t="s">
        <v>295</v>
      </c>
      <c r="B165" t="str">
        <f>VLOOKUP($A165,classifications!$A$1:$D$357,2,FALSE)</f>
        <v>Predominantly Rural</v>
      </c>
      <c r="C165" t="str">
        <f>VLOOKUP($A165,classifications!$A$1:$D$359,4,FALSE)</f>
        <v>Shire District</v>
      </c>
      <c r="D165">
        <v>8.2200000000000006</v>
      </c>
      <c r="E165">
        <v>6.65</v>
      </c>
      <c r="F165">
        <v>6.43</v>
      </c>
      <c r="G165">
        <v>7.25</v>
      </c>
      <c r="H165">
        <v>8.67</v>
      </c>
      <c r="I165">
        <v>9.4600000000000009</v>
      </c>
      <c r="J165">
        <v>9.69</v>
      </c>
      <c r="K165">
        <v>8.93</v>
      </c>
      <c r="L165">
        <v>8.24</v>
      </c>
      <c r="M165">
        <v>9.69</v>
      </c>
      <c r="N165">
        <v>9.07</v>
      </c>
    </row>
    <row r="166" spans="1:14" x14ac:dyDescent="0.3">
      <c r="A166" t="s">
        <v>307</v>
      </c>
      <c r="B166" t="str">
        <f>VLOOKUP($A166,classifications!$A$1:$D$357,2,FALSE)</f>
        <v>Predominantly Rural</v>
      </c>
      <c r="C166" t="str">
        <f>VLOOKUP($A166,classifications!$A$1:$D$359,4,FALSE)</f>
        <v>Shire District</v>
      </c>
      <c r="D166">
        <v>10.92</v>
      </c>
      <c r="E166">
        <v>11.66</v>
      </c>
      <c r="F166">
        <v>11.46</v>
      </c>
      <c r="G166">
        <v>11.99</v>
      </c>
      <c r="H166">
        <v>13.29</v>
      </c>
      <c r="I166">
        <v>14.91</v>
      </c>
      <c r="J166">
        <v>13.77</v>
      </c>
      <c r="K166">
        <v>12.97</v>
      </c>
      <c r="L166">
        <v>12.78</v>
      </c>
      <c r="M166">
        <v>14.68</v>
      </c>
      <c r="N166">
        <v>15.3</v>
      </c>
    </row>
    <row r="167" spans="1:14" x14ac:dyDescent="0.3">
      <c r="A167" t="s">
        <v>49</v>
      </c>
      <c r="B167" t="str">
        <f>VLOOKUP($A167,classifications!$A$1:$D$357,2,FALSE)</f>
        <v>Predominantly Urban</v>
      </c>
      <c r="C167" t="str">
        <f>VLOOKUP($A167,classifications!$A$1:$D$359,4,FALSE)</f>
        <v>Shire District</v>
      </c>
      <c r="D167">
        <v>9.8000000000000007</v>
      </c>
      <c r="E167">
        <v>8.15</v>
      </c>
      <c r="F167">
        <v>8.8000000000000007</v>
      </c>
      <c r="G167">
        <v>10.33</v>
      </c>
      <c r="H167">
        <v>11.73</v>
      </c>
      <c r="I167">
        <v>12.01</v>
      </c>
      <c r="J167">
        <v>12.94</v>
      </c>
      <c r="K167">
        <v>12.33</v>
      </c>
      <c r="L167">
        <v>12.55</v>
      </c>
      <c r="M167">
        <v>12.53</v>
      </c>
      <c r="N167">
        <v>11.4</v>
      </c>
    </row>
    <row r="168" spans="1:14" x14ac:dyDescent="0.3">
      <c r="A168" t="s">
        <v>90</v>
      </c>
      <c r="B168" t="str">
        <f>VLOOKUP($A168,classifications!$A$1:$D$357,2,FALSE)</f>
        <v>Urban with Significant Rural</v>
      </c>
      <c r="C168" t="str">
        <f>VLOOKUP($A168,classifications!$A$1:$D$359,4,FALSE)</f>
        <v>Shire District</v>
      </c>
      <c r="D168">
        <v>9.44</v>
      </c>
      <c r="E168">
        <v>9.6300000000000008</v>
      </c>
      <c r="F168">
        <v>10.33</v>
      </c>
      <c r="G168">
        <v>12.67</v>
      </c>
      <c r="H168">
        <v>12.38</v>
      </c>
      <c r="I168">
        <v>13.53</v>
      </c>
      <c r="J168">
        <v>13.48</v>
      </c>
      <c r="K168">
        <v>13.53</v>
      </c>
      <c r="L168">
        <v>12.97</v>
      </c>
      <c r="M168">
        <v>14.32</v>
      </c>
      <c r="N168">
        <v>15.23</v>
      </c>
    </row>
    <row r="169" spans="1:14" x14ac:dyDescent="0.3">
      <c r="A169" t="s">
        <v>148</v>
      </c>
      <c r="B169" t="str">
        <f>VLOOKUP($A169,classifications!$A$1:$D$357,2,FALSE)</f>
        <v>Predominantly Urban</v>
      </c>
      <c r="C169" t="str">
        <f>VLOOKUP($A169,classifications!$A$1:$D$359,4,FALSE)</f>
        <v>Shire District</v>
      </c>
      <c r="D169">
        <v>10.91</v>
      </c>
      <c r="E169">
        <v>11.06</v>
      </c>
      <c r="F169">
        <v>13.83</v>
      </c>
      <c r="G169">
        <v>12.97</v>
      </c>
      <c r="H169">
        <v>16.09</v>
      </c>
      <c r="I169">
        <v>15.1</v>
      </c>
      <c r="J169">
        <v>16.100000000000001</v>
      </c>
      <c r="K169">
        <v>14.8</v>
      </c>
      <c r="L169">
        <v>15.16</v>
      </c>
      <c r="M169">
        <v>17.690000000000001</v>
      </c>
      <c r="N169">
        <v>13.98</v>
      </c>
    </row>
    <row r="170" spans="1:14" x14ac:dyDescent="0.3">
      <c r="A170" t="s">
        <v>202</v>
      </c>
      <c r="B170" t="str">
        <f>VLOOKUP($A170,classifications!$A$1:$D$357,2,FALSE)</f>
        <v>Urban with Significant Rural</v>
      </c>
      <c r="C170" t="str">
        <f>VLOOKUP($A170,classifications!$A$1:$D$359,4,FALSE)</f>
        <v>Shire District</v>
      </c>
      <c r="D170">
        <v>9.14</v>
      </c>
      <c r="E170">
        <v>8.86</v>
      </c>
      <c r="F170">
        <v>8.98</v>
      </c>
      <c r="G170">
        <v>9.4600000000000009</v>
      </c>
      <c r="H170">
        <v>10.65</v>
      </c>
      <c r="I170">
        <v>11.95</v>
      </c>
      <c r="J170">
        <v>12.36</v>
      </c>
      <c r="K170">
        <v>11.12</v>
      </c>
      <c r="L170">
        <v>11.14</v>
      </c>
      <c r="M170">
        <v>11.73</v>
      </c>
      <c r="N170">
        <v>10.99</v>
      </c>
    </row>
    <row r="171" spans="1:14" x14ac:dyDescent="0.3">
      <c r="A171" t="s">
        <v>299</v>
      </c>
      <c r="B171" t="str">
        <f>VLOOKUP($A171,classifications!$A$1:$D$357,2,FALSE)</f>
        <v>Predominantly Urban</v>
      </c>
      <c r="C171" t="str">
        <f>VLOOKUP($A171,classifications!$A$1:$D$359,4,FALSE)</f>
        <v>Shire District</v>
      </c>
      <c r="D171">
        <v>9.83</v>
      </c>
      <c r="E171">
        <v>11.22</v>
      </c>
      <c r="F171">
        <v>11.81</v>
      </c>
      <c r="G171">
        <v>13.63</v>
      </c>
      <c r="H171">
        <v>14.41</v>
      </c>
      <c r="I171">
        <v>14.54</v>
      </c>
      <c r="J171">
        <v>14.91</v>
      </c>
      <c r="K171">
        <v>13.71</v>
      </c>
      <c r="L171">
        <v>15.01</v>
      </c>
      <c r="M171">
        <v>14.05</v>
      </c>
      <c r="N171">
        <v>12.85</v>
      </c>
    </row>
    <row r="172" spans="1:14" x14ac:dyDescent="0.3">
      <c r="A172" t="s">
        <v>315</v>
      </c>
      <c r="B172" t="str">
        <f>VLOOKUP($A172,classifications!$A$1:$D$357,2,FALSE)</f>
        <v>Predominantly Urban</v>
      </c>
      <c r="C172" t="str">
        <f>VLOOKUP($A172,classifications!$A$1:$D$359,4,FALSE)</f>
        <v>Shire District</v>
      </c>
      <c r="D172">
        <v>8.8000000000000007</v>
      </c>
      <c r="E172">
        <v>8.5399999999999991</v>
      </c>
      <c r="F172">
        <v>9.44</v>
      </c>
      <c r="G172">
        <v>12.07</v>
      </c>
      <c r="H172">
        <v>10.96</v>
      </c>
      <c r="I172">
        <v>14.36</v>
      </c>
      <c r="J172">
        <v>14.6</v>
      </c>
      <c r="K172">
        <v>13.46</v>
      </c>
      <c r="L172">
        <v>13.07</v>
      </c>
      <c r="M172">
        <v>13.45</v>
      </c>
      <c r="N172">
        <v>13.19</v>
      </c>
    </row>
    <row r="173" spans="1:14" x14ac:dyDescent="0.3">
      <c r="A173" t="s">
        <v>39</v>
      </c>
      <c r="B173" t="str">
        <f>VLOOKUP($A173,classifications!$A$1:$D$357,2,FALSE)</f>
        <v>Predominantly Rural</v>
      </c>
      <c r="C173" t="str">
        <f>VLOOKUP($A173,classifications!$A$1:$D$359,4,FALSE)</f>
        <v>Shire District</v>
      </c>
      <c r="D173">
        <v>7.71</v>
      </c>
      <c r="E173">
        <v>7.68</v>
      </c>
      <c r="F173">
        <v>7.95</v>
      </c>
      <c r="G173">
        <v>8.65</v>
      </c>
      <c r="H173">
        <v>8.84</v>
      </c>
      <c r="I173">
        <v>9.9700000000000006</v>
      </c>
      <c r="J173">
        <v>9.17</v>
      </c>
      <c r="K173">
        <v>8.86</v>
      </c>
      <c r="L173">
        <v>8.51</v>
      </c>
      <c r="M173">
        <v>9.3699999999999992</v>
      </c>
      <c r="N173">
        <v>9.2200000000000006</v>
      </c>
    </row>
    <row r="174" spans="1:14" x14ac:dyDescent="0.3">
      <c r="A174" t="s">
        <v>45</v>
      </c>
      <c r="B174" t="str">
        <f>VLOOKUP($A174,classifications!$A$1:$D$357,2,FALSE)</f>
        <v>Urban with Significant Rural</v>
      </c>
      <c r="C174" t="str">
        <f>VLOOKUP($A174,classifications!$A$1:$D$359,4,FALSE)</f>
        <v>Shire District</v>
      </c>
      <c r="D174">
        <v>7.8</v>
      </c>
      <c r="E174">
        <v>8.16</v>
      </c>
      <c r="F174">
        <v>8.44</v>
      </c>
      <c r="G174">
        <v>8.9600000000000009</v>
      </c>
      <c r="H174">
        <v>9.74</v>
      </c>
      <c r="I174">
        <v>10.65</v>
      </c>
      <c r="J174">
        <v>10.06</v>
      </c>
      <c r="K174">
        <v>9.23</v>
      </c>
      <c r="L174">
        <v>9.94</v>
      </c>
      <c r="M174">
        <v>9.9700000000000006</v>
      </c>
      <c r="N174">
        <v>10.1</v>
      </c>
    </row>
    <row r="175" spans="1:14" x14ac:dyDescent="0.3">
      <c r="A175" t="s">
        <v>130</v>
      </c>
      <c r="B175" t="str">
        <f>VLOOKUP($A175,classifications!$A$1:$D$357,2,FALSE)</f>
        <v>Urban with Significant Rural</v>
      </c>
      <c r="C175" t="str">
        <f>VLOOKUP($A175,classifications!$A$1:$D$359,4,FALSE)</f>
        <v>Shire District</v>
      </c>
      <c r="D175">
        <v>5.09</v>
      </c>
      <c r="E175">
        <v>6.02</v>
      </c>
      <c r="F175">
        <v>6.14</v>
      </c>
      <c r="G175">
        <v>5.73</v>
      </c>
      <c r="H175">
        <v>5.81</v>
      </c>
      <c r="I175">
        <v>6.29</v>
      </c>
      <c r="J175">
        <v>6.45</v>
      </c>
      <c r="K175">
        <v>6.44</v>
      </c>
      <c r="L175">
        <v>6</v>
      </c>
      <c r="M175">
        <v>6.8</v>
      </c>
      <c r="N175">
        <v>6.37</v>
      </c>
    </row>
    <row r="176" spans="1:14" x14ac:dyDescent="0.3">
      <c r="A176" t="s">
        <v>162</v>
      </c>
      <c r="B176" t="str">
        <f>VLOOKUP($A176,classifications!$A$1:$D$357,2,FALSE)</f>
        <v>Predominantly Rural</v>
      </c>
      <c r="C176" t="str">
        <f>VLOOKUP($A176,classifications!$A$1:$D$359,4,FALSE)</f>
        <v>Shire District</v>
      </c>
      <c r="D176">
        <v>6.71</v>
      </c>
      <c r="E176">
        <v>7.51</v>
      </c>
      <c r="F176">
        <v>6.67</v>
      </c>
      <c r="G176">
        <v>7.55</v>
      </c>
      <c r="H176">
        <v>7.49</v>
      </c>
      <c r="I176">
        <v>8.68</v>
      </c>
      <c r="J176">
        <v>8.4</v>
      </c>
      <c r="K176">
        <v>8.15</v>
      </c>
      <c r="L176">
        <v>8.14</v>
      </c>
      <c r="M176">
        <v>8.84</v>
      </c>
      <c r="N176">
        <v>8.56</v>
      </c>
    </row>
    <row r="177" spans="1:14" x14ac:dyDescent="0.3">
      <c r="A177" t="s">
        <v>205</v>
      </c>
      <c r="B177" t="str">
        <f>VLOOKUP($A177,classifications!$A$1:$D$357,2,FALSE)</f>
        <v>Predominantly Rural</v>
      </c>
      <c r="C177" t="str">
        <f>VLOOKUP($A177,classifications!$A$1:$D$359,4,FALSE)</f>
        <v>Shire District</v>
      </c>
      <c r="D177">
        <v>7.23</v>
      </c>
      <c r="E177">
        <v>7.45</v>
      </c>
      <c r="F177">
        <v>8.67</v>
      </c>
      <c r="G177">
        <v>8.1199999999999992</v>
      </c>
      <c r="H177">
        <v>8.5500000000000007</v>
      </c>
      <c r="I177">
        <v>9.58</v>
      </c>
      <c r="J177">
        <v>9.7200000000000006</v>
      </c>
      <c r="K177">
        <v>9.5500000000000007</v>
      </c>
      <c r="L177">
        <v>8.4700000000000006</v>
      </c>
      <c r="M177">
        <v>9.99</v>
      </c>
      <c r="N177">
        <v>9.35</v>
      </c>
    </row>
    <row r="178" spans="1:14" x14ac:dyDescent="0.3">
      <c r="A178" t="s">
        <v>212</v>
      </c>
      <c r="B178" t="str">
        <f>VLOOKUP($A178,classifications!$A$1:$D$357,2,FALSE)</f>
        <v>Predominantly Urban</v>
      </c>
      <c r="C178" t="str">
        <f>VLOOKUP($A178,classifications!$A$1:$D$359,4,FALSE)</f>
        <v>Shire District</v>
      </c>
      <c r="D178">
        <v>6.58</v>
      </c>
      <c r="E178">
        <v>6.6</v>
      </c>
      <c r="F178">
        <v>7.09</v>
      </c>
      <c r="G178">
        <v>7.25</v>
      </c>
      <c r="H178">
        <v>7.13</v>
      </c>
      <c r="I178">
        <v>7.93</v>
      </c>
      <c r="J178">
        <v>7.57</v>
      </c>
      <c r="K178">
        <v>7.57</v>
      </c>
      <c r="L178">
        <v>7.59</v>
      </c>
      <c r="M178">
        <v>7.86</v>
      </c>
      <c r="N178">
        <v>7.59</v>
      </c>
    </row>
    <row r="179" spans="1:14" x14ac:dyDescent="0.3">
      <c r="A179" t="s">
        <v>262</v>
      </c>
      <c r="B179" t="str">
        <f>VLOOKUP($A179,classifications!$A$1:$D$357,2,FALSE)</f>
        <v>Predominantly Rural</v>
      </c>
      <c r="C179" t="str">
        <f>VLOOKUP($A179,classifications!$A$1:$D$359,4,FALSE)</f>
        <v>Shire District</v>
      </c>
      <c r="D179">
        <v>7.65</v>
      </c>
      <c r="E179">
        <v>7.69</v>
      </c>
      <c r="F179">
        <v>8.92</v>
      </c>
      <c r="G179">
        <v>8.51</v>
      </c>
      <c r="H179">
        <v>8.94</v>
      </c>
      <c r="I179">
        <v>10.37</v>
      </c>
      <c r="J179">
        <v>9.93</v>
      </c>
      <c r="K179">
        <v>10.16</v>
      </c>
      <c r="L179">
        <v>9.85</v>
      </c>
      <c r="M179">
        <v>9.6999999999999993</v>
      </c>
      <c r="N179">
        <v>9.7899999999999991</v>
      </c>
    </row>
    <row r="180" spans="1:14" x14ac:dyDescent="0.3">
      <c r="A180" t="s">
        <v>13</v>
      </c>
      <c r="B180" t="str">
        <f>VLOOKUP($A180,classifications!$A$1:$D$357,2,FALSE)</f>
        <v>Predominantly Rural</v>
      </c>
      <c r="C180" t="str">
        <f>VLOOKUP($A180,classifications!$A$1:$D$359,4,FALSE)</f>
        <v>Shire District</v>
      </c>
      <c r="D180">
        <v>8.8000000000000007</v>
      </c>
      <c r="E180">
        <v>8.89</v>
      </c>
      <c r="F180">
        <v>9.07</v>
      </c>
      <c r="G180">
        <v>9.5399999999999991</v>
      </c>
      <c r="H180">
        <v>10.3</v>
      </c>
      <c r="I180">
        <v>10.83</v>
      </c>
      <c r="J180">
        <v>11.07</v>
      </c>
      <c r="K180">
        <v>10.96</v>
      </c>
      <c r="L180">
        <v>10.98</v>
      </c>
      <c r="M180">
        <v>11.94</v>
      </c>
      <c r="N180">
        <v>11.39</v>
      </c>
    </row>
    <row r="181" spans="1:14" x14ac:dyDescent="0.3">
      <c r="A181" t="s">
        <v>156</v>
      </c>
      <c r="B181" t="str">
        <f>VLOOKUP($A181,classifications!$A$1:$D$357,2,FALSE)</f>
        <v>Predominantly Urban</v>
      </c>
      <c r="C181" t="str">
        <f>VLOOKUP($A181,classifications!$A$1:$D$359,4,FALSE)</f>
        <v>Shire District</v>
      </c>
      <c r="D181">
        <v>5.84</v>
      </c>
      <c r="E181">
        <v>5.84</v>
      </c>
      <c r="F181">
        <v>6.12</v>
      </c>
      <c r="G181">
        <v>6.51</v>
      </c>
      <c r="H181">
        <v>6.62</v>
      </c>
      <c r="I181">
        <v>7.12</v>
      </c>
      <c r="J181">
        <v>7.85</v>
      </c>
      <c r="K181">
        <v>7.85</v>
      </c>
      <c r="L181">
        <v>7.59</v>
      </c>
      <c r="M181">
        <v>8.26</v>
      </c>
      <c r="N181">
        <v>7.51</v>
      </c>
    </row>
    <row r="182" spans="1:14" x14ac:dyDescent="0.3">
      <c r="A182" t="s">
        <v>188</v>
      </c>
      <c r="B182" t="str">
        <f>VLOOKUP($A182,classifications!$A$1:$D$357,2,FALSE)</f>
        <v>Predominantly Rural</v>
      </c>
      <c r="C182" t="str">
        <f>VLOOKUP($A182,classifications!$A$1:$D$359,4,FALSE)</f>
        <v>Shire District</v>
      </c>
      <c r="D182">
        <v>7.99</v>
      </c>
      <c r="E182">
        <v>7.58</v>
      </c>
      <c r="F182">
        <v>7.95</v>
      </c>
      <c r="G182">
        <v>8.32</v>
      </c>
      <c r="H182">
        <v>9.48</v>
      </c>
      <c r="I182">
        <v>10.96</v>
      </c>
      <c r="J182">
        <v>9.86</v>
      </c>
      <c r="K182">
        <v>8.84</v>
      </c>
      <c r="L182">
        <v>9.42</v>
      </c>
      <c r="M182">
        <v>9.99</v>
      </c>
      <c r="N182">
        <v>10.16</v>
      </c>
    </row>
    <row r="183" spans="1:14" x14ac:dyDescent="0.3">
      <c r="A183" t="s">
        <v>273</v>
      </c>
      <c r="B183" t="str">
        <f>VLOOKUP($A183,classifications!$A$1:$D$357,2,FALSE)</f>
        <v>Predominantly Urban</v>
      </c>
      <c r="C183" t="str">
        <f>VLOOKUP($A183,classifications!$A$1:$D$359,4,FALSE)</f>
        <v>Shire District</v>
      </c>
      <c r="D183">
        <v>12.47</v>
      </c>
      <c r="E183">
        <v>13.23</v>
      </c>
      <c r="F183">
        <v>12.77</v>
      </c>
      <c r="G183">
        <v>15</v>
      </c>
      <c r="H183">
        <v>18.23</v>
      </c>
      <c r="I183">
        <v>18.899999999999999</v>
      </c>
      <c r="J183">
        <v>17.45</v>
      </c>
      <c r="K183">
        <v>16.82</v>
      </c>
      <c r="L183">
        <v>17.78</v>
      </c>
      <c r="M183">
        <v>17.760000000000002</v>
      </c>
      <c r="N183">
        <v>16.53</v>
      </c>
    </row>
    <row r="184" spans="1:14" x14ac:dyDescent="0.3">
      <c r="A184" t="s">
        <v>319</v>
      </c>
      <c r="B184" t="str">
        <f>VLOOKUP($A184,classifications!$A$1:$D$357,2,FALSE)</f>
        <v>Predominantly Urban</v>
      </c>
      <c r="C184" t="str">
        <f>VLOOKUP($A184,classifications!$A$1:$D$359,4,FALSE)</f>
        <v>Shire District</v>
      </c>
      <c r="D184">
        <v>9.14</v>
      </c>
      <c r="E184">
        <v>9.08</v>
      </c>
      <c r="F184">
        <v>9.1999999999999993</v>
      </c>
      <c r="G184">
        <v>9.91</v>
      </c>
      <c r="H184">
        <v>11.19</v>
      </c>
      <c r="I184">
        <v>13.03</v>
      </c>
      <c r="J184">
        <v>11.86</v>
      </c>
      <c r="K184">
        <v>11.59</v>
      </c>
      <c r="L184">
        <v>11.86</v>
      </c>
      <c r="M184">
        <v>12.71</v>
      </c>
      <c r="N184">
        <v>11.99</v>
      </c>
    </row>
    <row r="185" spans="1:14" x14ac:dyDescent="0.3">
      <c r="A185" t="s">
        <v>104</v>
      </c>
      <c r="B185" t="str">
        <f>VLOOKUP($A185,classifications!$A$1:$D$357,2,FALSE)</f>
        <v>Urban with Significant Rural</v>
      </c>
      <c r="C185" t="str">
        <f>VLOOKUP($A185,classifications!$A$1:$D$359,4,FALSE)</f>
        <v>Shire District</v>
      </c>
      <c r="D185">
        <v>10.15</v>
      </c>
      <c r="E185">
        <v>10.44</v>
      </c>
      <c r="F185">
        <v>10.71</v>
      </c>
      <c r="G185">
        <v>11.85</v>
      </c>
      <c r="H185">
        <v>13.1</v>
      </c>
      <c r="I185">
        <v>14.1</v>
      </c>
      <c r="J185">
        <v>13.22</v>
      </c>
      <c r="K185">
        <v>12.89</v>
      </c>
      <c r="L185">
        <v>13.12</v>
      </c>
      <c r="M185">
        <v>13.27</v>
      </c>
      <c r="N185">
        <v>12.17</v>
      </c>
    </row>
    <row r="186" spans="1:14" x14ac:dyDescent="0.3">
      <c r="A186" t="s">
        <v>278</v>
      </c>
      <c r="B186" t="str">
        <f>VLOOKUP($A186,classifications!$A$1:$D$357,2,FALSE)</f>
        <v>Predominantly Urban</v>
      </c>
      <c r="C186" t="str">
        <f>VLOOKUP($A186,classifications!$A$1:$D$359,4,FALSE)</f>
        <v>Shire District</v>
      </c>
      <c r="D186">
        <v>6.82</v>
      </c>
      <c r="E186">
        <v>7.31</v>
      </c>
      <c r="F186">
        <v>7.6</v>
      </c>
      <c r="G186">
        <v>9.01</v>
      </c>
      <c r="H186">
        <v>9.59</v>
      </c>
      <c r="I186">
        <v>10.35</v>
      </c>
      <c r="J186">
        <v>10.44</v>
      </c>
      <c r="K186">
        <v>9.15</v>
      </c>
      <c r="L186">
        <v>9.77</v>
      </c>
      <c r="M186">
        <v>10.99</v>
      </c>
      <c r="N186">
        <v>10.02</v>
      </c>
    </row>
    <row r="187" spans="1:14" x14ac:dyDescent="0.3">
      <c r="A187" t="s">
        <v>363</v>
      </c>
      <c r="B187" t="str">
        <f>VLOOKUP($A187,classifications!$A$1:$D$357,2,FALSE)</f>
        <v>Predominantly Rural</v>
      </c>
      <c r="C187" t="str">
        <f>VLOOKUP($A187,classifications!$A$1:$D$359,4,FALSE)</f>
        <v>Shire District</v>
      </c>
      <c r="D187">
        <v>7.01</v>
      </c>
      <c r="E187">
        <v>6.89</v>
      </c>
      <c r="F187">
        <v>6.94</v>
      </c>
      <c r="G187">
        <v>7.73</v>
      </c>
      <c r="H187">
        <v>7.4</v>
      </c>
      <c r="I187">
        <v>8.3000000000000007</v>
      </c>
      <c r="J187">
        <v>8.48</v>
      </c>
      <c r="K187">
        <v>8.02</v>
      </c>
      <c r="L187">
        <v>8.6300000000000008</v>
      </c>
      <c r="M187">
        <v>9.5399999999999991</v>
      </c>
      <c r="N187">
        <v>8.7100000000000009</v>
      </c>
    </row>
    <row r="188" spans="1:14" x14ac:dyDescent="0.3">
      <c r="A188" t="s">
        <v>362</v>
      </c>
      <c r="B188" t="str">
        <f>VLOOKUP($A188,classifications!$A$1:$D$357,2,FALSE)</f>
        <v>Predominantly Rural</v>
      </c>
      <c r="C188" t="str">
        <f>VLOOKUP($A188,classifications!$A$1:$D$359,4,FALSE)</f>
        <v>Shire District</v>
      </c>
      <c r="D188">
        <v>7.59</v>
      </c>
      <c r="E188">
        <v>7.67</v>
      </c>
      <c r="F188">
        <v>8.59</v>
      </c>
      <c r="G188">
        <v>9.2799999999999994</v>
      </c>
      <c r="H188">
        <v>9.3699999999999992</v>
      </c>
      <c r="I188">
        <v>10.16</v>
      </c>
      <c r="J188">
        <v>9.89</v>
      </c>
      <c r="K188">
        <v>9.65</v>
      </c>
      <c r="L188">
        <v>9.41</v>
      </c>
      <c r="M188">
        <v>9.75</v>
      </c>
      <c r="N188">
        <v>9.7799999999999994</v>
      </c>
    </row>
    <row r="189" spans="1:14" x14ac:dyDescent="0.3">
      <c r="A189" t="s">
        <v>110</v>
      </c>
      <c r="B189" t="str">
        <f>VLOOKUP($A189,classifications!$A$1:$D$357,2,FALSE)</f>
        <v>Predominantly Urban</v>
      </c>
      <c r="C189" t="str">
        <f>VLOOKUP($A189,classifications!$A$1:$D$359,4,FALSE)</f>
        <v>Shire District</v>
      </c>
      <c r="D189">
        <v>8.6999999999999993</v>
      </c>
      <c r="E189">
        <v>8.14</v>
      </c>
      <c r="F189">
        <v>8.3800000000000008</v>
      </c>
      <c r="G189">
        <v>8.5500000000000007</v>
      </c>
      <c r="H189">
        <v>9.18</v>
      </c>
      <c r="I189">
        <v>9.66</v>
      </c>
      <c r="J189">
        <v>9.1999999999999993</v>
      </c>
      <c r="K189">
        <v>9.1999999999999993</v>
      </c>
      <c r="L189">
        <v>9.06</v>
      </c>
      <c r="M189">
        <v>9.89</v>
      </c>
      <c r="N189">
        <v>9.06</v>
      </c>
    </row>
    <row r="190" spans="1:14" x14ac:dyDescent="0.3">
      <c r="A190" t="s">
        <v>144</v>
      </c>
      <c r="B190" t="str">
        <f>VLOOKUP($A190,classifications!$A$1:$D$357,2,FALSE)</f>
        <v>Predominantly Urban</v>
      </c>
      <c r="C190" t="str">
        <f>VLOOKUP($A190,classifications!$A$1:$D$359,4,FALSE)</f>
        <v>Shire District</v>
      </c>
      <c r="D190">
        <v>6.61</v>
      </c>
      <c r="E190">
        <v>6.92</v>
      </c>
      <c r="F190">
        <v>6.68</v>
      </c>
      <c r="G190">
        <v>6.53</v>
      </c>
      <c r="H190">
        <v>7.04</v>
      </c>
      <c r="I190">
        <v>7.94</v>
      </c>
      <c r="J190">
        <v>8.5399999999999991</v>
      </c>
      <c r="K190">
        <v>8.4499999999999993</v>
      </c>
      <c r="L190">
        <v>9.5299999999999994</v>
      </c>
      <c r="M190">
        <v>9.93</v>
      </c>
      <c r="N190">
        <v>9.57</v>
      </c>
    </row>
    <row r="191" spans="1:14" x14ac:dyDescent="0.3">
      <c r="A191" t="s">
        <v>171</v>
      </c>
      <c r="B191" t="str">
        <f>VLOOKUP($A191,classifications!$A$1:$D$357,2,FALSE)</f>
        <v>Urban with Significant Rural</v>
      </c>
      <c r="C191" t="str">
        <f>VLOOKUP($A191,classifications!$A$1:$D$359,4,FALSE)</f>
        <v>Shire District</v>
      </c>
      <c r="D191">
        <v>9.9700000000000006</v>
      </c>
      <c r="E191">
        <v>9.77</v>
      </c>
      <c r="F191">
        <v>10.82</v>
      </c>
      <c r="G191">
        <v>11.11</v>
      </c>
      <c r="H191">
        <v>11.6</v>
      </c>
      <c r="I191">
        <v>12.83</v>
      </c>
      <c r="J191">
        <v>11.63</v>
      </c>
      <c r="K191">
        <v>12.58</v>
      </c>
      <c r="L191">
        <v>11.34</v>
      </c>
      <c r="M191">
        <v>11.88</v>
      </c>
      <c r="N191">
        <v>11.75</v>
      </c>
    </row>
    <row r="192" spans="1:14" x14ac:dyDescent="0.3">
      <c r="A192" t="s">
        <v>235</v>
      </c>
      <c r="B192" t="str">
        <f>VLOOKUP($A192,classifications!$A$1:$D$357,2,FALSE)</f>
        <v>Predominantly Rural</v>
      </c>
      <c r="C192" t="str">
        <f>VLOOKUP($A192,classifications!$A$1:$D$359,4,FALSE)</f>
        <v>Shire District</v>
      </c>
      <c r="D192">
        <v>9.99</v>
      </c>
      <c r="E192">
        <v>10.06</v>
      </c>
      <c r="F192">
        <v>10.44</v>
      </c>
      <c r="G192">
        <v>10.15</v>
      </c>
      <c r="H192">
        <v>10.42</v>
      </c>
      <c r="I192">
        <v>10.94</v>
      </c>
      <c r="J192">
        <v>11.61</v>
      </c>
      <c r="K192">
        <v>11.58</v>
      </c>
      <c r="L192">
        <v>11.07</v>
      </c>
      <c r="M192">
        <v>12.47</v>
      </c>
      <c r="N192">
        <v>10.77</v>
      </c>
    </row>
    <row r="193" spans="1:14" x14ac:dyDescent="0.3">
      <c r="A193" t="s">
        <v>317</v>
      </c>
      <c r="B193" t="str">
        <f>VLOOKUP($A193,classifications!$A$1:$D$357,2,FALSE)</f>
        <v>Predominantly Rural</v>
      </c>
      <c r="C193" t="str">
        <f>VLOOKUP($A193,classifications!$A$1:$D$359,4,FALSE)</f>
        <v>Shire District</v>
      </c>
      <c r="D193">
        <v>10.51</v>
      </c>
      <c r="E193">
        <v>11.14</v>
      </c>
      <c r="F193">
        <v>12.78</v>
      </c>
      <c r="G193">
        <v>11.75</v>
      </c>
      <c r="H193">
        <v>12.78</v>
      </c>
      <c r="I193">
        <v>12.87</v>
      </c>
      <c r="J193">
        <v>12.53</v>
      </c>
      <c r="K193">
        <v>13.03</v>
      </c>
      <c r="L193">
        <v>12.38</v>
      </c>
      <c r="M193">
        <v>13.32</v>
      </c>
      <c r="N193">
        <v>12.75</v>
      </c>
    </row>
    <row r="194" spans="1:14" x14ac:dyDescent="0.3">
      <c r="A194" t="s">
        <v>21</v>
      </c>
      <c r="B194" t="str">
        <f>VLOOKUP($A194,classifications!$A$1:$D$357,2,FALSE)</f>
        <v>Urban with Significant Rural</v>
      </c>
      <c r="C194" t="str">
        <f>VLOOKUP($A194,classifications!$A$1:$D$359,4,FALSE)</f>
        <v>Shire District</v>
      </c>
      <c r="D194">
        <v>7.95</v>
      </c>
      <c r="E194">
        <v>7.75</v>
      </c>
      <c r="F194">
        <v>8.15</v>
      </c>
      <c r="G194">
        <v>8.86</v>
      </c>
      <c r="H194">
        <v>9.68</v>
      </c>
      <c r="I194">
        <v>11.18</v>
      </c>
      <c r="J194">
        <v>10.57</v>
      </c>
      <c r="K194">
        <v>9.42</v>
      </c>
      <c r="L194">
        <v>10.130000000000001</v>
      </c>
      <c r="M194">
        <v>10.43</v>
      </c>
      <c r="N194">
        <v>10.29</v>
      </c>
    </row>
    <row r="195" spans="1:14" x14ac:dyDescent="0.3">
      <c r="A195" t="s">
        <v>103</v>
      </c>
      <c r="B195" t="str">
        <f>VLOOKUP($A195,classifications!$A$1:$D$357,2,FALSE)</f>
        <v>Predominantly Rural</v>
      </c>
      <c r="C195" t="str">
        <f>VLOOKUP($A195,classifications!$A$1:$D$359,4,FALSE)</f>
        <v>Shire District</v>
      </c>
      <c r="D195">
        <v>10.88</v>
      </c>
      <c r="E195">
        <v>11.52</v>
      </c>
      <c r="F195">
        <v>12.18</v>
      </c>
      <c r="G195">
        <v>11.8</v>
      </c>
      <c r="H195">
        <v>11.87</v>
      </c>
      <c r="I195">
        <v>12.54</v>
      </c>
      <c r="J195">
        <v>14.57</v>
      </c>
      <c r="K195">
        <v>14.27</v>
      </c>
      <c r="L195">
        <v>13.53</v>
      </c>
      <c r="M195">
        <v>15.65</v>
      </c>
      <c r="N195">
        <v>12.51</v>
      </c>
    </row>
    <row r="196" spans="1:14" x14ac:dyDescent="0.3">
      <c r="A196" t="s">
        <v>111</v>
      </c>
      <c r="B196" t="str">
        <f>VLOOKUP($A196,classifications!$A$1:$D$357,2,FALSE)</f>
        <v>Predominantly Urban</v>
      </c>
      <c r="C196" t="str">
        <f>VLOOKUP($A196,classifications!$A$1:$D$359,4,FALSE)</f>
        <v>Shire District</v>
      </c>
      <c r="D196">
        <v>8.6999999999999993</v>
      </c>
      <c r="E196">
        <v>8.75</v>
      </c>
      <c r="F196">
        <v>8.85</v>
      </c>
      <c r="G196">
        <v>9.1199999999999992</v>
      </c>
      <c r="H196">
        <v>10.15</v>
      </c>
      <c r="I196">
        <v>10.47</v>
      </c>
      <c r="J196">
        <v>11.04</v>
      </c>
      <c r="K196">
        <v>10.210000000000001</v>
      </c>
      <c r="L196">
        <v>9.58</v>
      </c>
      <c r="M196">
        <v>10.02</v>
      </c>
      <c r="N196">
        <v>9.3800000000000008</v>
      </c>
    </row>
    <row r="197" spans="1:14" x14ac:dyDescent="0.3">
      <c r="A197" t="s">
        <v>120</v>
      </c>
      <c r="B197" t="str">
        <f>VLOOKUP($A197,classifications!$A$1:$D$357,2,FALSE)</f>
        <v>Predominantly Urban</v>
      </c>
      <c r="C197" t="str">
        <f>VLOOKUP($A197,classifications!$A$1:$D$359,4,FALSE)</f>
        <v>Shire District</v>
      </c>
      <c r="D197">
        <v>9.2200000000000006</v>
      </c>
      <c r="E197">
        <v>8.92</v>
      </c>
      <c r="F197">
        <v>8.84</v>
      </c>
      <c r="G197">
        <v>9.82</v>
      </c>
      <c r="H197">
        <v>9.92</v>
      </c>
      <c r="I197">
        <v>10.15</v>
      </c>
      <c r="J197">
        <v>10.54</v>
      </c>
      <c r="K197">
        <v>10.46</v>
      </c>
      <c r="L197">
        <v>10.8</v>
      </c>
      <c r="M197">
        <v>11.75</v>
      </c>
      <c r="N197">
        <v>10.61</v>
      </c>
    </row>
    <row r="198" spans="1:14" x14ac:dyDescent="0.3">
      <c r="A198" t="s">
        <v>128</v>
      </c>
      <c r="B198" t="str">
        <f>VLOOKUP($A198,classifications!$A$1:$D$357,2,FALSE)</f>
        <v>Predominantly Urban</v>
      </c>
      <c r="C198" t="str">
        <f>VLOOKUP($A198,classifications!$A$1:$D$359,4,FALSE)</f>
        <v>Shire District</v>
      </c>
      <c r="D198">
        <v>8</v>
      </c>
      <c r="E198">
        <v>7.61</v>
      </c>
      <c r="F198">
        <v>7.44</v>
      </c>
      <c r="G198">
        <v>6.94</v>
      </c>
      <c r="H198">
        <v>9.34</v>
      </c>
      <c r="I198">
        <v>8.34</v>
      </c>
      <c r="J198">
        <v>7.79</v>
      </c>
      <c r="K198">
        <v>9.1</v>
      </c>
      <c r="L198">
        <v>7.4</v>
      </c>
      <c r="M198">
        <v>8.1999999999999993</v>
      </c>
      <c r="N198">
        <v>7.85</v>
      </c>
    </row>
    <row r="199" spans="1:14" x14ac:dyDescent="0.3">
      <c r="A199" t="s">
        <v>142</v>
      </c>
      <c r="B199" t="str">
        <f>VLOOKUP($A199,classifications!$A$1:$D$357,2,FALSE)</f>
        <v>Urban with Significant Rural</v>
      </c>
      <c r="C199" t="str">
        <f>VLOOKUP($A199,classifications!$A$1:$D$359,4,FALSE)</f>
        <v>Shire District</v>
      </c>
      <c r="D199">
        <v>9.64</v>
      </c>
      <c r="E199">
        <v>10.99</v>
      </c>
      <c r="F199">
        <v>11.3</v>
      </c>
      <c r="G199">
        <v>12.13</v>
      </c>
      <c r="H199">
        <v>13.83</v>
      </c>
      <c r="I199">
        <v>14.52</v>
      </c>
      <c r="J199">
        <v>12.64</v>
      </c>
      <c r="K199">
        <v>12.42</v>
      </c>
      <c r="L199">
        <v>12.27</v>
      </c>
      <c r="M199">
        <v>12.42</v>
      </c>
      <c r="N199">
        <v>10.51</v>
      </c>
    </row>
    <row r="200" spans="1:14" x14ac:dyDescent="0.3">
      <c r="A200" t="s">
        <v>145</v>
      </c>
      <c r="B200" t="str">
        <f>VLOOKUP($A200,classifications!$A$1:$D$357,2,FALSE)</f>
        <v>Predominantly Urban</v>
      </c>
      <c r="C200" t="str">
        <f>VLOOKUP($A200,classifications!$A$1:$D$359,4,FALSE)</f>
        <v>Shire District</v>
      </c>
      <c r="D200">
        <v>7.27</v>
      </c>
      <c r="E200">
        <v>7.39</v>
      </c>
      <c r="F200">
        <v>8.76</v>
      </c>
      <c r="G200">
        <v>8.58</v>
      </c>
      <c r="H200">
        <v>8.76</v>
      </c>
      <c r="I200">
        <v>9.73</v>
      </c>
      <c r="J200">
        <v>10.51</v>
      </c>
      <c r="K200">
        <v>10.38</v>
      </c>
      <c r="L200">
        <v>10.11</v>
      </c>
      <c r="M200">
        <v>10.27</v>
      </c>
      <c r="N200">
        <v>10.07</v>
      </c>
    </row>
    <row r="201" spans="1:14" x14ac:dyDescent="0.3">
      <c r="A201" t="s">
        <v>193</v>
      </c>
      <c r="B201" t="str">
        <f>VLOOKUP($A201,classifications!$A$1:$D$357,2,FALSE)</f>
        <v>Urban with Significant Rural</v>
      </c>
      <c r="C201" t="str">
        <f>VLOOKUP($A201,classifications!$A$1:$D$359,4,FALSE)</f>
        <v>Shire District</v>
      </c>
      <c r="D201">
        <v>9.67</v>
      </c>
      <c r="E201">
        <v>10.44</v>
      </c>
      <c r="F201">
        <v>10.29</v>
      </c>
      <c r="G201">
        <v>10.17</v>
      </c>
      <c r="H201">
        <v>11.88</v>
      </c>
      <c r="I201">
        <v>11.98</v>
      </c>
      <c r="J201">
        <v>11.5</v>
      </c>
      <c r="K201">
        <v>11.94</v>
      </c>
      <c r="L201">
        <v>10.89</v>
      </c>
      <c r="M201">
        <v>12.66</v>
      </c>
      <c r="N201">
        <v>10.58</v>
      </c>
    </row>
    <row r="202" spans="1:14" x14ac:dyDescent="0.3">
      <c r="A202" t="s">
        <v>240</v>
      </c>
      <c r="B202" t="str">
        <f>VLOOKUP($A202,classifications!$A$1:$D$357,2,FALSE)</f>
        <v>Predominantly Urban</v>
      </c>
      <c r="C202" t="str">
        <f>VLOOKUP($A202,classifications!$A$1:$D$359,4,FALSE)</f>
        <v>Shire District</v>
      </c>
      <c r="D202">
        <v>6.88</v>
      </c>
      <c r="E202">
        <v>6.79</v>
      </c>
      <c r="F202">
        <v>7.6</v>
      </c>
      <c r="G202">
        <v>8.3800000000000008</v>
      </c>
      <c r="H202">
        <v>9.44</v>
      </c>
      <c r="I202">
        <v>11.05</v>
      </c>
      <c r="J202">
        <v>9.89</v>
      </c>
      <c r="K202">
        <v>8.9</v>
      </c>
      <c r="L202">
        <v>9.2100000000000009</v>
      </c>
      <c r="M202">
        <v>9.98</v>
      </c>
      <c r="N202">
        <v>9.52</v>
      </c>
    </row>
    <row r="203" spans="1:14" x14ac:dyDescent="0.3">
      <c r="A203" t="s">
        <v>296</v>
      </c>
      <c r="B203" t="str">
        <f>VLOOKUP($A203,classifications!$A$1:$D$357,2,FALSE)</f>
        <v>Urban with Significant Rural</v>
      </c>
      <c r="C203" t="str">
        <f>VLOOKUP($A203,classifications!$A$1:$D$359,4,FALSE)</f>
        <v>Shire District</v>
      </c>
      <c r="D203">
        <v>8.7200000000000006</v>
      </c>
      <c r="E203">
        <v>8.67</v>
      </c>
      <c r="F203">
        <v>9.41</v>
      </c>
      <c r="G203">
        <v>9.17</v>
      </c>
      <c r="H203">
        <v>10.25</v>
      </c>
      <c r="I203">
        <v>10.49</v>
      </c>
      <c r="J203">
        <v>10.31</v>
      </c>
      <c r="K203">
        <v>10.25</v>
      </c>
      <c r="L203">
        <v>9.68</v>
      </c>
      <c r="M203">
        <v>10.68</v>
      </c>
      <c r="N203">
        <v>10.7</v>
      </c>
    </row>
    <row r="204" spans="1:14" x14ac:dyDescent="0.3">
      <c r="A204" t="s">
        <v>330</v>
      </c>
      <c r="B204" t="str">
        <f>VLOOKUP($A204,classifications!$A$1:$D$357,2,FALSE)</f>
        <v>Predominantly Rural</v>
      </c>
      <c r="C204" t="str">
        <f>VLOOKUP($A204,classifications!$A$1:$D$359,4,FALSE)</f>
        <v>Shire District</v>
      </c>
      <c r="D204">
        <v>10.18</v>
      </c>
      <c r="E204">
        <v>10.5</v>
      </c>
      <c r="F204">
        <v>11</v>
      </c>
      <c r="G204">
        <v>11.73</v>
      </c>
      <c r="H204">
        <v>12.05</v>
      </c>
      <c r="I204">
        <v>12.87</v>
      </c>
      <c r="J204">
        <v>13.05</v>
      </c>
      <c r="K204">
        <v>13.21</v>
      </c>
      <c r="L204">
        <v>12.28</v>
      </c>
      <c r="M204">
        <v>13.15</v>
      </c>
      <c r="N204">
        <v>12.08</v>
      </c>
    </row>
    <row r="205" spans="1:14" x14ac:dyDescent="0.3">
      <c r="A205" t="s">
        <v>9</v>
      </c>
      <c r="B205" t="str">
        <f>VLOOKUP($A205,classifications!$A$1:$D$357,2,FALSE)</f>
        <v>Urban with Significant Rural</v>
      </c>
      <c r="C205" t="str">
        <f>VLOOKUP($A205,classifications!$A$1:$D$359,4,FALSE)</f>
        <v>Shire District</v>
      </c>
      <c r="D205">
        <v>7.9</v>
      </c>
      <c r="E205">
        <v>8.6199999999999992</v>
      </c>
      <c r="F205">
        <v>9.41</v>
      </c>
      <c r="G205">
        <v>9.5299999999999994</v>
      </c>
      <c r="H205">
        <v>10.06</v>
      </c>
      <c r="I205">
        <v>10.34</v>
      </c>
      <c r="J205">
        <v>11.16</v>
      </c>
      <c r="K205">
        <v>10.1</v>
      </c>
      <c r="L205">
        <v>10.28</v>
      </c>
      <c r="M205">
        <v>12.2</v>
      </c>
      <c r="N205">
        <v>11.34</v>
      </c>
    </row>
    <row r="206" spans="1:14" x14ac:dyDescent="0.3">
      <c r="A206" t="s">
        <v>61</v>
      </c>
      <c r="B206" t="str">
        <f>VLOOKUP($A206,classifications!$A$1:$D$357,2,FALSE)</f>
        <v>Predominantly Urban</v>
      </c>
      <c r="C206" t="str">
        <f>VLOOKUP($A206,classifications!$A$1:$D$359,4,FALSE)</f>
        <v>Shire District</v>
      </c>
      <c r="D206">
        <v>8.76</v>
      </c>
      <c r="E206">
        <v>9.4700000000000006</v>
      </c>
      <c r="F206">
        <v>9.65</v>
      </c>
      <c r="G206">
        <v>10.130000000000001</v>
      </c>
      <c r="H206">
        <v>11.08</v>
      </c>
      <c r="I206">
        <v>11.78</v>
      </c>
      <c r="J206">
        <v>11.38</v>
      </c>
      <c r="K206">
        <v>11.62</v>
      </c>
      <c r="L206">
        <v>11.25</v>
      </c>
      <c r="M206">
        <v>13.19</v>
      </c>
      <c r="N206">
        <v>10.46</v>
      </c>
    </row>
    <row r="207" spans="1:14" x14ac:dyDescent="0.3">
      <c r="A207" t="s">
        <v>92</v>
      </c>
      <c r="B207" t="str">
        <f>VLOOKUP($A207,classifications!$A$1:$D$357,2,FALSE)</f>
        <v>Predominantly Urban</v>
      </c>
      <c r="C207" t="str">
        <f>VLOOKUP($A207,classifications!$A$1:$D$359,4,FALSE)</f>
        <v>Shire District</v>
      </c>
      <c r="D207">
        <v>7.35</v>
      </c>
      <c r="E207">
        <v>7.86</v>
      </c>
      <c r="F207">
        <v>8.4600000000000009</v>
      </c>
      <c r="G207">
        <v>8.84</v>
      </c>
      <c r="H207">
        <v>9.2799999999999994</v>
      </c>
      <c r="I207">
        <v>11.01</v>
      </c>
      <c r="J207">
        <v>11.2</v>
      </c>
      <c r="K207">
        <v>10.49</v>
      </c>
      <c r="L207">
        <v>10.02</v>
      </c>
      <c r="M207">
        <v>11.04</v>
      </c>
      <c r="N207">
        <v>10.33</v>
      </c>
    </row>
    <row r="208" spans="1:14" x14ac:dyDescent="0.3">
      <c r="A208" t="s">
        <v>98</v>
      </c>
      <c r="B208" t="str">
        <f>VLOOKUP($A208,classifications!$A$1:$D$357,2,FALSE)</f>
        <v>Urban with Significant Rural</v>
      </c>
      <c r="C208" t="str">
        <f>VLOOKUP($A208,classifications!$A$1:$D$359,4,FALSE)</f>
        <v>Shire District</v>
      </c>
      <c r="D208">
        <v>6.44</v>
      </c>
      <c r="E208">
        <v>7.12</v>
      </c>
      <c r="F208">
        <v>8.2799999999999994</v>
      </c>
      <c r="G208">
        <v>7.86</v>
      </c>
      <c r="H208">
        <v>9.1199999999999992</v>
      </c>
      <c r="I208">
        <v>8.1300000000000008</v>
      </c>
      <c r="J208">
        <v>9.44</v>
      </c>
      <c r="K208">
        <v>8.9499999999999993</v>
      </c>
      <c r="L208">
        <v>8.2100000000000009</v>
      </c>
      <c r="M208">
        <v>9.52</v>
      </c>
      <c r="N208">
        <v>9.59</v>
      </c>
    </row>
    <row r="209" spans="1:14" x14ac:dyDescent="0.3">
      <c r="A209" t="s">
        <v>129</v>
      </c>
      <c r="B209" t="str">
        <f>VLOOKUP($A209,classifications!$A$1:$D$357,2,FALSE)</f>
        <v>Predominantly Urban</v>
      </c>
      <c r="C209" t="str">
        <f>VLOOKUP($A209,classifications!$A$1:$D$359,4,FALSE)</f>
        <v>Shire District</v>
      </c>
      <c r="D209">
        <v>7.38</v>
      </c>
      <c r="E209">
        <v>7.71</v>
      </c>
      <c r="F209">
        <v>8.99</v>
      </c>
      <c r="G209">
        <v>9.26</v>
      </c>
      <c r="H209">
        <v>10.16</v>
      </c>
      <c r="I209">
        <v>12.44</v>
      </c>
      <c r="J209">
        <v>12.66</v>
      </c>
      <c r="K209">
        <v>10.53</v>
      </c>
      <c r="L209">
        <v>10.29</v>
      </c>
      <c r="M209">
        <v>11.31</v>
      </c>
      <c r="N209">
        <v>11.35</v>
      </c>
    </row>
    <row r="210" spans="1:14" x14ac:dyDescent="0.3">
      <c r="A210" t="s">
        <v>177</v>
      </c>
      <c r="B210" t="str">
        <f>VLOOKUP($A210,classifications!$A$1:$D$357,2,FALSE)</f>
        <v>Urban with Significant Rural</v>
      </c>
      <c r="C210" t="str">
        <f>VLOOKUP($A210,classifications!$A$1:$D$359,4,FALSE)</f>
        <v>Shire District</v>
      </c>
      <c r="D210">
        <v>8.2799999999999994</v>
      </c>
      <c r="E210">
        <v>9.0399999999999991</v>
      </c>
      <c r="F210">
        <v>9.1999999999999993</v>
      </c>
      <c r="G210">
        <v>9.76</v>
      </c>
      <c r="H210">
        <v>9.9600000000000009</v>
      </c>
      <c r="I210">
        <v>10.6</v>
      </c>
      <c r="J210">
        <v>11.35</v>
      </c>
      <c r="K210">
        <v>11.07</v>
      </c>
      <c r="L210">
        <v>11.34</v>
      </c>
      <c r="M210">
        <v>11.99</v>
      </c>
      <c r="N210">
        <v>12.11</v>
      </c>
    </row>
    <row r="211" spans="1:14" x14ac:dyDescent="0.3">
      <c r="A211" t="s">
        <v>249</v>
      </c>
      <c r="B211" t="str">
        <f>VLOOKUP($A211,classifications!$A$1:$D$357,2,FALSE)</f>
        <v>Predominantly Rural</v>
      </c>
      <c r="C211" t="str">
        <f>VLOOKUP($A211,classifications!$A$1:$D$359,4,FALSE)</f>
        <v>Shire District</v>
      </c>
      <c r="D211">
        <v>11.5</v>
      </c>
      <c r="E211">
        <v>11.63</v>
      </c>
      <c r="F211">
        <v>11.89</v>
      </c>
      <c r="G211">
        <v>14.35</v>
      </c>
      <c r="H211">
        <v>13.58</v>
      </c>
      <c r="I211">
        <v>15.62</v>
      </c>
      <c r="J211">
        <v>15.53</v>
      </c>
      <c r="K211">
        <v>13.79</v>
      </c>
      <c r="L211">
        <v>12.92</v>
      </c>
      <c r="M211">
        <v>14.12</v>
      </c>
      <c r="N211">
        <v>14.53</v>
      </c>
    </row>
    <row r="212" spans="1:14" x14ac:dyDescent="0.3">
      <c r="A212" t="s">
        <v>353</v>
      </c>
      <c r="B212" t="str">
        <f>VLOOKUP($A212,classifications!$A$1:$D$357,2,FALSE)</f>
        <v>Urban with Significant Rural</v>
      </c>
      <c r="C212" t="str">
        <f>VLOOKUP($A212,classifications!$A$1:$D$359,4,FALSE)</f>
        <v>Shire District</v>
      </c>
      <c r="D212">
        <v>7.41</v>
      </c>
      <c r="E212">
        <v>7.57</v>
      </c>
      <c r="F212">
        <v>7.12</v>
      </c>
      <c r="G212">
        <v>7.92</v>
      </c>
      <c r="H212">
        <v>9.01</v>
      </c>
      <c r="I212">
        <v>9.61</v>
      </c>
      <c r="J212">
        <v>9.4499999999999993</v>
      </c>
      <c r="K212">
        <v>9.42</v>
      </c>
      <c r="L212">
        <v>10.32</v>
      </c>
      <c r="M212">
        <v>10.94</v>
      </c>
      <c r="N212">
        <v>10.15</v>
      </c>
    </row>
    <row r="213" spans="1:14" x14ac:dyDescent="0.3">
      <c r="A213" t="s">
        <v>287</v>
      </c>
      <c r="B213" t="str">
        <f>VLOOKUP($A213,classifications!$A$1:$D$357,2,FALSE)</f>
        <v>Predominantly Rural</v>
      </c>
      <c r="C213" t="str">
        <f>VLOOKUP($A213,classifications!$A$1:$D$359,4,FALSE)</f>
        <v>Shire District</v>
      </c>
      <c r="D213">
        <v>7.05</v>
      </c>
      <c r="E213">
        <v>6.89</v>
      </c>
      <c r="F213">
        <v>7.32</v>
      </c>
      <c r="G213">
        <v>8.02</v>
      </c>
      <c r="H213">
        <v>8.5</v>
      </c>
      <c r="I213">
        <v>9.31</v>
      </c>
      <c r="J213">
        <v>9.6199999999999992</v>
      </c>
      <c r="K213">
        <v>10.06</v>
      </c>
      <c r="L213">
        <v>10.07</v>
      </c>
      <c r="M213">
        <v>11.14</v>
      </c>
      <c r="N213">
        <v>11.12</v>
      </c>
    </row>
    <row r="214" spans="1:14" x14ac:dyDescent="0.3">
      <c r="A214" t="s">
        <v>298</v>
      </c>
      <c r="B214" t="str">
        <f>VLOOKUP($A214,classifications!$A$1:$D$357,2,FALSE)</f>
        <v>Predominantly Urban</v>
      </c>
      <c r="C214" t="str">
        <f>VLOOKUP($A214,classifications!$A$1:$D$359,4,FALSE)</f>
        <v>Shire District</v>
      </c>
      <c r="D214">
        <v>7.75</v>
      </c>
      <c r="E214">
        <v>7.72</v>
      </c>
      <c r="F214">
        <v>8.5399999999999991</v>
      </c>
      <c r="G214">
        <v>8.49</v>
      </c>
      <c r="H214">
        <v>9.39</v>
      </c>
      <c r="I214">
        <v>9.91</v>
      </c>
      <c r="J214">
        <v>9.98</v>
      </c>
      <c r="K214">
        <v>9.2899999999999991</v>
      </c>
      <c r="L214">
        <v>9.68</v>
      </c>
      <c r="M214">
        <v>11.14</v>
      </c>
      <c r="N214">
        <v>9.93</v>
      </c>
    </row>
    <row r="215" spans="1:14" x14ac:dyDescent="0.3">
      <c r="A215" t="s">
        <v>301</v>
      </c>
      <c r="B215" t="str">
        <f>VLOOKUP($A215,classifications!$A$1:$D$357,2,FALSE)</f>
        <v>Urban with Significant Rural</v>
      </c>
      <c r="C215" t="str">
        <f>VLOOKUP($A215,classifications!$A$1:$D$359,4,FALSE)</f>
        <v>Shire District</v>
      </c>
      <c r="D215">
        <v>8.82</v>
      </c>
      <c r="E215">
        <v>9.7200000000000006</v>
      </c>
      <c r="F215">
        <v>10.35</v>
      </c>
      <c r="G215">
        <v>11.43</v>
      </c>
      <c r="H215">
        <v>12.47</v>
      </c>
      <c r="I215">
        <v>13.68</v>
      </c>
      <c r="J215">
        <v>13.2</v>
      </c>
      <c r="K215">
        <v>11.47</v>
      </c>
      <c r="L215">
        <v>12.51</v>
      </c>
      <c r="M215">
        <v>13.07</v>
      </c>
      <c r="N215">
        <v>12.75</v>
      </c>
    </row>
    <row r="216" spans="1:14" x14ac:dyDescent="0.3">
      <c r="A216" t="s">
        <v>306</v>
      </c>
      <c r="B216" t="str">
        <f>VLOOKUP($A216,classifications!$A$1:$D$357,2,FALSE)</f>
        <v>Urban with Significant Rural</v>
      </c>
      <c r="C216" t="str">
        <f>VLOOKUP($A216,classifications!$A$1:$D$359,4,FALSE)</f>
        <v>Shire District</v>
      </c>
      <c r="D216">
        <v>9.41</v>
      </c>
      <c r="E216">
        <v>9.16</v>
      </c>
      <c r="F216">
        <v>10</v>
      </c>
      <c r="G216">
        <v>10.51</v>
      </c>
      <c r="H216">
        <v>11.9</v>
      </c>
      <c r="I216">
        <v>13.28</v>
      </c>
      <c r="J216">
        <v>12.96</v>
      </c>
      <c r="K216">
        <v>11.87</v>
      </c>
      <c r="L216">
        <v>12.73</v>
      </c>
      <c r="M216">
        <v>14.53</v>
      </c>
      <c r="N216">
        <v>12.15</v>
      </c>
    </row>
    <row r="217" spans="1:14" x14ac:dyDescent="0.3">
      <c r="A217" t="s">
        <v>69</v>
      </c>
      <c r="B217" t="str">
        <f>VLOOKUP($A217,classifications!$A$1:$D$357,2,FALSE)</f>
        <v>Urban with Significant Rural</v>
      </c>
      <c r="C217" t="str">
        <f>VLOOKUP($A217,classifications!$A$1:$D$359,4,FALSE)</f>
        <v>Shire District</v>
      </c>
      <c r="D217">
        <v>8.32</v>
      </c>
      <c r="E217">
        <v>8.7100000000000009</v>
      </c>
      <c r="F217">
        <v>9.4499999999999993</v>
      </c>
      <c r="G217">
        <v>10.210000000000001</v>
      </c>
      <c r="H217">
        <v>11.13</v>
      </c>
      <c r="I217">
        <v>10.47</v>
      </c>
      <c r="J217">
        <v>11.1</v>
      </c>
      <c r="K217">
        <v>11</v>
      </c>
      <c r="L217">
        <v>10.4</v>
      </c>
      <c r="M217">
        <v>10.67</v>
      </c>
      <c r="N217">
        <v>10.77</v>
      </c>
    </row>
    <row r="218" spans="1:14" x14ac:dyDescent="0.3">
      <c r="A218" t="s">
        <v>217</v>
      </c>
      <c r="B218" t="str">
        <f>VLOOKUP($A218,classifications!$A$1:$D$357,2,FALSE)</f>
        <v>Predominantly Urban</v>
      </c>
      <c r="C218" t="str">
        <f>VLOOKUP($A218,classifications!$A$1:$D$359,4,FALSE)</f>
        <v>Shire District</v>
      </c>
      <c r="D218">
        <v>10.33</v>
      </c>
      <c r="E218">
        <v>10.72</v>
      </c>
      <c r="F218">
        <v>10.41</v>
      </c>
      <c r="G218">
        <v>11.36</v>
      </c>
      <c r="H218">
        <v>12.23</v>
      </c>
      <c r="I218">
        <v>12.13</v>
      </c>
      <c r="J218">
        <v>12.07</v>
      </c>
      <c r="K218">
        <v>11.93</v>
      </c>
      <c r="L218">
        <v>12.1</v>
      </c>
      <c r="M218">
        <v>12.62</v>
      </c>
      <c r="N218">
        <v>11.98</v>
      </c>
    </row>
    <row r="219" spans="1:14" x14ac:dyDescent="0.3">
      <c r="A219" t="s">
        <v>264</v>
      </c>
      <c r="B219" t="str">
        <f>VLOOKUP($A219,classifications!$A$1:$D$357,2,FALSE)</f>
        <v>Predominantly Rural</v>
      </c>
      <c r="C219" t="str">
        <f>VLOOKUP($A219,classifications!$A$1:$D$359,4,FALSE)</f>
        <v>Shire District</v>
      </c>
      <c r="D219">
        <v>10.210000000000001</v>
      </c>
      <c r="E219">
        <v>11.09</v>
      </c>
      <c r="F219">
        <v>10.97</v>
      </c>
      <c r="G219">
        <v>11</v>
      </c>
      <c r="H219">
        <v>12.67</v>
      </c>
      <c r="I219">
        <v>13</v>
      </c>
      <c r="J219">
        <v>14.05</v>
      </c>
      <c r="K219">
        <v>13.38</v>
      </c>
      <c r="L219">
        <v>12.62</v>
      </c>
      <c r="M219">
        <v>13.13</v>
      </c>
      <c r="N219">
        <v>12.18</v>
      </c>
    </row>
    <row r="220" spans="1:14" x14ac:dyDescent="0.3">
      <c r="A220" t="s">
        <v>308</v>
      </c>
      <c r="B220" t="str">
        <f>VLOOKUP($A220,classifications!$A$1:$D$357,2,FALSE)</f>
        <v>Predominantly Rural</v>
      </c>
      <c r="C220" t="str">
        <f>VLOOKUP($A220,classifications!$A$1:$D$359,4,FALSE)</f>
        <v>Shire District</v>
      </c>
      <c r="D220">
        <v>8.35</v>
      </c>
      <c r="E220">
        <v>8.18</v>
      </c>
      <c r="F220">
        <v>8.83</v>
      </c>
      <c r="G220">
        <v>9.4499999999999993</v>
      </c>
      <c r="H220">
        <v>10.27</v>
      </c>
      <c r="I220">
        <v>10.88</v>
      </c>
      <c r="J220">
        <v>11.23</v>
      </c>
      <c r="K220">
        <v>10.47</v>
      </c>
      <c r="L220">
        <v>10.66</v>
      </c>
      <c r="M220">
        <v>10.45</v>
      </c>
      <c r="N220">
        <v>9.89</v>
      </c>
    </row>
    <row r="221" spans="1:14" x14ac:dyDescent="0.3">
      <c r="A221" t="s">
        <v>325</v>
      </c>
      <c r="B221" t="str">
        <f>VLOOKUP($A221,classifications!$A$1:$D$357,2,FALSE)</f>
        <v>Predominantly Rural</v>
      </c>
      <c r="C221" t="str">
        <f>VLOOKUP($A221,classifications!$A$1:$D$359,4,FALSE)</f>
        <v>Shire District</v>
      </c>
      <c r="D221">
        <v>9.26</v>
      </c>
      <c r="E221">
        <v>9.7100000000000009</v>
      </c>
      <c r="F221">
        <v>9.9499999999999993</v>
      </c>
      <c r="G221">
        <v>10.15</v>
      </c>
      <c r="H221">
        <v>12.47</v>
      </c>
      <c r="I221">
        <v>12.56</v>
      </c>
      <c r="J221">
        <v>12.53</v>
      </c>
      <c r="K221">
        <v>11.94</v>
      </c>
      <c r="L221">
        <v>11.65</v>
      </c>
      <c r="M221">
        <v>12.66</v>
      </c>
      <c r="N221">
        <v>10.55</v>
      </c>
    </row>
    <row r="222" spans="1:14" x14ac:dyDescent="0.3">
      <c r="A222" t="s">
        <v>113</v>
      </c>
      <c r="B222" t="str">
        <f>VLOOKUP($A222,classifications!$A$1:$D$357,2,FALSE)</f>
        <v>Predominantly Urban</v>
      </c>
      <c r="C222" t="str">
        <f>VLOOKUP($A222,classifications!$A$1:$D$359,4,FALSE)</f>
        <v>Shire District</v>
      </c>
      <c r="D222">
        <v>13.34</v>
      </c>
      <c r="E222">
        <v>13.42</v>
      </c>
      <c r="F222">
        <v>12.05</v>
      </c>
      <c r="G222">
        <v>14.59</v>
      </c>
      <c r="H222">
        <v>14.84</v>
      </c>
      <c r="I222">
        <v>14.68</v>
      </c>
      <c r="J222">
        <v>15.14</v>
      </c>
      <c r="K222">
        <v>15.24</v>
      </c>
      <c r="L222">
        <v>18.260000000000002</v>
      </c>
      <c r="M222">
        <v>17.12</v>
      </c>
      <c r="N222">
        <v>18.28</v>
      </c>
    </row>
    <row r="223" spans="1:14" x14ac:dyDescent="0.3">
      <c r="A223" t="s">
        <v>117</v>
      </c>
      <c r="B223" t="str">
        <f>VLOOKUP($A223,classifications!$A$1:$D$357,2,FALSE)</f>
        <v>Predominantly Urban</v>
      </c>
      <c r="C223" t="str">
        <f>VLOOKUP($A223,classifications!$A$1:$D$359,4,FALSE)</f>
        <v>Shire District</v>
      </c>
      <c r="D223">
        <v>11.4</v>
      </c>
      <c r="E223">
        <v>13.91</v>
      </c>
      <c r="F223">
        <v>13.78</v>
      </c>
      <c r="G223">
        <v>14.28</v>
      </c>
      <c r="H223">
        <v>14.73</v>
      </c>
      <c r="I223">
        <v>15.63</v>
      </c>
      <c r="J223">
        <v>15.41</v>
      </c>
      <c r="K223">
        <v>16.739999999999998</v>
      </c>
      <c r="L223">
        <v>16.329999999999998</v>
      </c>
      <c r="M223">
        <v>16.25</v>
      </c>
      <c r="N223">
        <v>17.670000000000002</v>
      </c>
    </row>
    <row r="224" spans="1:14" x14ac:dyDescent="0.3">
      <c r="A224" t="s">
        <v>132</v>
      </c>
      <c r="B224" t="str">
        <f>VLOOKUP($A224,classifications!$A$1:$D$357,2,FALSE)</f>
        <v>Predominantly Urban</v>
      </c>
      <c r="C224" t="str">
        <f>VLOOKUP($A224,classifications!$A$1:$D$359,4,FALSE)</f>
        <v>Shire District</v>
      </c>
      <c r="D224">
        <v>9.8800000000000008</v>
      </c>
      <c r="E224">
        <v>10.28</v>
      </c>
      <c r="F224">
        <v>10.78</v>
      </c>
      <c r="G224">
        <v>10.86</v>
      </c>
      <c r="H224">
        <v>12.22</v>
      </c>
      <c r="I224">
        <v>12.79</v>
      </c>
      <c r="J224">
        <v>13.11</v>
      </c>
      <c r="K224">
        <v>12.91</v>
      </c>
      <c r="L224">
        <v>13.32</v>
      </c>
      <c r="M224">
        <v>13.35</v>
      </c>
      <c r="N224">
        <v>12.53</v>
      </c>
    </row>
    <row r="225" spans="1:14" x14ac:dyDescent="0.3">
      <c r="A225" t="s">
        <v>192</v>
      </c>
      <c r="B225" t="str">
        <f>VLOOKUP($A225,classifications!$A$1:$D$357,2,FALSE)</f>
        <v>Urban with Significant Rural</v>
      </c>
      <c r="C225" t="str">
        <f>VLOOKUP($A225,classifications!$A$1:$D$359,4,FALSE)</f>
        <v>Shire District</v>
      </c>
      <c r="D225">
        <v>10.08</v>
      </c>
      <c r="E225">
        <v>10.57</v>
      </c>
      <c r="F225">
        <v>11.91</v>
      </c>
      <c r="G225">
        <v>12.32</v>
      </c>
      <c r="H225">
        <v>13.89</v>
      </c>
      <c r="I225">
        <v>14.95</v>
      </c>
      <c r="J225">
        <v>14.2</v>
      </c>
      <c r="K225">
        <v>13.14</v>
      </c>
      <c r="L225">
        <v>14.33</v>
      </c>
      <c r="M225">
        <v>14.65</v>
      </c>
      <c r="N225">
        <v>14.05</v>
      </c>
    </row>
    <row r="226" spans="1:14" x14ac:dyDescent="0.3">
      <c r="A226" t="s">
        <v>228</v>
      </c>
      <c r="B226" t="str">
        <f>VLOOKUP($A226,classifications!$A$1:$D$357,2,FALSE)</f>
        <v>Predominantly Urban</v>
      </c>
      <c r="C226" t="str">
        <f>VLOOKUP($A226,classifications!$A$1:$D$359,4,FALSE)</f>
        <v>Shire District</v>
      </c>
      <c r="D226">
        <v>8.7200000000000006</v>
      </c>
      <c r="E226">
        <v>10.02</v>
      </c>
      <c r="F226">
        <v>10.68</v>
      </c>
      <c r="G226">
        <v>10.14</v>
      </c>
      <c r="H226">
        <v>11.82</v>
      </c>
      <c r="I226">
        <v>13.16</v>
      </c>
      <c r="J226">
        <v>13.55</v>
      </c>
      <c r="K226">
        <v>13.26</v>
      </c>
      <c r="L226">
        <v>12.1</v>
      </c>
      <c r="M226">
        <v>13.55</v>
      </c>
      <c r="N226">
        <v>12.98</v>
      </c>
    </row>
    <row r="227" spans="1:14" x14ac:dyDescent="0.3">
      <c r="A227" t="s">
        <v>238</v>
      </c>
      <c r="B227" t="str">
        <f>VLOOKUP($A227,classifications!$A$1:$D$357,2,FALSE)</f>
        <v>Predominantly Urban</v>
      </c>
      <c r="C227" t="str">
        <f>VLOOKUP($A227,classifications!$A$1:$D$359,4,FALSE)</f>
        <v>Shire District</v>
      </c>
      <c r="D227">
        <v>8.48</v>
      </c>
      <c r="E227">
        <v>8.74</v>
      </c>
      <c r="F227">
        <v>8.89</v>
      </c>
      <c r="G227">
        <v>10.16</v>
      </c>
      <c r="H227">
        <v>12.07</v>
      </c>
      <c r="I227">
        <v>13.47</v>
      </c>
      <c r="J227">
        <v>12.93</v>
      </c>
      <c r="K227">
        <v>11.56</v>
      </c>
      <c r="L227">
        <v>12.1</v>
      </c>
      <c r="M227">
        <v>11.39</v>
      </c>
      <c r="N227">
        <v>12.86</v>
      </c>
    </row>
    <row r="228" spans="1:14" x14ac:dyDescent="0.3">
      <c r="A228" t="s">
        <v>272</v>
      </c>
      <c r="B228" t="str">
        <f>VLOOKUP($A228,classifications!$A$1:$D$357,2,FALSE)</f>
        <v>Predominantly Urban</v>
      </c>
      <c r="C228" t="str">
        <f>VLOOKUP($A228,classifications!$A$1:$D$359,4,FALSE)</f>
        <v>Shire District</v>
      </c>
      <c r="D228">
        <v>8.3000000000000007</v>
      </c>
      <c r="E228">
        <v>9.48</v>
      </c>
      <c r="F228">
        <v>8.89</v>
      </c>
      <c r="G228">
        <v>9.23</v>
      </c>
      <c r="H228">
        <v>10.57</v>
      </c>
      <c r="I228">
        <v>11.5</v>
      </c>
      <c r="J228">
        <v>11.86</v>
      </c>
      <c r="K228">
        <v>11.38</v>
      </c>
      <c r="L228">
        <v>12.76</v>
      </c>
      <c r="M228">
        <v>12.63</v>
      </c>
      <c r="N228">
        <v>10.119999999999999</v>
      </c>
    </row>
    <row r="229" spans="1:14" x14ac:dyDescent="0.3">
      <c r="A229" t="s">
        <v>285</v>
      </c>
      <c r="B229" t="str">
        <f>VLOOKUP($A229,classifications!$A$1:$D$357,2,FALSE)</f>
        <v>Predominantly Urban</v>
      </c>
      <c r="C229" t="str">
        <f>VLOOKUP($A229,classifications!$A$1:$D$359,4,FALSE)</f>
        <v>Shire District</v>
      </c>
      <c r="D229">
        <v>10.26</v>
      </c>
      <c r="E229">
        <v>10.17</v>
      </c>
      <c r="F229">
        <v>9.57</v>
      </c>
      <c r="G229">
        <v>11.12</v>
      </c>
      <c r="H229">
        <v>12.67</v>
      </c>
      <c r="I229">
        <v>13.35</v>
      </c>
      <c r="J229">
        <v>13.92</v>
      </c>
      <c r="K229">
        <v>12.48</v>
      </c>
      <c r="L229">
        <v>12.78</v>
      </c>
      <c r="M229">
        <v>13.05</v>
      </c>
      <c r="N229">
        <v>11.84</v>
      </c>
    </row>
    <row r="230" spans="1:14" x14ac:dyDescent="0.3">
      <c r="A230" t="s">
        <v>291</v>
      </c>
      <c r="B230" t="str">
        <f>VLOOKUP($A230,classifications!$A$1:$D$357,2,FALSE)</f>
        <v>Urban with Significant Rural</v>
      </c>
      <c r="C230" t="str">
        <f>VLOOKUP($A230,classifications!$A$1:$D$359,4,FALSE)</f>
        <v>Shire District</v>
      </c>
      <c r="D230">
        <v>13.52</v>
      </c>
      <c r="E230">
        <v>14.07</v>
      </c>
      <c r="F230">
        <v>14.19</v>
      </c>
      <c r="G230">
        <v>13.64</v>
      </c>
      <c r="H230">
        <v>13.46</v>
      </c>
      <c r="I230">
        <v>14.1</v>
      </c>
      <c r="J230">
        <v>14.66</v>
      </c>
      <c r="K230">
        <v>14.6</v>
      </c>
      <c r="L230">
        <v>14.05</v>
      </c>
      <c r="M230">
        <v>15.05</v>
      </c>
      <c r="N230">
        <v>16.29</v>
      </c>
    </row>
    <row r="231" spans="1:14" x14ac:dyDescent="0.3">
      <c r="A231" t="s">
        <v>316</v>
      </c>
      <c r="B231" t="str">
        <f>VLOOKUP($A231,classifications!$A$1:$D$357,2,FALSE)</f>
        <v>Predominantly Rural</v>
      </c>
      <c r="C231" t="str">
        <f>VLOOKUP($A231,classifications!$A$1:$D$359,4,FALSE)</f>
        <v>Shire District</v>
      </c>
      <c r="D231">
        <v>12.16</v>
      </c>
      <c r="E231">
        <v>13.11</v>
      </c>
      <c r="F231">
        <v>13.89</v>
      </c>
      <c r="G231">
        <v>14.46</v>
      </c>
      <c r="H231">
        <v>15.66</v>
      </c>
      <c r="I231">
        <v>14.71</v>
      </c>
      <c r="J231">
        <v>16.29</v>
      </c>
      <c r="K231">
        <v>16.54</v>
      </c>
      <c r="L231">
        <v>16.920000000000002</v>
      </c>
      <c r="M231">
        <v>17.36</v>
      </c>
      <c r="N231">
        <v>16.75</v>
      </c>
    </row>
    <row r="232" spans="1:14" x14ac:dyDescent="0.3">
      <c r="A232" t="s">
        <v>333</v>
      </c>
      <c r="B232" t="str">
        <f>VLOOKUP($A232,classifications!$A$1:$D$357,2,FALSE)</f>
        <v>Predominantly Urban</v>
      </c>
      <c r="C232" t="str">
        <f>VLOOKUP($A232,classifications!$A$1:$D$359,4,FALSE)</f>
        <v>Shire District</v>
      </c>
      <c r="D232">
        <v>11.48</v>
      </c>
      <c r="E232">
        <v>11.64</v>
      </c>
      <c r="F232">
        <v>13.02</v>
      </c>
      <c r="G232">
        <v>13.97</v>
      </c>
      <c r="H232">
        <v>13.73</v>
      </c>
      <c r="I232">
        <v>14.62</v>
      </c>
      <c r="J232">
        <v>12.9</v>
      </c>
      <c r="K232">
        <v>10.78</v>
      </c>
      <c r="L232">
        <v>10.44</v>
      </c>
      <c r="M232">
        <v>13.16</v>
      </c>
      <c r="N232">
        <v>11.12</v>
      </c>
    </row>
    <row r="233" spans="1:14" x14ac:dyDescent="0.3">
      <c r="A233" t="s">
        <v>0</v>
      </c>
      <c r="B233" t="str">
        <f>VLOOKUP($A233,classifications!$A$1:$D$357,2,FALSE)</f>
        <v>Predominantly Urban</v>
      </c>
      <c r="C233" t="str">
        <f>VLOOKUP($A233,classifications!$A$1:$D$359,4,FALSE)</f>
        <v>Shire District</v>
      </c>
      <c r="D233">
        <v>9.5399999999999991</v>
      </c>
      <c r="E233">
        <v>9.82</v>
      </c>
      <c r="F233">
        <v>10.77</v>
      </c>
      <c r="G233">
        <v>12.06</v>
      </c>
      <c r="H233">
        <v>12.44</v>
      </c>
      <c r="I233">
        <v>12.79</v>
      </c>
      <c r="J233">
        <v>13.46</v>
      </c>
      <c r="K233">
        <v>13.33</v>
      </c>
      <c r="L233">
        <v>11.06</v>
      </c>
      <c r="M233">
        <v>12.37</v>
      </c>
      <c r="N233">
        <v>13.49</v>
      </c>
    </row>
    <row r="234" spans="1:14" x14ac:dyDescent="0.3">
      <c r="A234" t="s">
        <v>6</v>
      </c>
      <c r="B234" t="str">
        <f>VLOOKUP($A234,classifications!$A$1:$D$357,2,FALSE)</f>
        <v>Predominantly Urban</v>
      </c>
      <c r="C234" t="str">
        <f>VLOOKUP($A234,classifications!$A$1:$D$359,4,FALSE)</f>
        <v>Shire District</v>
      </c>
      <c r="D234">
        <v>9.6999999999999993</v>
      </c>
      <c r="E234">
        <v>9.9700000000000006</v>
      </c>
      <c r="F234">
        <v>10.74</v>
      </c>
      <c r="G234">
        <v>11.31</v>
      </c>
      <c r="H234">
        <v>11.91</v>
      </c>
      <c r="I234">
        <v>12.82</v>
      </c>
      <c r="J234">
        <v>11.93</v>
      </c>
      <c r="K234">
        <v>12.01</v>
      </c>
      <c r="L234">
        <v>11.49</v>
      </c>
      <c r="M234">
        <v>11.68</v>
      </c>
      <c r="N234">
        <v>11.37</v>
      </c>
    </row>
    <row r="235" spans="1:14" x14ac:dyDescent="0.3">
      <c r="A235" t="s">
        <v>74</v>
      </c>
      <c r="B235" t="str">
        <f>VLOOKUP($A235,classifications!$A$1:$D$357,2,FALSE)</f>
        <v>Predominantly Rural</v>
      </c>
      <c r="C235" t="str">
        <f>VLOOKUP($A235,classifications!$A$1:$D$359,4,FALSE)</f>
        <v>Shire District</v>
      </c>
      <c r="D235">
        <v>10.67</v>
      </c>
      <c r="E235">
        <v>12.08</v>
      </c>
      <c r="F235">
        <v>12.32</v>
      </c>
      <c r="G235">
        <v>13.12</v>
      </c>
      <c r="H235">
        <v>12.59</v>
      </c>
      <c r="I235">
        <v>14.19</v>
      </c>
      <c r="J235">
        <v>14.49</v>
      </c>
      <c r="K235">
        <v>13.4</v>
      </c>
      <c r="L235">
        <v>13.41</v>
      </c>
      <c r="M235">
        <v>13.49</v>
      </c>
      <c r="N235">
        <v>13.17</v>
      </c>
    </row>
    <row r="236" spans="1:14" x14ac:dyDescent="0.3">
      <c r="A236" t="s">
        <v>88</v>
      </c>
      <c r="B236" t="str">
        <f>VLOOKUP($A236,classifications!$A$1:$D$357,2,FALSE)</f>
        <v>Predominantly Urban</v>
      </c>
      <c r="C236" t="str">
        <f>VLOOKUP($A236,classifications!$A$1:$D$359,4,FALSE)</f>
        <v>Shire District</v>
      </c>
      <c r="D236">
        <v>7.47</v>
      </c>
      <c r="E236">
        <v>7.61</v>
      </c>
      <c r="F236">
        <v>8.2899999999999991</v>
      </c>
      <c r="G236">
        <v>9.17</v>
      </c>
      <c r="H236">
        <v>9.6199999999999992</v>
      </c>
      <c r="I236">
        <v>10.86</v>
      </c>
      <c r="J236">
        <v>10.7</v>
      </c>
      <c r="K236">
        <v>11.45</v>
      </c>
      <c r="L236">
        <v>9.42</v>
      </c>
      <c r="M236">
        <v>10.86</v>
      </c>
      <c r="N236">
        <v>9.83</v>
      </c>
    </row>
    <row r="237" spans="1:14" x14ac:dyDescent="0.3">
      <c r="A237" t="s">
        <v>152</v>
      </c>
      <c r="B237" t="str">
        <f>VLOOKUP($A237,classifications!$A$1:$D$357,2,FALSE)</f>
        <v>Predominantly Rural</v>
      </c>
      <c r="C237" t="str">
        <f>VLOOKUP($A237,classifications!$A$1:$D$359,4,FALSE)</f>
        <v>Shire District</v>
      </c>
      <c r="D237">
        <v>11.29</v>
      </c>
      <c r="E237">
        <v>11.25</v>
      </c>
      <c r="F237">
        <v>11.92</v>
      </c>
      <c r="G237">
        <v>14.06</v>
      </c>
      <c r="H237">
        <v>14.3</v>
      </c>
      <c r="I237">
        <v>14.7</v>
      </c>
      <c r="J237">
        <v>14.36</v>
      </c>
      <c r="K237">
        <v>12.69</v>
      </c>
      <c r="L237">
        <v>13.16</v>
      </c>
      <c r="M237">
        <v>14.22</v>
      </c>
      <c r="N237">
        <v>12.73</v>
      </c>
    </row>
    <row r="238" spans="1:14" x14ac:dyDescent="0.3">
      <c r="A238" t="s">
        <v>189</v>
      </c>
      <c r="B238" t="str">
        <f>VLOOKUP($A238,classifications!$A$1:$D$357,2,FALSE)</f>
        <v>Predominantly Urban</v>
      </c>
      <c r="C238" t="str">
        <f>VLOOKUP($A238,classifications!$A$1:$D$359,4,FALSE)</f>
        <v>Shire District</v>
      </c>
      <c r="D238">
        <v>10.199999999999999</v>
      </c>
      <c r="E238">
        <v>10.69</v>
      </c>
      <c r="F238">
        <v>11.38</v>
      </c>
      <c r="G238">
        <v>12.12</v>
      </c>
      <c r="H238">
        <v>13.95</v>
      </c>
      <c r="I238">
        <v>13.19</v>
      </c>
      <c r="J238">
        <v>12.98</v>
      </c>
      <c r="K238">
        <v>13.74</v>
      </c>
      <c r="L238">
        <v>12.7</v>
      </c>
      <c r="M238">
        <v>13.5</v>
      </c>
      <c r="N238">
        <v>12.44</v>
      </c>
    </row>
    <row r="239" spans="1:14" x14ac:dyDescent="0.3">
      <c r="A239" t="s">
        <v>337</v>
      </c>
      <c r="B239" t="str">
        <f>VLOOKUP($A239,classifications!$A$1:$D$357,2,FALSE)</f>
        <v>Predominantly Urban</v>
      </c>
      <c r="C239" t="str">
        <f>VLOOKUP($A239,classifications!$A$1:$D$359,4,FALSE)</f>
        <v>Shire District</v>
      </c>
      <c r="D239">
        <v>8.0299999999999994</v>
      </c>
      <c r="E239">
        <v>8.58</v>
      </c>
      <c r="F239">
        <v>9.0500000000000007</v>
      </c>
      <c r="G239">
        <v>9.36</v>
      </c>
      <c r="H239">
        <v>10.59</v>
      </c>
      <c r="I239">
        <v>11.47</v>
      </c>
      <c r="J239">
        <v>11.94</v>
      </c>
      <c r="K239">
        <v>11.24</v>
      </c>
      <c r="L239">
        <v>9.8699999999999992</v>
      </c>
      <c r="M239">
        <v>10.71</v>
      </c>
      <c r="N239">
        <v>10.33</v>
      </c>
    </row>
    <row r="240" spans="1:14" x14ac:dyDescent="0.3">
      <c r="A240" t="s">
        <v>102</v>
      </c>
      <c r="B240" t="str">
        <f>VLOOKUP($A240,classifications!$A$1:$D$357,2,FALSE)</f>
        <v>Predominantly Rural</v>
      </c>
      <c r="C240" t="str">
        <f>VLOOKUP($A240,classifications!$A$1:$D$359,4,FALSE)</f>
        <v>Shire District</v>
      </c>
      <c r="D240">
        <v>9.17</v>
      </c>
      <c r="E240">
        <v>9.2100000000000009</v>
      </c>
      <c r="F240">
        <v>9.6</v>
      </c>
      <c r="G240">
        <v>9.57</v>
      </c>
      <c r="H240">
        <v>8.9600000000000009</v>
      </c>
      <c r="I240">
        <v>10.16</v>
      </c>
      <c r="J240">
        <v>10.33</v>
      </c>
      <c r="K240">
        <v>10.220000000000001</v>
      </c>
      <c r="L240">
        <v>10.83</v>
      </c>
      <c r="M240">
        <v>11.06</v>
      </c>
      <c r="N240">
        <v>10.18</v>
      </c>
    </row>
    <row r="241" spans="1:14" x14ac:dyDescent="0.3">
      <c r="A241" t="s">
        <v>119</v>
      </c>
      <c r="B241" t="str">
        <f>VLOOKUP($A241,classifications!$A$1:$D$357,2,FALSE)</f>
        <v>Predominantly Urban</v>
      </c>
      <c r="C241" t="str">
        <f>VLOOKUP($A241,classifications!$A$1:$D$359,4,FALSE)</f>
        <v>Shire District</v>
      </c>
      <c r="D241">
        <v>8.08</v>
      </c>
      <c r="E241">
        <v>7.89</v>
      </c>
      <c r="F241">
        <v>8.1300000000000008</v>
      </c>
      <c r="G241">
        <v>8.81</v>
      </c>
      <c r="H241">
        <v>8.6199999999999992</v>
      </c>
      <c r="I241">
        <v>9.19</v>
      </c>
      <c r="J241">
        <v>9.36</v>
      </c>
      <c r="K241">
        <v>8.49</v>
      </c>
      <c r="L241">
        <v>9.42</v>
      </c>
      <c r="M241">
        <v>9.93</v>
      </c>
      <c r="N241">
        <v>9.31</v>
      </c>
    </row>
    <row r="242" spans="1:14" x14ac:dyDescent="0.3">
      <c r="A242" t="s">
        <v>187</v>
      </c>
      <c r="B242" t="str">
        <f>VLOOKUP($A242,classifications!$A$1:$D$357,2,FALSE)</f>
        <v>Predominantly Rural</v>
      </c>
      <c r="C242" t="str">
        <f>VLOOKUP($A242,classifications!$A$1:$D$359,4,FALSE)</f>
        <v>Shire District</v>
      </c>
      <c r="D242">
        <v>8.64</v>
      </c>
      <c r="E242">
        <v>8.42</v>
      </c>
      <c r="F242">
        <v>8.5</v>
      </c>
      <c r="G242">
        <v>8.39</v>
      </c>
      <c r="H242">
        <v>8.6199999999999992</v>
      </c>
      <c r="I242">
        <v>8.83</v>
      </c>
      <c r="J242">
        <v>9.3000000000000007</v>
      </c>
      <c r="K242">
        <v>9.49</v>
      </c>
      <c r="L242">
        <v>9.36</v>
      </c>
      <c r="M242">
        <v>9.82</v>
      </c>
      <c r="N242">
        <v>9.82</v>
      </c>
    </row>
    <row r="243" spans="1:14" x14ac:dyDescent="0.3">
      <c r="A243" t="s">
        <v>198</v>
      </c>
      <c r="B243" t="str">
        <f>VLOOKUP($A243,classifications!$A$1:$D$357,2,FALSE)</f>
        <v>Predominantly Rural</v>
      </c>
      <c r="C243" t="str">
        <f>VLOOKUP($A243,classifications!$A$1:$D$359,4,FALSE)</f>
        <v>Shire District</v>
      </c>
      <c r="D243">
        <v>8.5399999999999991</v>
      </c>
      <c r="E243">
        <v>8.81</v>
      </c>
      <c r="F243">
        <v>9.1199999999999992</v>
      </c>
      <c r="G243">
        <v>8.9700000000000006</v>
      </c>
      <c r="H243">
        <v>9.4600000000000009</v>
      </c>
      <c r="I243">
        <v>10.17</v>
      </c>
      <c r="J243">
        <v>8.61</v>
      </c>
      <c r="K243">
        <v>9.76</v>
      </c>
      <c r="L243">
        <v>8.9</v>
      </c>
      <c r="M243">
        <v>9.84</v>
      </c>
      <c r="N243">
        <v>9.5399999999999991</v>
      </c>
    </row>
    <row r="244" spans="1:14" x14ac:dyDescent="0.3">
      <c r="A244" t="s">
        <v>258</v>
      </c>
      <c r="B244" t="str">
        <f>VLOOKUP($A244,classifications!$A$1:$D$357,2,FALSE)</f>
        <v>Predominantly Rural</v>
      </c>
      <c r="C244" t="str">
        <f>VLOOKUP($A244,classifications!$A$1:$D$359,4,FALSE)</f>
        <v>Shire District</v>
      </c>
      <c r="D244">
        <v>10.09</v>
      </c>
      <c r="E244">
        <v>10.55</v>
      </c>
      <c r="F244">
        <v>11.04</v>
      </c>
      <c r="G244">
        <v>10.46</v>
      </c>
      <c r="H244">
        <v>10.83</v>
      </c>
      <c r="I244">
        <v>11.48</v>
      </c>
      <c r="J244">
        <v>11.43</v>
      </c>
      <c r="K244">
        <v>11.06</v>
      </c>
      <c r="L244">
        <v>11.06</v>
      </c>
      <c r="M244">
        <v>11.64</v>
      </c>
      <c r="N244">
        <v>12.52</v>
      </c>
    </row>
    <row r="245" spans="1:14" x14ac:dyDescent="0.3">
      <c r="A245" t="s">
        <v>293</v>
      </c>
      <c r="B245" t="str">
        <f>VLOOKUP($A245,classifications!$A$1:$D$357,2,FALSE)</f>
        <v>Predominantly Rural</v>
      </c>
      <c r="C245" t="str">
        <f>VLOOKUP($A245,classifications!$A$1:$D$359,4,FALSE)</f>
        <v>Shire District</v>
      </c>
      <c r="D245">
        <v>8.7799999999999994</v>
      </c>
      <c r="E245">
        <v>9.01</v>
      </c>
      <c r="F245">
        <v>8.9</v>
      </c>
      <c r="G245">
        <v>9.52</v>
      </c>
      <c r="H245">
        <v>9.57</v>
      </c>
      <c r="I245">
        <v>10.17</v>
      </c>
      <c r="J245">
        <v>10.119999999999999</v>
      </c>
      <c r="K245">
        <v>9.5399999999999991</v>
      </c>
      <c r="L245">
        <v>9.48</v>
      </c>
      <c r="M245">
        <v>10.51</v>
      </c>
      <c r="N245">
        <v>10.210000000000001</v>
      </c>
    </row>
    <row r="246" spans="1:14" x14ac:dyDescent="0.3">
      <c r="A246" t="s">
        <v>303</v>
      </c>
      <c r="B246" t="str">
        <f>VLOOKUP($A246,classifications!$A$1:$D$357,2,FALSE)</f>
        <v>Predominantly Rural</v>
      </c>
      <c r="C246" t="str">
        <f>VLOOKUP($A246,classifications!$A$1:$D$359,4,FALSE)</f>
        <v>Shire District</v>
      </c>
      <c r="D246">
        <v>8.9499999999999993</v>
      </c>
      <c r="E246">
        <v>9.11</v>
      </c>
      <c r="F246">
        <v>8.92</v>
      </c>
      <c r="G246">
        <v>9.5399999999999991</v>
      </c>
      <c r="H246">
        <v>9.65</v>
      </c>
      <c r="I246">
        <v>9.01</v>
      </c>
      <c r="J246">
        <v>9.73</v>
      </c>
      <c r="K246">
        <v>8.9</v>
      </c>
      <c r="L246">
        <v>9.0500000000000007</v>
      </c>
      <c r="M246">
        <v>9.4499999999999993</v>
      </c>
      <c r="N246">
        <v>9.44</v>
      </c>
    </row>
    <row r="247" spans="1:14" x14ac:dyDescent="0.3">
      <c r="A247" t="s">
        <v>321</v>
      </c>
      <c r="B247" t="str">
        <f>VLOOKUP($A247,classifications!$A$1:$D$357,2,FALSE)</f>
        <v>Predominantly Rural</v>
      </c>
      <c r="C247" t="str">
        <f>VLOOKUP($A247,classifications!$A$1:$D$359,4,FALSE)</f>
        <v>Shire District</v>
      </c>
      <c r="D247">
        <v>9.66</v>
      </c>
      <c r="E247">
        <v>9.34</v>
      </c>
      <c r="F247">
        <v>9.59</v>
      </c>
      <c r="G247">
        <v>9.51</v>
      </c>
      <c r="H247">
        <v>9.16</v>
      </c>
      <c r="I247">
        <v>9.51</v>
      </c>
      <c r="J247">
        <v>9.98</v>
      </c>
      <c r="K247">
        <v>10.42</v>
      </c>
      <c r="L247">
        <v>9.85</v>
      </c>
      <c r="M247">
        <v>12.56</v>
      </c>
      <c r="N247" t="s">
        <v>350</v>
      </c>
    </row>
    <row r="248" spans="1:14" x14ac:dyDescent="0.3">
      <c r="A248" t="s">
        <v>67</v>
      </c>
      <c r="B248" t="str">
        <f>VLOOKUP($A248,classifications!$A$1:$D$357,2,FALSE)</f>
        <v>Predominantly Urban</v>
      </c>
      <c r="C248" t="str">
        <f>VLOOKUP($A248,classifications!$A$1:$D$359,4,FALSE)</f>
        <v>Shire District</v>
      </c>
      <c r="D248">
        <v>7.44</v>
      </c>
      <c r="E248">
        <v>7.78</v>
      </c>
      <c r="F248">
        <v>8.41</v>
      </c>
      <c r="G248">
        <v>8.0500000000000007</v>
      </c>
      <c r="H248">
        <v>8.58</v>
      </c>
      <c r="I248">
        <v>8.9600000000000009</v>
      </c>
      <c r="J248">
        <v>8.6</v>
      </c>
      <c r="K248">
        <v>8.2899999999999991</v>
      </c>
      <c r="L248">
        <v>8.91</v>
      </c>
      <c r="M248">
        <v>10.1</v>
      </c>
      <c r="N248">
        <v>8.33</v>
      </c>
    </row>
    <row r="249" spans="1:14" x14ac:dyDescent="0.3">
      <c r="A249" t="s">
        <v>83</v>
      </c>
      <c r="B249" t="str">
        <f>VLOOKUP($A249,classifications!$A$1:$D$357,2,FALSE)</f>
        <v>Predominantly Rural</v>
      </c>
      <c r="C249" t="str">
        <f>VLOOKUP($A249,classifications!$A$1:$D$359,4,FALSE)</f>
        <v>Shire District</v>
      </c>
      <c r="D249">
        <v>11.2</v>
      </c>
      <c r="E249">
        <v>11.13</v>
      </c>
      <c r="F249">
        <v>11.8</v>
      </c>
      <c r="G249">
        <v>11.45</v>
      </c>
      <c r="H249">
        <v>12.89</v>
      </c>
      <c r="I249">
        <v>12.95</v>
      </c>
      <c r="J249">
        <v>12.31</v>
      </c>
      <c r="K249">
        <v>13.02</v>
      </c>
      <c r="L249">
        <v>13.21</v>
      </c>
      <c r="M249">
        <v>14.71</v>
      </c>
      <c r="N249">
        <v>13.5</v>
      </c>
    </row>
    <row r="250" spans="1:14" x14ac:dyDescent="0.3">
      <c r="A250" t="s">
        <v>123</v>
      </c>
      <c r="B250" t="str">
        <f>VLOOKUP($A250,classifications!$A$1:$D$357,2,FALSE)</f>
        <v>Predominantly Rural</v>
      </c>
      <c r="C250" t="str">
        <f>VLOOKUP($A250,classifications!$A$1:$D$359,4,FALSE)</f>
        <v>Shire District</v>
      </c>
      <c r="D250">
        <v>7.85</v>
      </c>
      <c r="E250">
        <v>7.08</v>
      </c>
      <c r="F250">
        <v>7.43</v>
      </c>
      <c r="G250">
        <v>7.82</v>
      </c>
      <c r="H250">
        <v>8.82</v>
      </c>
      <c r="I250">
        <v>9.07</v>
      </c>
      <c r="J250">
        <v>8.64</v>
      </c>
      <c r="K250">
        <v>8.15</v>
      </c>
      <c r="L250">
        <v>8.9</v>
      </c>
      <c r="M250">
        <v>10.72</v>
      </c>
      <c r="N250">
        <v>9.1199999999999992</v>
      </c>
    </row>
    <row r="251" spans="1:14" x14ac:dyDescent="0.3">
      <c r="A251" t="s">
        <v>127</v>
      </c>
      <c r="B251" t="str">
        <f>VLOOKUP($A251,classifications!$A$1:$D$357,2,FALSE)</f>
        <v>Predominantly Urban</v>
      </c>
      <c r="C251" t="str">
        <f>VLOOKUP($A251,classifications!$A$1:$D$359,4,FALSE)</f>
        <v>Shire District</v>
      </c>
      <c r="D251">
        <v>5.8</v>
      </c>
      <c r="E251">
        <v>5.88</v>
      </c>
      <c r="F251">
        <v>6.37</v>
      </c>
      <c r="G251">
        <v>6.53</v>
      </c>
      <c r="H251">
        <v>6.39</v>
      </c>
      <c r="I251">
        <v>6.62</v>
      </c>
      <c r="J251">
        <v>6.85</v>
      </c>
      <c r="K251">
        <v>7.08</v>
      </c>
      <c r="L251">
        <v>8.0299999999999994</v>
      </c>
      <c r="M251">
        <v>7.9</v>
      </c>
      <c r="N251">
        <v>7.7</v>
      </c>
    </row>
    <row r="252" spans="1:14" x14ac:dyDescent="0.3">
      <c r="A252" t="s">
        <v>283</v>
      </c>
      <c r="B252" t="str">
        <f>VLOOKUP($A252,classifications!$A$1:$D$357,2,FALSE)</f>
        <v>Urban with Significant Rural</v>
      </c>
      <c r="C252" t="str">
        <f>VLOOKUP($A252,classifications!$A$1:$D$359,4,FALSE)</f>
        <v>Shire District</v>
      </c>
      <c r="D252">
        <v>7.15</v>
      </c>
      <c r="E252">
        <v>7.07</v>
      </c>
      <c r="F252">
        <v>7.71</v>
      </c>
      <c r="G252">
        <v>7.69</v>
      </c>
      <c r="H252">
        <v>8.4700000000000006</v>
      </c>
      <c r="I252">
        <v>8.9700000000000006</v>
      </c>
      <c r="J252">
        <v>8.36</v>
      </c>
      <c r="K252">
        <v>9.0399999999999991</v>
      </c>
      <c r="L252">
        <v>9.23</v>
      </c>
      <c r="M252">
        <v>10.46</v>
      </c>
      <c r="N252">
        <v>10.18</v>
      </c>
    </row>
    <row r="253" spans="1:14" x14ac:dyDescent="0.3">
      <c r="A253" t="s">
        <v>297</v>
      </c>
      <c r="B253" t="str">
        <f>VLOOKUP($A253,classifications!$A$1:$D$357,2,FALSE)</f>
        <v>Predominantly Rural</v>
      </c>
      <c r="C253" t="str">
        <f>VLOOKUP($A253,classifications!$A$1:$D$359,4,FALSE)</f>
        <v>Shire District</v>
      </c>
      <c r="D253">
        <v>7.67</v>
      </c>
      <c r="E253">
        <v>7.58</v>
      </c>
      <c r="F253">
        <v>7.45</v>
      </c>
      <c r="G253">
        <v>8.2200000000000006</v>
      </c>
      <c r="H253">
        <v>8.1300000000000008</v>
      </c>
      <c r="I253">
        <v>8.69</v>
      </c>
      <c r="J253">
        <v>8.6300000000000008</v>
      </c>
      <c r="K253">
        <v>8.9</v>
      </c>
      <c r="L253">
        <v>9</v>
      </c>
      <c r="M253">
        <v>9.57</v>
      </c>
      <c r="N253">
        <v>8.89</v>
      </c>
    </row>
    <row r="254" spans="1:14" x14ac:dyDescent="0.3">
      <c r="A254" t="s">
        <v>184</v>
      </c>
      <c r="B254" t="str">
        <f>VLOOKUP($A254,classifications!$A$1:$D$357,2,FALSE)</f>
        <v>Predominantly Rural</v>
      </c>
      <c r="C254" t="str">
        <f>VLOOKUP($A254,classifications!$A$1:$D$359,4,FALSE)</f>
        <v>Shire District</v>
      </c>
      <c r="D254">
        <v>8.8699999999999992</v>
      </c>
      <c r="E254">
        <v>8.58</v>
      </c>
      <c r="F254">
        <v>9.02</v>
      </c>
      <c r="G254">
        <v>9.56</v>
      </c>
      <c r="H254">
        <v>10.050000000000001</v>
      </c>
      <c r="I254">
        <v>10.98</v>
      </c>
      <c r="J254">
        <v>10.96</v>
      </c>
      <c r="K254">
        <v>10.47</v>
      </c>
      <c r="L254">
        <v>10.06</v>
      </c>
      <c r="M254">
        <v>10.96</v>
      </c>
      <c r="N254">
        <v>10.1</v>
      </c>
    </row>
    <row r="255" spans="1:14" x14ac:dyDescent="0.3">
      <c r="A255" t="s">
        <v>246</v>
      </c>
      <c r="B255" t="str">
        <f>VLOOKUP($A255,classifications!$A$1:$D$357,2,FALSE)</f>
        <v>Predominantly Rural</v>
      </c>
      <c r="C255" t="str">
        <f>VLOOKUP($A255,classifications!$A$1:$D$359,4,FALSE)</f>
        <v>Shire District</v>
      </c>
      <c r="D255">
        <v>7.51</v>
      </c>
      <c r="E255">
        <v>7.31</v>
      </c>
      <c r="F255">
        <v>7.63</v>
      </c>
      <c r="G255">
        <v>7.9</v>
      </c>
      <c r="H255">
        <v>8.32</v>
      </c>
      <c r="I255">
        <v>8.33</v>
      </c>
      <c r="J255">
        <v>8.84</v>
      </c>
      <c r="K255">
        <v>8.6199999999999992</v>
      </c>
      <c r="L255">
        <v>7.93</v>
      </c>
      <c r="M255">
        <v>8.83</v>
      </c>
      <c r="N255">
        <v>8.82</v>
      </c>
    </row>
    <row r="256" spans="1:14" x14ac:dyDescent="0.3">
      <c r="A256" t="s">
        <v>266</v>
      </c>
      <c r="B256" t="str">
        <f>VLOOKUP($A256,classifications!$A$1:$D$357,2,FALSE)</f>
        <v>Predominantly Rural</v>
      </c>
      <c r="C256" t="str">
        <f>VLOOKUP($A256,classifications!$A$1:$D$359,4,FALSE)</f>
        <v>Shire District</v>
      </c>
      <c r="D256">
        <v>6.96</v>
      </c>
      <c r="E256">
        <v>7.23</v>
      </c>
      <c r="F256">
        <v>7.3</v>
      </c>
      <c r="G256">
        <v>7.78</v>
      </c>
      <c r="H256">
        <v>7.79</v>
      </c>
      <c r="I256">
        <v>7.47</v>
      </c>
      <c r="J256">
        <v>8.2100000000000009</v>
      </c>
      <c r="K256">
        <v>7.67</v>
      </c>
      <c r="L256">
        <v>7.56</v>
      </c>
      <c r="M256">
        <v>8.7200000000000006</v>
      </c>
      <c r="N256">
        <v>8.0299999999999994</v>
      </c>
    </row>
    <row r="257" spans="1:14" x14ac:dyDescent="0.3">
      <c r="A257" t="s">
        <v>364</v>
      </c>
      <c r="B257" t="str">
        <f>VLOOKUP($A257,classifications!$A$1:$D$357,2,FALSE)</f>
        <v>Predominantly Rural</v>
      </c>
      <c r="C257" t="str">
        <f>VLOOKUP($A257,classifications!$A$1:$D$359,4,FALSE)</f>
        <v>Shire District</v>
      </c>
      <c r="D257">
        <v>8.3800000000000008</v>
      </c>
      <c r="E257">
        <v>8.06</v>
      </c>
      <c r="F257">
        <v>8.2799999999999994</v>
      </c>
      <c r="G257">
        <v>8.32</v>
      </c>
      <c r="H257">
        <v>8.33</v>
      </c>
      <c r="I257">
        <v>8.5</v>
      </c>
      <c r="J257">
        <v>9.01</v>
      </c>
      <c r="K257">
        <v>8.0299999999999994</v>
      </c>
      <c r="L257">
        <v>8.33</v>
      </c>
      <c r="M257">
        <v>8.56</v>
      </c>
      <c r="N257">
        <v>9.06</v>
      </c>
    </row>
    <row r="258" spans="1:14" x14ac:dyDescent="0.3">
      <c r="A258" t="s">
        <v>143</v>
      </c>
      <c r="B258" t="str">
        <f>VLOOKUP($A258,classifications!$A$1:$D$357,2,FALSE)</f>
        <v>Predominantly Urban</v>
      </c>
      <c r="C258" t="str">
        <f>VLOOKUP($A258,classifications!$A$1:$D$359,4,FALSE)</f>
        <v>Unitary Authority</v>
      </c>
      <c r="D258">
        <v>3.79</v>
      </c>
      <c r="E258">
        <v>4.1500000000000004</v>
      </c>
      <c r="F258">
        <v>3.98</v>
      </c>
      <c r="G258">
        <v>4.0199999999999996</v>
      </c>
      <c r="H258">
        <v>3.43</v>
      </c>
      <c r="I258">
        <v>3.88</v>
      </c>
      <c r="J258">
        <v>4.1900000000000004</v>
      </c>
      <c r="K258">
        <v>4.37</v>
      </c>
      <c r="L258">
        <v>4.1900000000000004</v>
      </c>
      <c r="M258">
        <v>4.03</v>
      </c>
      <c r="N258">
        <v>3.8</v>
      </c>
    </row>
    <row r="259" spans="1:14" x14ac:dyDescent="0.3">
      <c r="A259" t="s">
        <v>190</v>
      </c>
      <c r="B259" t="str">
        <f>VLOOKUP($A259,classifications!$A$1:$D$357,2,FALSE)</f>
        <v>Predominantly Urban</v>
      </c>
      <c r="C259" t="str">
        <f>VLOOKUP($A259,classifications!$A$1:$D$359,4,FALSE)</f>
        <v>Unitary Authority</v>
      </c>
      <c r="D259">
        <v>3.93</v>
      </c>
      <c r="E259">
        <v>3.91</v>
      </c>
      <c r="F259">
        <v>4.2300000000000004</v>
      </c>
      <c r="G259">
        <v>4.47</v>
      </c>
      <c r="H259">
        <v>4.3899999999999997</v>
      </c>
      <c r="I259">
        <v>4.18</v>
      </c>
      <c r="J259">
        <v>4.3499999999999996</v>
      </c>
      <c r="K259">
        <v>4.09</v>
      </c>
      <c r="L259">
        <v>4.22</v>
      </c>
      <c r="M259">
        <v>4.0599999999999996</v>
      </c>
      <c r="N259">
        <v>3.7</v>
      </c>
    </row>
    <row r="260" spans="1:14" x14ac:dyDescent="0.3">
      <c r="A260" t="s">
        <v>226</v>
      </c>
      <c r="B260" t="str">
        <f>VLOOKUP($A260,classifications!$A$1:$D$357,2,FALSE)</f>
        <v>Urban with Significant Rural</v>
      </c>
      <c r="C260" t="str">
        <f>VLOOKUP($A260,classifications!$A$1:$D$359,4,FALSE)</f>
        <v>Unitary Authority</v>
      </c>
      <c r="D260">
        <v>4.8600000000000003</v>
      </c>
      <c r="E260">
        <v>4.75</v>
      </c>
      <c r="F260">
        <v>5.29</v>
      </c>
      <c r="G260">
        <v>5.46</v>
      </c>
      <c r="H260">
        <v>5.51</v>
      </c>
      <c r="I260">
        <v>5.09</v>
      </c>
      <c r="J260">
        <v>5.0999999999999996</v>
      </c>
      <c r="K260">
        <v>4.76</v>
      </c>
      <c r="L260">
        <v>4.9000000000000004</v>
      </c>
      <c r="M260">
        <v>5.29</v>
      </c>
      <c r="N260">
        <v>5.17</v>
      </c>
    </row>
    <row r="261" spans="1:14" x14ac:dyDescent="0.3">
      <c r="A261" t="s">
        <v>280</v>
      </c>
      <c r="B261" t="str">
        <f>VLOOKUP($A261,classifications!$A$1:$D$357,2,FALSE)</f>
        <v>Predominantly Urban</v>
      </c>
      <c r="C261" t="str">
        <f>VLOOKUP($A261,classifications!$A$1:$D$359,4,FALSE)</f>
        <v>Unitary Authority</v>
      </c>
      <c r="D261">
        <v>5.23</v>
      </c>
      <c r="E261">
        <v>5.09</v>
      </c>
      <c r="F261">
        <v>5.35</v>
      </c>
      <c r="G261">
        <v>5.44</v>
      </c>
      <c r="H261">
        <v>5.16</v>
      </c>
      <c r="I261">
        <v>5.47</v>
      </c>
      <c r="J261">
        <v>5.48</v>
      </c>
      <c r="K261">
        <v>5.03</v>
      </c>
      <c r="L261">
        <v>4.91</v>
      </c>
      <c r="M261">
        <v>5.27</v>
      </c>
      <c r="N261">
        <v>4.72</v>
      </c>
    </row>
    <row r="262" spans="1:14" x14ac:dyDescent="0.3">
      <c r="A262" t="s">
        <v>91</v>
      </c>
      <c r="B262" t="str">
        <f>VLOOKUP($A262,classifications!$A$1:$D$357,2,FALSE)</f>
        <v>Predominantly Urban</v>
      </c>
      <c r="C262" t="str">
        <f>VLOOKUP($A262,classifications!$A$1:$D$359,4,FALSE)</f>
        <v>Unitary Authority</v>
      </c>
      <c r="D262">
        <v>4.5</v>
      </c>
      <c r="E262">
        <v>5.39</v>
      </c>
      <c r="F262">
        <v>4.62</v>
      </c>
      <c r="G262">
        <v>4.6100000000000003</v>
      </c>
      <c r="H262">
        <v>4.32</v>
      </c>
      <c r="I262">
        <v>5.0599999999999996</v>
      </c>
      <c r="J262">
        <v>4.6900000000000004</v>
      </c>
      <c r="K262">
        <v>4.71</v>
      </c>
      <c r="L262">
        <v>5.25</v>
      </c>
      <c r="M262">
        <v>5.34</v>
      </c>
      <c r="N262">
        <v>4.51</v>
      </c>
    </row>
    <row r="263" spans="1:14" x14ac:dyDescent="0.3">
      <c r="A263" t="s">
        <v>84</v>
      </c>
      <c r="B263" t="str">
        <f>VLOOKUP($A263,classifications!$A$1:$D$357,2,FALSE)</f>
        <v>Predominantly Rural</v>
      </c>
      <c r="C263" t="str">
        <f>VLOOKUP($A263,classifications!$A$1:$D$359,4,FALSE)</f>
        <v>Unitary Authority</v>
      </c>
      <c r="D263">
        <v>4.0199999999999996</v>
      </c>
      <c r="E263">
        <v>3.71</v>
      </c>
      <c r="F263">
        <v>3.86</v>
      </c>
      <c r="G263">
        <v>3.7</v>
      </c>
      <c r="H263">
        <v>3.83</v>
      </c>
      <c r="I263">
        <v>3.75</v>
      </c>
      <c r="J263">
        <v>3.69</v>
      </c>
      <c r="K263">
        <v>3.78</v>
      </c>
      <c r="L263">
        <v>3.62</v>
      </c>
      <c r="M263">
        <v>4</v>
      </c>
      <c r="N263">
        <v>3.66</v>
      </c>
    </row>
    <row r="264" spans="1:14" x14ac:dyDescent="0.3">
      <c r="A264" t="s">
        <v>211</v>
      </c>
      <c r="B264" t="str">
        <f>VLOOKUP($A264,classifications!$A$1:$D$357,2,FALSE)</f>
        <v>Predominantly Rural</v>
      </c>
      <c r="C264" t="str">
        <f>VLOOKUP($A264,classifications!$A$1:$D$359,4,FALSE)</f>
        <v>Unitary Authority</v>
      </c>
      <c r="D264">
        <v>5.24</v>
      </c>
      <c r="E264">
        <v>5.45</v>
      </c>
      <c r="F264">
        <v>5.62</v>
      </c>
      <c r="G264">
        <v>5.81</v>
      </c>
      <c r="H264">
        <v>5.83</v>
      </c>
      <c r="I264">
        <v>5.68</v>
      </c>
      <c r="J264">
        <v>5.55</v>
      </c>
      <c r="K264">
        <v>5.68</v>
      </c>
      <c r="L264">
        <v>5.75</v>
      </c>
      <c r="M264">
        <v>5.95</v>
      </c>
      <c r="N264">
        <v>5.01</v>
      </c>
    </row>
    <row r="265" spans="1:14" x14ac:dyDescent="0.3">
      <c r="A265" t="s">
        <v>134</v>
      </c>
      <c r="B265" t="str">
        <f>VLOOKUP($A265,classifications!$A$1:$D$357,2,FALSE)</f>
        <v>Predominantly Urban</v>
      </c>
      <c r="C265" t="str">
        <f>VLOOKUP($A265,classifications!$A$1:$D$359,4,FALSE)</f>
        <v>Unitary Authority</v>
      </c>
      <c r="D265">
        <v>4.2699999999999996</v>
      </c>
      <c r="E265">
        <v>4.25</v>
      </c>
      <c r="F265">
        <v>4.3099999999999996</v>
      </c>
      <c r="G265">
        <v>4.76</v>
      </c>
      <c r="H265">
        <v>4.62</v>
      </c>
      <c r="I265">
        <v>4.5199999999999996</v>
      </c>
      <c r="J265">
        <v>4.25</v>
      </c>
      <c r="K265">
        <v>4.58</v>
      </c>
      <c r="L265">
        <v>4.4400000000000004</v>
      </c>
      <c r="M265">
        <v>5.21</v>
      </c>
      <c r="N265">
        <v>4.63</v>
      </c>
    </row>
    <row r="266" spans="1:14" x14ac:dyDescent="0.3">
      <c r="A266" t="s">
        <v>313</v>
      </c>
      <c r="B266" t="str">
        <f>VLOOKUP($A266,classifications!$A$1:$D$357,2,FALSE)</f>
        <v>Predominantly Urban</v>
      </c>
      <c r="C266" t="str">
        <f>VLOOKUP($A266,classifications!$A$1:$D$359,4,FALSE)</f>
        <v>Unitary Authority</v>
      </c>
      <c r="D266">
        <v>5.9</v>
      </c>
      <c r="E266">
        <v>5.88</v>
      </c>
      <c r="F266">
        <v>5.71</v>
      </c>
      <c r="G266">
        <v>5.93</v>
      </c>
      <c r="H266">
        <v>6.13</v>
      </c>
      <c r="I266">
        <v>6.15</v>
      </c>
      <c r="J266">
        <v>5.88</v>
      </c>
      <c r="K266">
        <v>6.33</v>
      </c>
      <c r="L266">
        <v>6.25</v>
      </c>
      <c r="M266">
        <v>6.97</v>
      </c>
      <c r="N266">
        <v>6.48</v>
      </c>
    </row>
    <row r="267" spans="1:14" x14ac:dyDescent="0.3">
      <c r="A267" t="s">
        <v>30</v>
      </c>
      <c r="B267" t="str">
        <f>VLOOKUP($A267,classifications!$A$1:$D$357,2,FALSE)</f>
        <v>Predominantly Urban</v>
      </c>
      <c r="C267" t="str">
        <f>VLOOKUP($A267,classifications!$A$1:$D$359,4,FALSE)</f>
        <v>Unitary Authority</v>
      </c>
      <c r="D267">
        <v>4.1100000000000003</v>
      </c>
      <c r="E267">
        <v>4.04</v>
      </c>
      <c r="F267">
        <v>4.1900000000000004</v>
      </c>
      <c r="G267">
        <v>4.24</v>
      </c>
      <c r="H267">
        <v>4.0199999999999996</v>
      </c>
      <c r="I267">
        <v>4.2</v>
      </c>
      <c r="J267">
        <v>4.3099999999999996</v>
      </c>
      <c r="K267">
        <v>4.0999999999999996</v>
      </c>
      <c r="L267">
        <v>4.3600000000000003</v>
      </c>
      <c r="M267">
        <v>4.26</v>
      </c>
      <c r="N267">
        <v>4.38</v>
      </c>
    </row>
    <row r="268" spans="1:14" x14ac:dyDescent="0.3">
      <c r="A268" t="s">
        <v>31</v>
      </c>
      <c r="B268" t="str">
        <f>VLOOKUP($A268,classifications!$A$1:$D$357,2,FALSE)</f>
        <v>Predominantly Urban</v>
      </c>
      <c r="C268" t="str">
        <f>VLOOKUP($A268,classifications!$A$1:$D$359,4,FALSE)</f>
        <v>Unitary Authority</v>
      </c>
      <c r="D268">
        <v>4.75</v>
      </c>
      <c r="E268">
        <v>4.5599999999999996</v>
      </c>
      <c r="F268">
        <v>5</v>
      </c>
      <c r="G268">
        <v>5.17</v>
      </c>
      <c r="H268">
        <v>4.9800000000000004</v>
      </c>
      <c r="I268">
        <v>4.8099999999999996</v>
      </c>
      <c r="J268">
        <v>4.87</v>
      </c>
      <c r="K268">
        <v>4.43</v>
      </c>
      <c r="L268">
        <v>4.6900000000000004</v>
      </c>
      <c r="M268">
        <v>4.6399999999999997</v>
      </c>
      <c r="N268">
        <v>4.7</v>
      </c>
    </row>
    <row r="269" spans="1:14" x14ac:dyDescent="0.3">
      <c r="A269" t="s">
        <v>71</v>
      </c>
      <c r="B269" t="str">
        <f>VLOOKUP($A269,classifications!$A$1:$D$357,2,FALSE)</f>
        <v>Urban with Significant Rural</v>
      </c>
      <c r="C269" t="str">
        <f>VLOOKUP($A269,classifications!$A$1:$D$359,4,FALSE)</f>
        <v>Unitary Authority</v>
      </c>
      <c r="D269">
        <v>6.85</v>
      </c>
      <c r="E269">
        <v>6.67</v>
      </c>
      <c r="F269">
        <v>6.86</v>
      </c>
      <c r="G269">
        <v>6.84</v>
      </c>
      <c r="H269">
        <v>7.13</v>
      </c>
      <c r="I269">
        <v>7.18</v>
      </c>
      <c r="J269">
        <v>7.38</v>
      </c>
      <c r="K269">
        <v>7.34</v>
      </c>
      <c r="L269">
        <v>7.33</v>
      </c>
      <c r="M269">
        <v>8.3000000000000007</v>
      </c>
      <c r="N269">
        <v>7.35</v>
      </c>
    </row>
    <row r="270" spans="1:14" x14ac:dyDescent="0.3">
      <c r="A270" t="s">
        <v>72</v>
      </c>
      <c r="B270" t="str">
        <f>VLOOKUP($A270,classifications!$A$1:$D$357,2,FALSE)</f>
        <v>Urban with Significant Rural</v>
      </c>
      <c r="C270" t="str">
        <f>VLOOKUP($A270,classifications!$A$1:$D$359,4,FALSE)</f>
        <v>Unitary Authority</v>
      </c>
      <c r="D270">
        <v>6.61</v>
      </c>
      <c r="E270">
        <v>6.59</v>
      </c>
      <c r="F270">
        <v>6.9</v>
      </c>
      <c r="G270">
        <v>7.27</v>
      </c>
      <c r="H270">
        <v>7.13</v>
      </c>
      <c r="I270">
        <v>7.08</v>
      </c>
      <c r="J270">
        <v>6.93</v>
      </c>
      <c r="K270">
        <v>7.25</v>
      </c>
      <c r="L270">
        <v>7.09</v>
      </c>
      <c r="M270">
        <v>7.39</v>
      </c>
      <c r="N270">
        <v>6.78</v>
      </c>
    </row>
    <row r="271" spans="1:14" x14ac:dyDescent="0.3">
      <c r="A271" t="s">
        <v>163</v>
      </c>
      <c r="B271" t="str">
        <f>VLOOKUP($A271,classifications!$A$1:$D$357,2,FALSE)</f>
        <v>Predominantly Urban</v>
      </c>
      <c r="C271" t="str">
        <f>VLOOKUP($A271,classifications!$A$1:$D$359,4,FALSE)</f>
        <v>Unitary Authority</v>
      </c>
      <c r="D271">
        <v>3.76</v>
      </c>
      <c r="E271">
        <v>3.83</v>
      </c>
      <c r="F271">
        <v>4.18</v>
      </c>
      <c r="G271">
        <v>4.28</v>
      </c>
      <c r="H271">
        <v>4.38</v>
      </c>
      <c r="I271">
        <v>4.6900000000000004</v>
      </c>
      <c r="J271">
        <v>4.5</v>
      </c>
      <c r="K271">
        <v>4.45</v>
      </c>
      <c r="L271">
        <v>4.33</v>
      </c>
      <c r="M271">
        <v>4.5</v>
      </c>
      <c r="N271">
        <v>4.3899999999999997</v>
      </c>
    </row>
    <row r="272" spans="1:14" x14ac:dyDescent="0.3">
      <c r="A272" t="s">
        <v>107</v>
      </c>
      <c r="B272" t="str">
        <f>VLOOKUP($A272,classifications!$A$1:$D$357,2,FALSE)</f>
        <v>Predominantly Rural</v>
      </c>
      <c r="C272" t="str">
        <f>VLOOKUP($A272,classifications!$A$1:$D$359,4,FALSE)</f>
        <v>Unitary Authority</v>
      </c>
      <c r="D272">
        <v>6.13</v>
      </c>
      <c r="E272">
        <v>6</v>
      </c>
      <c r="F272">
        <v>6.56</v>
      </c>
      <c r="G272">
        <v>6.73</v>
      </c>
      <c r="H272">
        <v>6.71</v>
      </c>
      <c r="I272">
        <v>6.8</v>
      </c>
      <c r="J272">
        <v>6.62</v>
      </c>
      <c r="K272">
        <v>6.69</v>
      </c>
      <c r="L272">
        <v>6.6</v>
      </c>
      <c r="M272">
        <v>7.37</v>
      </c>
      <c r="N272">
        <v>6.6</v>
      </c>
    </row>
    <row r="273" spans="1:14" x14ac:dyDescent="0.3">
      <c r="A273" t="s">
        <v>201</v>
      </c>
      <c r="B273" t="str">
        <f>VLOOKUP($A273,classifications!$A$1:$D$357,2,FALSE)</f>
        <v>Predominantly Urban</v>
      </c>
      <c r="C273" t="str">
        <f>VLOOKUP($A273,classifications!$A$1:$D$359,4,FALSE)</f>
        <v>Unitary Authority</v>
      </c>
      <c r="D273">
        <v>4.1500000000000004</v>
      </c>
      <c r="E273">
        <v>4.32</v>
      </c>
      <c r="F273">
        <v>4.87</v>
      </c>
      <c r="G273">
        <v>4.8</v>
      </c>
      <c r="H273">
        <v>4.6399999999999997</v>
      </c>
      <c r="I273">
        <v>5.24</v>
      </c>
      <c r="J273">
        <v>4.92</v>
      </c>
      <c r="K273">
        <v>4.7300000000000004</v>
      </c>
      <c r="L273">
        <v>4.99</v>
      </c>
      <c r="M273">
        <v>5.73</v>
      </c>
      <c r="N273">
        <v>4.67</v>
      </c>
    </row>
    <row r="274" spans="1:14" x14ac:dyDescent="0.3">
      <c r="A274" t="s">
        <v>204</v>
      </c>
      <c r="B274" t="str">
        <f>VLOOKUP($A274,classifications!$A$1:$D$357,2,FALSE)</f>
        <v>Urban with Significant Rural</v>
      </c>
      <c r="C274" t="str">
        <f>VLOOKUP($A274,classifications!$A$1:$D$359,4,FALSE)</f>
        <v>Unitary Authority</v>
      </c>
      <c r="D274">
        <v>4.59</v>
      </c>
      <c r="E274">
        <v>4.3600000000000003</v>
      </c>
      <c r="F274">
        <v>4.49</v>
      </c>
      <c r="G274">
        <v>4.8899999999999997</v>
      </c>
      <c r="H274">
        <v>5.1100000000000003</v>
      </c>
      <c r="I274">
        <v>5.2</v>
      </c>
      <c r="J274">
        <v>5.53</v>
      </c>
      <c r="K274">
        <v>5.27</v>
      </c>
      <c r="L274">
        <v>5.23</v>
      </c>
      <c r="M274">
        <v>5.85</v>
      </c>
      <c r="N274">
        <v>5.48</v>
      </c>
    </row>
    <row r="275" spans="1:14" x14ac:dyDescent="0.3">
      <c r="A275" t="s">
        <v>342</v>
      </c>
      <c r="B275" t="str">
        <f>VLOOKUP($A275,classifications!$A$1:$D$357,2,FALSE)</f>
        <v>Predominantly Urban</v>
      </c>
      <c r="C275" t="str">
        <f>VLOOKUP($A275,classifications!$A$1:$D$359,4,FALSE)</f>
        <v>Unitary Authority</v>
      </c>
      <c r="D275">
        <v>7.74</v>
      </c>
      <c r="E275">
        <v>7.86</v>
      </c>
      <c r="F275">
        <v>8.19</v>
      </c>
      <c r="G275">
        <v>8.74</v>
      </c>
      <c r="H275">
        <v>8.9700000000000006</v>
      </c>
      <c r="I275">
        <v>9.06</v>
      </c>
      <c r="J275">
        <v>9.3699999999999992</v>
      </c>
      <c r="K275">
        <v>8.84</v>
      </c>
      <c r="L275">
        <v>9.1300000000000008</v>
      </c>
      <c r="M275">
        <v>9.86</v>
      </c>
      <c r="N275">
        <v>9.9</v>
      </c>
    </row>
    <row r="276" spans="1:14" x14ac:dyDescent="0.3">
      <c r="A276" t="s">
        <v>94</v>
      </c>
      <c r="B276" t="str">
        <f>VLOOKUP($A276,classifications!$A$1:$D$357,2,FALSE)</f>
        <v>Predominantly Urban</v>
      </c>
      <c r="C276" t="str">
        <f>VLOOKUP($A276,classifications!$A$1:$D$359,4,FALSE)</f>
        <v>Unitary Authority</v>
      </c>
      <c r="D276">
        <v>4.08</v>
      </c>
      <c r="E276">
        <v>4.45</v>
      </c>
      <c r="F276">
        <v>4.47</v>
      </c>
      <c r="G276">
        <v>4.54</v>
      </c>
      <c r="H276">
        <v>4.95</v>
      </c>
      <c r="I276">
        <v>5.19</v>
      </c>
      <c r="J276">
        <v>4.87</v>
      </c>
      <c r="K276">
        <v>4.67</v>
      </c>
      <c r="L276">
        <v>4.57</v>
      </c>
      <c r="M276">
        <v>5.48</v>
      </c>
      <c r="N276">
        <v>5.52</v>
      </c>
    </row>
    <row r="277" spans="1:14" x14ac:dyDescent="0.3">
      <c r="A277" t="s">
        <v>170</v>
      </c>
      <c r="B277" t="str">
        <f>VLOOKUP($A277,classifications!$A$1:$D$357,2,FALSE)</f>
        <v>Predominantly Urban</v>
      </c>
      <c r="C277" t="str">
        <f>VLOOKUP($A277,classifications!$A$1:$D$359,4,FALSE)</f>
        <v>Unitary Authority</v>
      </c>
      <c r="D277">
        <v>5.41</v>
      </c>
      <c r="E277">
        <v>5.4</v>
      </c>
      <c r="F277">
        <v>5.49</v>
      </c>
      <c r="G277">
        <v>6.11</v>
      </c>
      <c r="H277">
        <v>6.1</v>
      </c>
      <c r="I277">
        <v>6.62</v>
      </c>
      <c r="J277">
        <v>7.2</v>
      </c>
      <c r="K277">
        <v>7.12</v>
      </c>
      <c r="L277">
        <v>7.03</v>
      </c>
      <c r="M277">
        <v>8.3800000000000008</v>
      </c>
      <c r="N277">
        <v>8.02</v>
      </c>
    </row>
    <row r="278" spans="1:14" x14ac:dyDescent="0.3">
      <c r="A278" t="s">
        <v>241</v>
      </c>
      <c r="B278" t="str">
        <f>VLOOKUP($A278,classifications!$A$1:$D$357,2,FALSE)</f>
        <v>Predominantly Rural</v>
      </c>
      <c r="C278" t="str">
        <f>VLOOKUP($A278,classifications!$A$1:$D$359,4,FALSE)</f>
        <v>Unitary Authority</v>
      </c>
      <c r="D278">
        <v>8.84</v>
      </c>
      <c r="E278">
        <v>9.31</v>
      </c>
      <c r="F278">
        <v>8.8000000000000007</v>
      </c>
      <c r="G278">
        <v>8.9600000000000009</v>
      </c>
      <c r="H278">
        <v>9.74</v>
      </c>
      <c r="I278">
        <v>10.26</v>
      </c>
      <c r="J278">
        <v>9.81</v>
      </c>
      <c r="K278">
        <v>9.56</v>
      </c>
      <c r="L278">
        <v>10.130000000000001</v>
      </c>
      <c r="M278">
        <v>10.28</v>
      </c>
      <c r="N278">
        <v>9.49</v>
      </c>
    </row>
    <row r="279" spans="1:14" x14ac:dyDescent="0.3">
      <c r="A279" t="s">
        <v>213</v>
      </c>
      <c r="B279" t="str">
        <f>VLOOKUP($A279,classifications!$A$1:$D$357,2,FALSE)</f>
        <v>Predominantly Urban</v>
      </c>
      <c r="C279" t="str">
        <f>VLOOKUP($A279,classifications!$A$1:$D$359,4,FALSE)</f>
        <v>Unitary Authority</v>
      </c>
      <c r="D279">
        <v>3.97</v>
      </c>
      <c r="E279">
        <v>3.93</v>
      </c>
      <c r="F279">
        <v>4.3600000000000003</v>
      </c>
      <c r="G279">
        <v>4.38</v>
      </c>
      <c r="H279">
        <v>4.67</v>
      </c>
      <c r="I279">
        <v>5.23</v>
      </c>
      <c r="J279">
        <v>5.31</v>
      </c>
      <c r="K279">
        <v>5.32</v>
      </c>
      <c r="L279">
        <v>5.32</v>
      </c>
      <c r="M279">
        <v>6.26</v>
      </c>
      <c r="N279">
        <v>6.02</v>
      </c>
    </row>
    <row r="280" spans="1:14" x14ac:dyDescent="0.3">
      <c r="A280" t="s">
        <v>147</v>
      </c>
      <c r="B280" t="str">
        <f>VLOOKUP($A280,classifications!$A$1:$D$357,2,FALSE)</f>
        <v>Predominantly Rural</v>
      </c>
      <c r="C280" t="str">
        <f>VLOOKUP($A280,classifications!$A$1:$D$359,4,FALSE)</f>
        <v>Unitary Authority</v>
      </c>
      <c r="D280">
        <v>8.57</v>
      </c>
      <c r="E280">
        <v>8.31</v>
      </c>
      <c r="F280">
        <v>8.31</v>
      </c>
      <c r="G280">
        <v>8.82</v>
      </c>
      <c r="H280">
        <v>8.51</v>
      </c>
      <c r="I280">
        <v>8.77</v>
      </c>
      <c r="J280">
        <v>9.1999999999999993</v>
      </c>
      <c r="K280">
        <v>9.1300000000000008</v>
      </c>
      <c r="L280">
        <v>8.89</v>
      </c>
      <c r="M280">
        <v>9.93</v>
      </c>
      <c r="N280">
        <v>9.17</v>
      </c>
    </row>
    <row r="281" spans="1:14" x14ac:dyDescent="0.3">
      <c r="A281" t="s">
        <v>294</v>
      </c>
      <c r="B281" t="str">
        <f>VLOOKUP($A281,classifications!$A$1:$D$357,2,FALSE)</f>
        <v>Predominantly Urban</v>
      </c>
      <c r="C281" t="str">
        <f>VLOOKUP($A281,classifications!$A$1:$D$359,4,FALSE)</f>
        <v>Unitary Authority</v>
      </c>
      <c r="D281">
        <v>5.91</v>
      </c>
      <c r="E281">
        <v>5.79</v>
      </c>
      <c r="F281">
        <v>6.17</v>
      </c>
      <c r="G281">
        <v>6.21</v>
      </c>
      <c r="H281">
        <v>6.03</v>
      </c>
      <c r="I281">
        <v>6.4</v>
      </c>
      <c r="J281">
        <v>6.15</v>
      </c>
      <c r="K281">
        <v>5.96</v>
      </c>
      <c r="L281">
        <v>5.89</v>
      </c>
      <c r="M281">
        <v>7.03</v>
      </c>
      <c r="N281">
        <v>6.6</v>
      </c>
    </row>
    <row r="282" spans="1:14" x14ac:dyDescent="0.3">
      <c r="A282" t="s">
        <v>281</v>
      </c>
      <c r="B282" t="str">
        <f>VLOOKUP($A282,classifications!$A$1:$D$357,2,FALSE)</f>
        <v>Predominantly Urban</v>
      </c>
      <c r="C282" t="str">
        <f>VLOOKUP($A282,classifications!$A$1:$D$359,4,FALSE)</f>
        <v>Unitary Authority</v>
      </c>
      <c r="D282">
        <v>3.64</v>
      </c>
      <c r="E282">
        <v>3.7</v>
      </c>
      <c r="F282">
        <v>3.89</v>
      </c>
      <c r="G282">
        <v>3.87</v>
      </c>
      <c r="H282">
        <v>4.09</v>
      </c>
      <c r="I282">
        <v>4.03</v>
      </c>
      <c r="J282">
        <v>4.12</v>
      </c>
      <c r="K282">
        <v>4.17</v>
      </c>
      <c r="L282">
        <v>4.01</v>
      </c>
      <c r="M282">
        <v>4.42</v>
      </c>
      <c r="N282">
        <v>4.1900000000000004</v>
      </c>
    </row>
    <row r="283" spans="1:14" x14ac:dyDescent="0.3">
      <c r="A283" t="s">
        <v>251</v>
      </c>
      <c r="B283" t="str">
        <f>VLOOKUP($A283,classifications!$A$1:$D$357,2,FALSE)</f>
        <v>Predominantly Rural</v>
      </c>
      <c r="C283" t="str">
        <f>VLOOKUP($A283,classifications!$A$1:$D$359,4,FALSE)</f>
        <v>Unitary Authority</v>
      </c>
      <c r="D283">
        <v>7.83</v>
      </c>
      <c r="E283">
        <v>7.36</v>
      </c>
      <c r="F283">
        <v>7.96</v>
      </c>
      <c r="G283">
        <v>7.99</v>
      </c>
      <c r="H283">
        <v>8.16</v>
      </c>
      <c r="I283">
        <v>8.5500000000000007</v>
      </c>
      <c r="J283">
        <v>8.1999999999999993</v>
      </c>
      <c r="K283">
        <v>7.56</v>
      </c>
      <c r="L283">
        <v>7.77</v>
      </c>
      <c r="M283">
        <v>8.6300000000000008</v>
      </c>
      <c r="N283">
        <v>7.8</v>
      </c>
    </row>
    <row r="284" spans="1:14" x14ac:dyDescent="0.3">
      <c r="A284" t="s">
        <v>219</v>
      </c>
      <c r="B284" t="str">
        <f>VLOOKUP($A284,classifications!$A$1:$D$357,2,FALSE)</f>
        <v>Predominantly Urban</v>
      </c>
      <c r="C284" t="str">
        <f>VLOOKUP($A284,classifications!$A$1:$D$359,4,FALSE)</f>
        <v>Unitary Authority</v>
      </c>
      <c r="D284">
        <v>5.44</v>
      </c>
      <c r="E284">
        <v>5.37</v>
      </c>
      <c r="F284">
        <v>5.76</v>
      </c>
      <c r="G284">
        <v>6.3</v>
      </c>
      <c r="H284">
        <v>6.43</v>
      </c>
      <c r="I284">
        <v>7.3</v>
      </c>
      <c r="J284">
        <v>7.7</v>
      </c>
      <c r="K284">
        <v>7.14</v>
      </c>
      <c r="L284">
        <v>7.55</v>
      </c>
      <c r="M284">
        <v>7.66</v>
      </c>
      <c r="N284">
        <v>7.59</v>
      </c>
    </row>
    <row r="285" spans="1:14" x14ac:dyDescent="0.3">
      <c r="A285" t="s">
        <v>176</v>
      </c>
      <c r="B285" t="str">
        <f>VLOOKUP($A285,classifications!$A$1:$D$357,2,FALSE)</f>
        <v>Predominantly Urban</v>
      </c>
      <c r="C285" t="str">
        <f>VLOOKUP($A285,classifications!$A$1:$D$359,4,FALSE)</f>
        <v>Unitary Authority</v>
      </c>
      <c r="D285">
        <v>7.43</v>
      </c>
      <c r="E285">
        <v>6.98</v>
      </c>
      <c r="F285">
        <v>7.52</v>
      </c>
      <c r="G285">
        <v>8.0399999999999991</v>
      </c>
      <c r="H285">
        <v>8.49</v>
      </c>
      <c r="I285">
        <v>8.0500000000000007</v>
      </c>
      <c r="J285">
        <v>8.6199999999999992</v>
      </c>
      <c r="K285">
        <v>8.58</v>
      </c>
      <c r="L285">
        <v>9.4</v>
      </c>
      <c r="M285">
        <v>9.76</v>
      </c>
      <c r="N285">
        <v>10.41</v>
      </c>
    </row>
    <row r="286" spans="1:14" x14ac:dyDescent="0.3">
      <c r="A286" t="s">
        <v>270</v>
      </c>
      <c r="B286" t="str">
        <f>VLOOKUP($A286,classifications!$A$1:$D$357,2,FALSE)</f>
        <v>Predominantly Urban</v>
      </c>
      <c r="C286" t="str">
        <f>VLOOKUP($A286,classifications!$A$1:$D$359,4,FALSE)</f>
        <v>Unitary Authority</v>
      </c>
      <c r="D286">
        <v>7.35</v>
      </c>
      <c r="E286">
        <v>7.4</v>
      </c>
      <c r="F286">
        <v>8.2200000000000006</v>
      </c>
      <c r="G286">
        <v>9.0500000000000007</v>
      </c>
      <c r="H286">
        <v>8.75</v>
      </c>
      <c r="I286">
        <v>9.94</v>
      </c>
      <c r="J286">
        <v>10.210000000000001</v>
      </c>
      <c r="K286">
        <v>11.5</v>
      </c>
      <c r="L286">
        <v>11.04</v>
      </c>
      <c r="M286">
        <v>12.28</v>
      </c>
      <c r="N286">
        <v>11.71</v>
      </c>
    </row>
    <row r="287" spans="1:14" x14ac:dyDescent="0.3">
      <c r="A287" t="s">
        <v>300</v>
      </c>
      <c r="B287" t="str">
        <f>VLOOKUP($A287,classifications!$A$1:$D$357,2,FALSE)</f>
        <v>Predominantly Urban</v>
      </c>
      <c r="C287" t="str">
        <f>VLOOKUP($A287,classifications!$A$1:$D$359,4,FALSE)</f>
        <v>Unitary Authority</v>
      </c>
      <c r="D287">
        <v>7.81</v>
      </c>
      <c r="E287">
        <v>7.32</v>
      </c>
      <c r="F287">
        <v>7.98</v>
      </c>
      <c r="G287">
        <v>8.35</v>
      </c>
      <c r="H287">
        <v>9.65</v>
      </c>
      <c r="I287">
        <v>10.84</v>
      </c>
      <c r="J287">
        <v>10.09</v>
      </c>
      <c r="K287">
        <v>10.31</v>
      </c>
      <c r="L287">
        <v>10.15</v>
      </c>
      <c r="M287">
        <v>11.8</v>
      </c>
      <c r="N287">
        <v>10.69</v>
      </c>
    </row>
    <row r="288" spans="1:14" x14ac:dyDescent="0.3">
      <c r="A288" t="s">
        <v>25</v>
      </c>
      <c r="B288" t="str">
        <f>VLOOKUP($A288,classifications!$A$1:$D$357,2,FALSE)</f>
        <v>Urban with Significant Rural</v>
      </c>
      <c r="C288" t="str">
        <f>VLOOKUP($A288,classifications!$A$1:$D$359,4,FALSE)</f>
        <v>Unitary Authority</v>
      </c>
      <c r="D288">
        <v>7.47</v>
      </c>
      <c r="E288">
        <v>7.51</v>
      </c>
      <c r="F288">
        <v>8.43</v>
      </c>
      <c r="G288">
        <v>8.7100000000000009</v>
      </c>
      <c r="H288">
        <v>8.6199999999999992</v>
      </c>
      <c r="I288">
        <v>10.32</v>
      </c>
      <c r="J288">
        <v>10.88</v>
      </c>
      <c r="K288">
        <v>10.23</v>
      </c>
      <c r="L288">
        <v>9.25</v>
      </c>
      <c r="M288">
        <v>10.44</v>
      </c>
      <c r="N288">
        <v>10.1</v>
      </c>
    </row>
    <row r="289" spans="1:14" x14ac:dyDescent="0.3">
      <c r="A289" t="s">
        <v>64</v>
      </c>
      <c r="B289" t="str">
        <f>VLOOKUP($A289,classifications!$A$1:$D$357,2,FALSE)</f>
        <v>Predominantly Rural</v>
      </c>
      <c r="C289" t="str">
        <f>VLOOKUP($A289,classifications!$A$1:$D$359,4,FALSE)</f>
        <v>Unitary Authority</v>
      </c>
      <c r="D289">
        <v>8.8699999999999992</v>
      </c>
      <c r="E289">
        <v>9</v>
      </c>
      <c r="F289">
        <v>9.23</v>
      </c>
      <c r="G289">
        <v>9.7899999999999991</v>
      </c>
      <c r="H289">
        <v>11.62</v>
      </c>
      <c r="I289">
        <v>11.14</v>
      </c>
      <c r="J289">
        <v>11.87</v>
      </c>
      <c r="K289">
        <v>12.04</v>
      </c>
      <c r="L289">
        <v>10.81</v>
      </c>
      <c r="M289">
        <v>11.17</v>
      </c>
      <c r="N289">
        <v>11.36</v>
      </c>
    </row>
    <row r="290" spans="1:14" x14ac:dyDescent="0.3">
      <c r="A290" t="s">
        <v>182</v>
      </c>
      <c r="B290" t="str">
        <f>VLOOKUP($A290,classifications!$A$1:$D$357,2,FALSE)</f>
        <v>Predominantly Urban</v>
      </c>
      <c r="C290" t="str">
        <f>VLOOKUP($A290,classifications!$A$1:$D$359,4,FALSE)</f>
        <v>Unitary Authority</v>
      </c>
      <c r="D290">
        <v>6.52</v>
      </c>
      <c r="E290">
        <v>6.71</v>
      </c>
      <c r="F290">
        <v>7.03</v>
      </c>
      <c r="G290">
        <v>7.79</v>
      </c>
      <c r="H290">
        <v>8.98</v>
      </c>
      <c r="I290">
        <v>9.42</v>
      </c>
      <c r="J290">
        <v>9.66</v>
      </c>
      <c r="K290">
        <v>9.1300000000000008</v>
      </c>
      <c r="L290">
        <v>8.86</v>
      </c>
      <c r="M290">
        <v>10.26</v>
      </c>
      <c r="N290">
        <v>9.32</v>
      </c>
    </row>
    <row r="291" spans="1:14" x14ac:dyDescent="0.3">
      <c r="A291" t="s">
        <v>36</v>
      </c>
      <c r="B291" t="str">
        <f>VLOOKUP($A291,classifications!$A$1:$D$357,2,FALSE)</f>
        <v>Predominantly Urban</v>
      </c>
      <c r="C291" t="str">
        <f>VLOOKUP($A291,classifications!$A$1:$D$359,4,FALSE)</f>
        <v>Unitary Authority</v>
      </c>
      <c r="D291">
        <v>8.3800000000000008</v>
      </c>
      <c r="E291">
        <v>8.1199999999999992</v>
      </c>
      <c r="F291">
        <v>8.7200000000000006</v>
      </c>
      <c r="G291">
        <v>10.35</v>
      </c>
      <c r="H291">
        <v>11.09</v>
      </c>
      <c r="I291">
        <v>11</v>
      </c>
      <c r="J291">
        <v>11.32</v>
      </c>
      <c r="K291">
        <v>10.52</v>
      </c>
      <c r="L291">
        <v>9.93</v>
      </c>
      <c r="M291">
        <v>10.94</v>
      </c>
      <c r="N291">
        <v>11.42</v>
      </c>
    </row>
    <row r="292" spans="1:14" x14ac:dyDescent="0.3">
      <c r="A292" t="s">
        <v>320</v>
      </c>
      <c r="B292" t="str">
        <f>VLOOKUP($A292,classifications!$A$1:$D$357,2,FALSE)</f>
        <v>Urban with Significant Rural</v>
      </c>
      <c r="C292" t="str">
        <f>VLOOKUP($A292,classifications!$A$1:$D$359,4,FALSE)</f>
        <v>Unitary Authority</v>
      </c>
      <c r="D292">
        <v>8.8800000000000008</v>
      </c>
      <c r="E292">
        <v>9.0299999999999994</v>
      </c>
      <c r="F292">
        <v>9.52</v>
      </c>
      <c r="G292">
        <v>9.58</v>
      </c>
      <c r="H292">
        <v>10.93</v>
      </c>
      <c r="I292">
        <v>11.27</v>
      </c>
      <c r="J292">
        <v>10.41</v>
      </c>
      <c r="K292">
        <v>10.46</v>
      </c>
      <c r="L292">
        <v>10.56</v>
      </c>
      <c r="M292">
        <v>10.4</v>
      </c>
      <c r="N292">
        <v>10.33</v>
      </c>
    </row>
    <row r="293" spans="1:14" x14ac:dyDescent="0.3">
      <c r="A293" t="s">
        <v>224</v>
      </c>
      <c r="B293" t="str">
        <f>VLOOKUP($A293,classifications!$A$1:$D$357,2,FALSE)</f>
        <v>Predominantly Urban</v>
      </c>
      <c r="C293" t="str">
        <f>VLOOKUP($A293,classifications!$A$1:$D$359,4,FALSE)</f>
        <v>Unitary Authority</v>
      </c>
      <c r="D293">
        <v>7.2</v>
      </c>
      <c r="E293">
        <v>7.64</v>
      </c>
      <c r="F293">
        <v>8.19</v>
      </c>
      <c r="G293">
        <v>9.1199999999999992</v>
      </c>
      <c r="H293">
        <v>10.1</v>
      </c>
      <c r="I293">
        <v>10.38</v>
      </c>
      <c r="J293">
        <v>10.28</v>
      </c>
      <c r="K293">
        <v>10.19</v>
      </c>
      <c r="L293">
        <v>10.199999999999999</v>
      </c>
      <c r="M293">
        <v>10.79</v>
      </c>
      <c r="N293">
        <v>9.4</v>
      </c>
    </row>
    <row r="294" spans="1:14" x14ac:dyDescent="0.3">
      <c r="A294" t="s">
        <v>252</v>
      </c>
      <c r="B294" t="str">
        <f>VLOOKUP($A294,classifications!$A$1:$D$357,2,FALSE)</f>
        <v>Predominantly Urban</v>
      </c>
      <c r="C294" t="str">
        <f>VLOOKUP($A294,classifications!$A$1:$D$359,4,FALSE)</f>
        <v>Unitary Authority</v>
      </c>
      <c r="D294">
        <v>6.79</v>
      </c>
      <c r="E294">
        <v>6.84</v>
      </c>
      <c r="F294">
        <v>7.57</v>
      </c>
      <c r="G294">
        <v>8.4600000000000009</v>
      </c>
      <c r="H294">
        <v>9.57</v>
      </c>
      <c r="I294">
        <v>9.89</v>
      </c>
      <c r="J294">
        <v>9.6300000000000008</v>
      </c>
      <c r="K294">
        <v>9.1300000000000008</v>
      </c>
      <c r="L294">
        <v>9.67</v>
      </c>
      <c r="M294">
        <v>9.8000000000000007</v>
      </c>
      <c r="N294">
        <v>8.0299999999999994</v>
      </c>
    </row>
    <row r="295" spans="1:14" x14ac:dyDescent="0.3">
      <c r="A295" t="s">
        <v>331</v>
      </c>
      <c r="B295" t="str">
        <f>VLOOKUP($A295,classifications!$A$1:$D$357,2,FALSE)</f>
        <v>Predominantly Urban</v>
      </c>
      <c r="C295" t="str">
        <f>VLOOKUP($A295,classifications!$A$1:$D$359,4,FALSE)</f>
        <v>Unitary Authority</v>
      </c>
      <c r="D295">
        <v>10.87</v>
      </c>
      <c r="E295">
        <v>10.63</v>
      </c>
      <c r="F295">
        <v>11.8</v>
      </c>
      <c r="G295">
        <v>13.65</v>
      </c>
      <c r="H295">
        <v>14.68</v>
      </c>
      <c r="I295">
        <v>15.92</v>
      </c>
      <c r="J295">
        <v>13.51</v>
      </c>
      <c r="K295">
        <v>13.96</v>
      </c>
      <c r="L295">
        <v>14.07</v>
      </c>
      <c r="M295">
        <v>14.91</v>
      </c>
      <c r="N295">
        <v>14.44</v>
      </c>
    </row>
    <row r="296" spans="1:14" x14ac:dyDescent="0.3">
      <c r="A296" t="s">
        <v>334</v>
      </c>
      <c r="B296" t="str">
        <f>VLOOKUP($A296,classifications!$A$1:$D$357,2,FALSE)</f>
        <v>Predominantly Urban</v>
      </c>
      <c r="C296" t="str">
        <f>VLOOKUP($A296,classifications!$A$1:$D$359,4,FALSE)</f>
        <v>Unitary Authority</v>
      </c>
      <c r="D296">
        <v>9.58</v>
      </c>
      <c r="E296">
        <v>10.09</v>
      </c>
      <c r="F296">
        <v>10.19</v>
      </c>
      <c r="G296">
        <v>12.42</v>
      </c>
      <c r="H296">
        <v>12.73</v>
      </c>
      <c r="I296">
        <v>13.83</v>
      </c>
      <c r="J296">
        <v>13.13</v>
      </c>
      <c r="K296">
        <v>12.59</v>
      </c>
      <c r="L296">
        <v>12.17</v>
      </c>
      <c r="M296">
        <v>13.64</v>
      </c>
      <c r="N296">
        <v>14.37</v>
      </c>
    </row>
    <row r="297" spans="1:14" x14ac:dyDescent="0.3">
      <c r="A297" t="s">
        <v>191</v>
      </c>
      <c r="B297" t="str">
        <f>VLOOKUP($A297,classifications!$A$1:$D$357,2,FALSE)</f>
        <v>Predominantly Urban</v>
      </c>
      <c r="C297" t="str">
        <f>VLOOKUP($A297,classifications!$A$1:$D$359,4,FALSE)</f>
        <v>Unitary Authority</v>
      </c>
      <c r="D297">
        <v>6.86</v>
      </c>
      <c r="E297">
        <v>6.85</v>
      </c>
      <c r="F297">
        <v>7.49</v>
      </c>
      <c r="G297">
        <v>8</v>
      </c>
      <c r="H297">
        <v>8.4</v>
      </c>
      <c r="I297">
        <v>9.3699999999999992</v>
      </c>
      <c r="J297">
        <v>9.48</v>
      </c>
      <c r="K297">
        <v>8.6199999999999992</v>
      </c>
      <c r="L297">
        <v>8.69</v>
      </c>
      <c r="M297">
        <v>10.16</v>
      </c>
      <c r="N297">
        <v>9.4499999999999993</v>
      </c>
    </row>
    <row r="298" spans="1:14" x14ac:dyDescent="0.3">
      <c r="A298" t="s">
        <v>43</v>
      </c>
      <c r="B298" t="str">
        <f>VLOOKUP($A298,classifications!$A$1:$D$357,2,FALSE)</f>
        <v>Predominantly Urban</v>
      </c>
      <c r="C298" t="str">
        <f>VLOOKUP($A298,classifications!$A$1:$D$359,4,FALSE)</f>
        <v>Unitary Authority</v>
      </c>
      <c r="D298">
        <v>9.2200000000000006</v>
      </c>
      <c r="E298">
        <v>9.23</v>
      </c>
      <c r="F298">
        <v>10.09</v>
      </c>
      <c r="G298">
        <v>11.49</v>
      </c>
      <c r="H298">
        <v>11.56</v>
      </c>
      <c r="I298">
        <v>12.59</v>
      </c>
      <c r="J298">
        <v>12.24</v>
      </c>
      <c r="K298">
        <v>12.25</v>
      </c>
      <c r="L298">
        <v>11.01</v>
      </c>
      <c r="M298">
        <v>13.21</v>
      </c>
      <c r="N298">
        <v>12.27</v>
      </c>
    </row>
    <row r="299" spans="1:14" x14ac:dyDescent="0.3">
      <c r="A299" t="s">
        <v>221</v>
      </c>
      <c r="B299" t="str">
        <f>VLOOKUP($A299,classifications!$A$1:$D$357,2,FALSE)</f>
        <v>Predominantly Urban</v>
      </c>
      <c r="C299" t="str">
        <f>VLOOKUP($A299,classifications!$A$1:$D$359,4,FALSE)</f>
        <v>Unitary Authority</v>
      </c>
      <c r="D299">
        <v>6.54</v>
      </c>
      <c r="E299">
        <v>6.41</v>
      </c>
      <c r="F299">
        <v>6.66</v>
      </c>
      <c r="G299">
        <v>6.9</v>
      </c>
      <c r="H299">
        <v>7.27</v>
      </c>
      <c r="I299">
        <v>7.49</v>
      </c>
      <c r="J299">
        <v>8.17</v>
      </c>
      <c r="K299">
        <v>7.24</v>
      </c>
      <c r="L299">
        <v>7.57</v>
      </c>
      <c r="M299">
        <v>7.84</v>
      </c>
      <c r="N299">
        <v>7.62</v>
      </c>
    </row>
    <row r="300" spans="1:14" x14ac:dyDescent="0.3">
      <c r="A300" t="s">
        <v>269</v>
      </c>
      <c r="B300" t="str">
        <f>VLOOKUP($A300,classifications!$A$1:$D$357,2,FALSE)</f>
        <v>Predominantly Urban</v>
      </c>
      <c r="C300" t="str">
        <f>VLOOKUP($A300,classifications!$A$1:$D$359,4,FALSE)</f>
        <v>Unitary Authority</v>
      </c>
      <c r="D300">
        <v>6.3</v>
      </c>
      <c r="E300">
        <v>6.51</v>
      </c>
      <c r="F300">
        <v>6.55</v>
      </c>
      <c r="G300">
        <v>7.13</v>
      </c>
      <c r="H300">
        <v>7.14</v>
      </c>
      <c r="I300">
        <v>7.36</v>
      </c>
      <c r="J300">
        <v>7.66</v>
      </c>
      <c r="K300">
        <v>7.06</v>
      </c>
      <c r="L300">
        <v>7.07</v>
      </c>
      <c r="M300">
        <v>8.0399999999999991</v>
      </c>
      <c r="N300">
        <v>7.07</v>
      </c>
    </row>
    <row r="301" spans="1:14" x14ac:dyDescent="0.3">
      <c r="A301" t="s">
        <v>157</v>
      </c>
      <c r="B301" t="str">
        <f>VLOOKUP($A301,classifications!$A$1:$D$357,2,FALSE)</f>
        <v>Predominantly Rural</v>
      </c>
      <c r="C301" t="str">
        <f>VLOOKUP($A301,classifications!$A$1:$D$359,4,FALSE)</f>
        <v>Unitary Authority</v>
      </c>
      <c r="D301">
        <v>7.37</v>
      </c>
      <c r="E301">
        <v>8.09</v>
      </c>
      <c r="F301">
        <v>8.1</v>
      </c>
      <c r="G301">
        <v>8.19</v>
      </c>
      <c r="H301">
        <v>8.44</v>
      </c>
      <c r="I301">
        <v>8.4499999999999993</v>
      </c>
      <c r="J301">
        <v>8.07</v>
      </c>
      <c r="K301">
        <v>8.2100000000000009</v>
      </c>
      <c r="L301">
        <v>9.19</v>
      </c>
      <c r="M301">
        <v>9.15</v>
      </c>
      <c r="N301">
        <v>8.4700000000000006</v>
      </c>
    </row>
    <row r="302" spans="1:14" x14ac:dyDescent="0.3">
      <c r="A302" t="s">
        <v>12</v>
      </c>
      <c r="B302" t="str">
        <f>VLOOKUP($A302,classifications!$A$1:$D$357,2,FALSE)</f>
        <v>Urban with Significant Rural</v>
      </c>
      <c r="C302" t="str">
        <f>VLOOKUP($A302,classifications!$A$1:$D$359,4,FALSE)</f>
        <v>Unitary Authority</v>
      </c>
      <c r="D302">
        <v>9.5</v>
      </c>
      <c r="E302">
        <v>9.6199999999999992</v>
      </c>
      <c r="F302">
        <v>10.45</v>
      </c>
      <c r="G302">
        <v>11.35</v>
      </c>
      <c r="H302">
        <v>11.59</v>
      </c>
      <c r="I302">
        <v>12.71</v>
      </c>
      <c r="J302">
        <v>12.89</v>
      </c>
      <c r="K302">
        <v>12.16</v>
      </c>
      <c r="L302">
        <v>12</v>
      </c>
      <c r="M302">
        <v>12.66</v>
      </c>
      <c r="N302">
        <v>11.6</v>
      </c>
    </row>
    <row r="303" spans="1:14" x14ac:dyDescent="0.3">
      <c r="A303" t="s">
        <v>24</v>
      </c>
      <c r="B303" t="str">
        <f>VLOOKUP($A303,classifications!$A$1:$D$357,2,FALSE)</f>
        <v>Urban with Significant Rural</v>
      </c>
      <c r="C303" t="str">
        <f>VLOOKUP($A303,classifications!$A$1:$D$359,4,FALSE)</f>
        <v>Unitary Authority</v>
      </c>
      <c r="D303">
        <v>8.99</v>
      </c>
      <c r="E303">
        <v>9.2799999999999994</v>
      </c>
      <c r="F303">
        <v>9.49</v>
      </c>
      <c r="G303">
        <v>9.9499999999999993</v>
      </c>
      <c r="H303">
        <v>10.37</v>
      </c>
      <c r="I303">
        <v>11.28</v>
      </c>
      <c r="J303">
        <v>10.99</v>
      </c>
      <c r="K303">
        <v>10.79</v>
      </c>
      <c r="L303">
        <v>10.84</v>
      </c>
      <c r="M303">
        <v>11.89</v>
      </c>
      <c r="N303">
        <v>10.84</v>
      </c>
    </row>
    <row r="304" spans="1:14" x14ac:dyDescent="0.3">
      <c r="A304" t="s">
        <v>44</v>
      </c>
      <c r="B304" t="str">
        <f>VLOOKUP($A304,classifications!$A$1:$D$357,2,FALSE)</f>
        <v>Predominantly Urban</v>
      </c>
      <c r="C304" t="str">
        <f>VLOOKUP($A304,classifications!$A$1:$D$359,4,FALSE)</f>
        <v>Unitary Authority</v>
      </c>
      <c r="D304">
        <v>6.86</v>
      </c>
      <c r="E304">
        <v>6.96</v>
      </c>
      <c r="F304">
        <v>7.56</v>
      </c>
      <c r="G304">
        <v>7.91</v>
      </c>
      <c r="H304">
        <v>8.7200000000000006</v>
      </c>
      <c r="I304">
        <v>9.5399999999999991</v>
      </c>
      <c r="J304">
        <v>9.48</v>
      </c>
      <c r="K304">
        <v>9.17</v>
      </c>
      <c r="L304">
        <v>8.9600000000000009</v>
      </c>
      <c r="M304">
        <v>10.32</v>
      </c>
      <c r="N304">
        <v>9.85</v>
      </c>
    </row>
    <row r="305" spans="1:14" x14ac:dyDescent="0.3">
      <c r="A305" t="s">
        <v>206</v>
      </c>
      <c r="B305" t="str">
        <f>VLOOKUP($A305,classifications!$A$1:$D$357,2,FALSE)</f>
        <v>Urban with Significant Rural</v>
      </c>
      <c r="C305" t="str">
        <f>VLOOKUP($A305,classifications!$A$1:$D$359,4,FALSE)</f>
        <v>Unitary Authority</v>
      </c>
      <c r="D305">
        <v>7.31</v>
      </c>
      <c r="E305">
        <v>7.8</v>
      </c>
      <c r="F305">
        <v>7.99</v>
      </c>
      <c r="G305">
        <v>8.2799999999999994</v>
      </c>
      <c r="H305">
        <v>8.61</v>
      </c>
      <c r="I305">
        <v>8.98</v>
      </c>
      <c r="J305">
        <v>9.89</v>
      </c>
      <c r="K305">
        <v>9.42</v>
      </c>
      <c r="L305">
        <v>9.0299999999999994</v>
      </c>
      <c r="M305">
        <v>11.24</v>
      </c>
      <c r="N305">
        <v>9.74</v>
      </c>
    </row>
    <row r="306" spans="1:14" x14ac:dyDescent="0.3">
      <c r="A306" t="s">
        <v>257</v>
      </c>
      <c r="B306" t="str">
        <f>VLOOKUP($A306,classifications!$A$1:$D$357,2,FALSE)</f>
        <v>Predominantly Urban</v>
      </c>
      <c r="C306" t="str">
        <f>VLOOKUP($A306,classifications!$A$1:$D$359,4,FALSE)</f>
        <v>Unitary Authority</v>
      </c>
      <c r="D306">
        <v>7.71</v>
      </c>
      <c r="E306">
        <v>7.94</v>
      </c>
      <c r="F306">
        <v>8.11</v>
      </c>
      <c r="G306">
        <v>8.68</v>
      </c>
      <c r="H306">
        <v>9.5</v>
      </c>
      <c r="I306">
        <v>8.91</v>
      </c>
      <c r="J306">
        <v>9.15</v>
      </c>
      <c r="K306">
        <v>9.93</v>
      </c>
      <c r="L306">
        <v>9.31</v>
      </c>
      <c r="M306">
        <v>9.66</v>
      </c>
      <c r="N306">
        <v>9.48</v>
      </c>
    </row>
    <row r="307" spans="1:14" x14ac:dyDescent="0.3">
      <c r="A307" t="s">
        <v>220</v>
      </c>
      <c r="B307" t="str">
        <f>VLOOKUP($A307,classifications!$A$1:$D$357,2,FALSE)</f>
        <v>Predominantly Urban</v>
      </c>
      <c r="C307" t="str">
        <f>VLOOKUP($A307,classifications!$A$1:$D$359,4,FALSE)</f>
        <v>Unitary Authority</v>
      </c>
      <c r="D307">
        <v>6.24</v>
      </c>
      <c r="E307">
        <v>5.82</v>
      </c>
      <c r="F307">
        <v>6.13</v>
      </c>
      <c r="G307">
        <v>6.39</v>
      </c>
      <c r="H307">
        <v>6.69</v>
      </c>
      <c r="I307">
        <v>6.49</v>
      </c>
      <c r="J307">
        <v>6.59</v>
      </c>
      <c r="K307">
        <v>6.69</v>
      </c>
      <c r="L307">
        <v>6.72</v>
      </c>
      <c r="M307">
        <v>7.43</v>
      </c>
      <c r="N307">
        <v>6.89</v>
      </c>
    </row>
    <row r="308" spans="1:14" x14ac:dyDescent="0.3">
      <c r="A308" t="s">
        <v>302</v>
      </c>
      <c r="B308" t="str">
        <f>VLOOKUP($A308,classifications!$A$1:$D$357,2,FALSE)</f>
        <v>Predominantly Urban</v>
      </c>
      <c r="C308" t="str">
        <f>VLOOKUP($A308,classifications!$A$1:$D$359,4,FALSE)</f>
        <v>Unitary Authority</v>
      </c>
      <c r="D308">
        <v>7.64</v>
      </c>
      <c r="E308">
        <v>7.61</v>
      </c>
      <c r="F308">
        <v>7.87</v>
      </c>
      <c r="G308">
        <v>8.2899999999999991</v>
      </c>
      <c r="H308">
        <v>8.27</v>
      </c>
      <c r="I308">
        <v>8.06</v>
      </c>
      <c r="J308">
        <v>8.8000000000000007</v>
      </c>
      <c r="K308">
        <v>8</v>
      </c>
      <c r="L308">
        <v>7.7</v>
      </c>
      <c r="M308">
        <v>8.58</v>
      </c>
      <c r="N308">
        <v>8.6999999999999993</v>
      </c>
    </row>
    <row r="309" spans="1:14" x14ac:dyDescent="0.3">
      <c r="A309" t="s">
        <v>288</v>
      </c>
      <c r="B309" t="str">
        <f>VLOOKUP($A309,classifications!$A$1:$D$357,2,FALSE)</f>
        <v>Predominantly Urban</v>
      </c>
      <c r="C309" t="str">
        <f>VLOOKUP($A309,classifications!$A$1:$D$359,4,FALSE)</f>
        <v>Unitary Authority</v>
      </c>
      <c r="D309">
        <v>6.3</v>
      </c>
      <c r="E309">
        <v>5.92</v>
      </c>
      <c r="F309">
        <v>6.29</v>
      </c>
      <c r="G309">
        <v>6.2</v>
      </c>
      <c r="H309">
        <v>6.86</v>
      </c>
      <c r="I309">
        <v>7.65</v>
      </c>
      <c r="J309">
        <v>8</v>
      </c>
      <c r="K309">
        <v>8.01</v>
      </c>
      <c r="L309">
        <v>7.48</v>
      </c>
      <c r="M309">
        <v>8.0299999999999994</v>
      </c>
      <c r="N309">
        <v>7.71</v>
      </c>
    </row>
    <row r="310" spans="1:14" x14ac:dyDescent="0.3">
      <c r="A310" t="s">
        <v>82</v>
      </c>
      <c r="B310" t="str">
        <f>VLOOKUP($A310,classifications!$A$1:$D$357,2,FALSE)</f>
        <v>Predominantly Rural</v>
      </c>
      <c r="C310" t="str">
        <f>VLOOKUP($A310,classifications!$A$1:$D$359,4,FALSE)</f>
        <v>Unitary Authority</v>
      </c>
      <c r="D310">
        <v>8.7799999999999994</v>
      </c>
      <c r="E310">
        <v>8.33</v>
      </c>
      <c r="F310">
        <v>8.9499999999999993</v>
      </c>
      <c r="G310">
        <v>9</v>
      </c>
      <c r="H310">
        <v>8.9499999999999993</v>
      </c>
      <c r="I310">
        <v>9.18</v>
      </c>
      <c r="J310">
        <v>9.14</v>
      </c>
      <c r="K310">
        <v>8.7899999999999991</v>
      </c>
      <c r="L310">
        <v>9.18</v>
      </c>
      <c r="M310">
        <v>9.9600000000000009</v>
      </c>
      <c r="N310">
        <v>9.32</v>
      </c>
    </row>
    <row r="311" spans="1:14" x14ac:dyDescent="0.3">
      <c r="A311" t="s">
        <v>158</v>
      </c>
      <c r="B311" t="str">
        <f>VLOOKUP($A311,classifications!$A$1:$D$357,2,FALSE)</f>
        <v>Predominantly Rural</v>
      </c>
      <c r="C311" t="str">
        <f>VLOOKUP($A311,classifications!$A$1:$D$359,4,FALSE)</f>
        <v>Unitary Authority</v>
      </c>
      <c r="D311" t="s">
        <v>350</v>
      </c>
      <c r="E311" t="s">
        <v>350</v>
      </c>
      <c r="F311" t="s">
        <v>350</v>
      </c>
      <c r="G311" t="s">
        <v>350</v>
      </c>
      <c r="H311" t="s">
        <v>350</v>
      </c>
      <c r="I311" t="s">
        <v>350</v>
      </c>
      <c r="J311" t="s">
        <v>350</v>
      </c>
      <c r="K311" t="s">
        <v>350</v>
      </c>
      <c r="L311" t="s">
        <v>350</v>
      </c>
      <c r="M311" t="s">
        <v>350</v>
      </c>
      <c r="N311" t="s">
        <v>350</v>
      </c>
    </row>
    <row r="312" spans="1:14" x14ac:dyDescent="0.3">
      <c r="A312" t="s">
        <v>329</v>
      </c>
      <c r="B312" t="str">
        <f>VLOOKUP($A312,classifications!$A$1:$D$357,2,FALSE)</f>
        <v>Predominantly Rural</v>
      </c>
      <c r="C312" t="str">
        <f>VLOOKUP($A312,classifications!$A$1:$D$359,4,FALSE)</f>
        <v>Unitary Authority</v>
      </c>
      <c r="D312">
        <v>8.5299999999999994</v>
      </c>
      <c r="E312">
        <v>8.43</v>
      </c>
      <c r="F312">
        <v>8.61</v>
      </c>
      <c r="G312">
        <v>8.9600000000000009</v>
      </c>
      <c r="H312">
        <v>9.3800000000000008</v>
      </c>
      <c r="I312">
        <v>9.7200000000000006</v>
      </c>
      <c r="J312">
        <v>10.039999999999999</v>
      </c>
      <c r="K312">
        <v>9.8800000000000008</v>
      </c>
      <c r="L312">
        <v>9.5399999999999991</v>
      </c>
      <c r="M312">
        <v>10.84</v>
      </c>
      <c r="N312">
        <v>9.85</v>
      </c>
    </row>
    <row r="313" spans="1:14" x14ac:dyDescent="0.3">
      <c r="A313" t="s">
        <v>361</v>
      </c>
      <c r="B313" t="str">
        <f>VLOOKUP($A313,classifications!$A$1:$D$357,2,FALSE)</f>
        <v>Predominantly Urban</v>
      </c>
      <c r="C313" t="str">
        <f>VLOOKUP($A313,classifications!$A$1:$D$359,4,FALSE)</f>
        <v>Unitary Authority</v>
      </c>
      <c r="D313">
        <v>8.7799999999999994</v>
      </c>
      <c r="E313">
        <v>8.6300000000000008</v>
      </c>
      <c r="F313">
        <v>9.14</v>
      </c>
      <c r="G313">
        <v>9.1</v>
      </c>
      <c r="H313">
        <v>9.0500000000000007</v>
      </c>
      <c r="I313">
        <v>9.89</v>
      </c>
      <c r="J313">
        <v>9.6300000000000008</v>
      </c>
      <c r="K313">
        <v>9.56</v>
      </c>
      <c r="L313">
        <v>9.7200000000000006</v>
      </c>
      <c r="M313">
        <v>11.16</v>
      </c>
      <c r="N313">
        <v>9.6</v>
      </c>
    </row>
    <row r="314" spans="1:14" x14ac:dyDescent="0.3">
      <c r="A314" t="s">
        <v>77</v>
      </c>
      <c r="B314" t="str">
        <f>VLOOKUP($A314,classifications!$A$1:$D$357,2,FALSE)</f>
        <v>Predominantly Rural</v>
      </c>
      <c r="C314" t="str">
        <f>VLOOKUP($A314,classifications!$A$1:$D$359,4,FALSE)</f>
        <v>Unitary Authority</v>
      </c>
      <c r="D314">
        <v>9.39</v>
      </c>
      <c r="E314">
        <v>9.6</v>
      </c>
      <c r="F314">
        <v>9.52</v>
      </c>
      <c r="G314">
        <v>9.76</v>
      </c>
      <c r="H314">
        <v>10.24</v>
      </c>
      <c r="I314">
        <v>10.41</v>
      </c>
      <c r="J314">
        <v>10.49</v>
      </c>
      <c r="K314">
        <v>10.62</v>
      </c>
      <c r="L314">
        <v>9.8699999999999992</v>
      </c>
      <c r="M314">
        <v>11.39</v>
      </c>
      <c r="N314">
        <v>10.69</v>
      </c>
    </row>
    <row r="319" spans="1:14" x14ac:dyDescent="0.3">
      <c r="A319" t="s">
        <v>349</v>
      </c>
      <c r="B319" t="s">
        <v>349</v>
      </c>
      <c r="D319">
        <f t="shared" ref="D319:M319" si="0">D5</f>
        <v>6.58</v>
      </c>
      <c r="E319">
        <f t="shared" si="0"/>
        <v>6.57</v>
      </c>
      <c r="F319">
        <f t="shared" si="0"/>
        <v>6.91</v>
      </c>
      <c r="G319">
        <f t="shared" si="0"/>
        <v>7.11</v>
      </c>
      <c r="H319">
        <f t="shared" si="0"/>
        <v>7.16</v>
      </c>
      <c r="I319">
        <f t="shared" si="0"/>
        <v>7.26</v>
      </c>
      <c r="J319">
        <f t="shared" si="0"/>
        <v>7.34</v>
      </c>
      <c r="K319">
        <f t="shared" si="0"/>
        <v>7.26</v>
      </c>
      <c r="L319">
        <f t="shared" si="0"/>
        <v>7.18</v>
      </c>
      <c r="M319">
        <f t="shared" si="0"/>
        <v>8.15</v>
      </c>
      <c r="N319">
        <f t="shared" ref="N319" si="1">N5</f>
        <v>7.37</v>
      </c>
    </row>
    <row r="320" spans="1:14" x14ac:dyDescent="0.3">
      <c r="A320" t="s">
        <v>344</v>
      </c>
      <c r="B320" t="s">
        <v>344</v>
      </c>
      <c r="D320">
        <f t="shared" ref="D320:N322" si="2">AVERAGEIF($B$6:$B$314,$B320,D$6:D$314)</f>
        <v>7.4220000000000024</v>
      </c>
      <c r="E320">
        <f t="shared" si="2"/>
        <v>7.6154285714285708</v>
      </c>
      <c r="F320">
        <f t="shared" si="2"/>
        <v>8.1707428571428586</v>
      </c>
      <c r="G320">
        <f t="shared" si="2"/>
        <v>8.7894857142857106</v>
      </c>
      <c r="H320">
        <f t="shared" si="2"/>
        <v>9.3184571428571434</v>
      </c>
      <c r="I320">
        <f t="shared" si="2"/>
        <v>9.7778857142857145</v>
      </c>
      <c r="J320">
        <f t="shared" si="2"/>
        <v>9.796285714285716</v>
      </c>
      <c r="K320">
        <f t="shared" si="2"/>
        <v>9.5572571428571411</v>
      </c>
      <c r="L320">
        <f t="shared" si="2"/>
        <v>9.4764571428571411</v>
      </c>
      <c r="M320">
        <f t="shared" si="2"/>
        <v>10.14674285714286</v>
      </c>
      <c r="N320">
        <f t="shared" si="2"/>
        <v>9.5378285714285678</v>
      </c>
    </row>
    <row r="321" spans="1:14" x14ac:dyDescent="0.3">
      <c r="A321" t="s">
        <v>343</v>
      </c>
      <c r="B321" t="s">
        <v>343</v>
      </c>
      <c r="D321">
        <f t="shared" si="2"/>
        <v>7.6488000000000014</v>
      </c>
      <c r="E321">
        <f t="shared" si="2"/>
        <v>7.7501999999999995</v>
      </c>
      <c r="F321">
        <f t="shared" si="2"/>
        <v>8.1753999999999998</v>
      </c>
      <c r="G321">
        <f t="shared" si="2"/>
        <v>8.529599999999995</v>
      </c>
      <c r="H321">
        <f t="shared" si="2"/>
        <v>9.1067999999999998</v>
      </c>
      <c r="I321">
        <f t="shared" si="2"/>
        <v>9.49</v>
      </c>
      <c r="J321">
        <f t="shared" si="2"/>
        <v>9.4946000000000002</v>
      </c>
      <c r="K321">
        <f t="shared" si="2"/>
        <v>9.2826000000000022</v>
      </c>
      <c r="L321">
        <f t="shared" si="2"/>
        <v>9.1953999999999976</v>
      </c>
      <c r="M321">
        <f t="shared" si="2"/>
        <v>9.9916</v>
      </c>
      <c r="N321">
        <f t="shared" si="2"/>
        <v>9.4579999999999984</v>
      </c>
    </row>
    <row r="322" spans="1:14" x14ac:dyDescent="0.3">
      <c r="A322" t="s">
        <v>345</v>
      </c>
      <c r="B322" t="s">
        <v>345</v>
      </c>
      <c r="D322">
        <f t="shared" si="2"/>
        <v>7.998795180722893</v>
      </c>
      <c r="E322">
        <f t="shared" si="2"/>
        <v>8.0412048192771071</v>
      </c>
      <c r="F322">
        <f t="shared" si="2"/>
        <v>8.3838554216867429</v>
      </c>
      <c r="G322">
        <f t="shared" si="2"/>
        <v>8.7096385542168697</v>
      </c>
      <c r="H322">
        <f t="shared" si="2"/>
        <v>8.9934939759036201</v>
      </c>
      <c r="I322">
        <f t="shared" si="2"/>
        <v>9.3960240963855437</v>
      </c>
      <c r="J322">
        <f t="shared" si="2"/>
        <v>9.4813253012048211</v>
      </c>
      <c r="K322">
        <f t="shared" si="2"/>
        <v>9.2938554216867413</v>
      </c>
      <c r="L322">
        <f t="shared" si="2"/>
        <v>9.2584337349397554</v>
      </c>
      <c r="M322">
        <f t="shared" si="2"/>
        <v>9.9455421686747005</v>
      </c>
      <c r="N322">
        <f t="shared" si="2"/>
        <v>9.3737804878048774</v>
      </c>
    </row>
    <row r="323" spans="1:14" x14ac:dyDescent="0.3">
      <c r="A323" t="s">
        <v>369</v>
      </c>
      <c r="C323" t="s">
        <v>369</v>
      </c>
      <c r="D323">
        <f t="shared" ref="D323:N324" si="3">AVERAGEIF($C$6:$C$314,$C323,D$6:D$314)</f>
        <v>10.815151515151515</v>
      </c>
      <c r="E323">
        <f t="shared" si="3"/>
        <v>11.523333333333335</v>
      </c>
      <c r="F323">
        <f t="shared" si="3"/>
        <v>12.996666666666666</v>
      </c>
      <c r="G323">
        <f t="shared" si="3"/>
        <v>14.480303030303027</v>
      </c>
      <c r="H323">
        <f t="shared" si="3"/>
        <v>15.590606060606062</v>
      </c>
      <c r="I323">
        <f t="shared" si="3"/>
        <v>16.376969696969695</v>
      </c>
      <c r="J323">
        <f t="shared" si="3"/>
        <v>16.379393939393939</v>
      </c>
      <c r="K323">
        <f t="shared" si="3"/>
        <v>15.758181818181814</v>
      </c>
      <c r="L323">
        <f t="shared" si="3"/>
        <v>15.313030303030303</v>
      </c>
      <c r="M323">
        <f t="shared" si="3"/>
        <v>16.067878787878783</v>
      </c>
      <c r="N323">
        <f t="shared" si="3"/>
        <v>14.910606060606062</v>
      </c>
    </row>
    <row r="324" spans="1:14" x14ac:dyDescent="0.3">
      <c r="A324" t="s">
        <v>371</v>
      </c>
      <c r="C324" t="s">
        <v>371</v>
      </c>
      <c r="D324">
        <f t="shared" si="3"/>
        <v>4.9875000000000007</v>
      </c>
      <c r="E324">
        <f t="shared" si="3"/>
        <v>5.0613888888888878</v>
      </c>
      <c r="F324">
        <f t="shared" si="3"/>
        <v>5.3036111111111115</v>
      </c>
      <c r="G324">
        <f t="shared" si="3"/>
        <v>5.3947222222222226</v>
      </c>
      <c r="H324">
        <f t="shared" si="3"/>
        <v>5.4977777777777765</v>
      </c>
      <c r="I324">
        <f t="shared" si="3"/>
        <v>5.6763888888888889</v>
      </c>
      <c r="J324">
        <f t="shared" si="3"/>
        <v>5.7636111111111115</v>
      </c>
      <c r="K324">
        <f t="shared" si="3"/>
        <v>5.7900000000000018</v>
      </c>
      <c r="L324">
        <f t="shared" si="3"/>
        <v>5.757777777777779</v>
      </c>
      <c r="M324">
        <f t="shared" si="3"/>
        <v>6.431111111111111</v>
      </c>
      <c r="N324">
        <f t="shared" si="3"/>
        <v>6.1177777777777784</v>
      </c>
    </row>
    <row r="325" spans="1:14" x14ac:dyDescent="0.3">
      <c r="A325" t="s">
        <v>376</v>
      </c>
      <c r="C325" t="s">
        <v>376</v>
      </c>
      <c r="D325">
        <f t="shared" ref="D325:N325" si="4">AVERAGEIF($C$349:$C$372,$C325,D$349:D$372)</f>
        <v>7.4899999999999984</v>
      </c>
      <c r="E325">
        <f t="shared" si="4"/>
        <v>7.5400000000000018</v>
      </c>
      <c r="F325">
        <f t="shared" si="4"/>
        <v>7.9049999999999976</v>
      </c>
      <c r="G325">
        <f t="shared" si="4"/>
        <v>8.2916666666666661</v>
      </c>
      <c r="H325">
        <f t="shared" si="4"/>
        <v>8.5999999999999979</v>
      </c>
      <c r="I325">
        <f t="shared" si="4"/>
        <v>9.0645833333333332</v>
      </c>
      <c r="J325">
        <f t="shared" si="4"/>
        <v>9.1262499999999989</v>
      </c>
      <c r="K325">
        <f t="shared" si="4"/>
        <v>8.9866666666666664</v>
      </c>
      <c r="L325">
        <f t="shared" si="4"/>
        <v>8.9716666666666658</v>
      </c>
      <c r="M325">
        <f t="shared" si="4"/>
        <v>9.6833333333333336</v>
      </c>
      <c r="N325">
        <f t="shared" si="4"/>
        <v>9.1004166666666659</v>
      </c>
    </row>
    <row r="326" spans="1:14" x14ac:dyDescent="0.3">
      <c r="A326" t="s">
        <v>367</v>
      </c>
      <c r="C326" t="s">
        <v>367</v>
      </c>
      <c r="D326">
        <f t="shared" ref="D326:N327" si="5">AVERAGEIF($C$6:$C$314,$C326,D$6:D$314)</f>
        <v>7.8598342541436494</v>
      </c>
      <c r="E326">
        <f t="shared" si="5"/>
        <v>7.9434254143646381</v>
      </c>
      <c r="F326">
        <f t="shared" si="5"/>
        <v>8.3307734806629874</v>
      </c>
      <c r="G326">
        <f t="shared" si="5"/>
        <v>8.7580662983425412</v>
      </c>
      <c r="H326">
        <f t="shared" si="5"/>
        <v>9.2435359116022084</v>
      </c>
      <c r="I326">
        <f t="shared" si="5"/>
        <v>9.6866298342541448</v>
      </c>
      <c r="J326">
        <f t="shared" si="5"/>
        <v>9.7225966850828733</v>
      </c>
      <c r="K326">
        <f t="shared" si="5"/>
        <v>9.507955801104977</v>
      </c>
      <c r="L326">
        <f t="shared" si="5"/>
        <v>9.4985635359116003</v>
      </c>
      <c r="M326">
        <f t="shared" si="5"/>
        <v>10.170939226519344</v>
      </c>
      <c r="N326">
        <f t="shared" si="5"/>
        <v>9.6117222222222161</v>
      </c>
    </row>
    <row r="327" spans="1:14" x14ac:dyDescent="0.3">
      <c r="A327" t="s">
        <v>373</v>
      </c>
      <c r="C327" t="s">
        <v>373</v>
      </c>
      <c r="D327">
        <f t="shared" si="5"/>
        <v>6.657068965517241</v>
      </c>
      <c r="E327">
        <f t="shared" si="5"/>
        <v>6.6791379310344823</v>
      </c>
      <c r="F327">
        <f t="shared" si="5"/>
        <v>7.0141379310344822</v>
      </c>
      <c r="G327">
        <f t="shared" si="5"/>
        <v>7.4184482758620689</v>
      </c>
      <c r="H327">
        <f t="shared" si="5"/>
        <v>7.7075862068965515</v>
      </c>
      <c r="I327">
        <f t="shared" si="5"/>
        <v>8.0591379310344831</v>
      </c>
      <c r="J327">
        <f t="shared" si="5"/>
        <v>8.0729310344827585</v>
      </c>
      <c r="K327">
        <f t="shared" si="5"/>
        <v>7.9075862068965526</v>
      </c>
      <c r="L327">
        <f t="shared" si="5"/>
        <v>7.8405172413793105</v>
      </c>
      <c r="M327">
        <f t="shared" si="5"/>
        <v>8.5868965517241378</v>
      </c>
      <c r="N327">
        <f t="shared" si="5"/>
        <v>8.0736206896551721</v>
      </c>
    </row>
    <row r="330" spans="1:14" x14ac:dyDescent="0.3">
      <c r="A330" t="str">
        <f>B330&amp;" - "&amp;C330</f>
        <v>Predominantly Urban - Shire County</v>
      </c>
      <c r="B330" t="s">
        <v>344</v>
      </c>
      <c r="C330" t="s">
        <v>376</v>
      </c>
      <c r="D330">
        <f t="shared" ref="D330:N330" si="6">AVERAGEIFS(D$349:D$372,$C$349:$C$372,$C330,$B$349:$B$372,$B330)</f>
        <v>8.5474999999999994</v>
      </c>
      <c r="E330">
        <f t="shared" si="6"/>
        <v>8.7225000000000001</v>
      </c>
      <c r="F330">
        <f t="shared" si="6"/>
        <v>9.0824999999999996</v>
      </c>
      <c r="G330">
        <f t="shared" si="6"/>
        <v>9.9525000000000006</v>
      </c>
      <c r="H330">
        <f t="shared" si="6"/>
        <v>10.485000000000001</v>
      </c>
      <c r="I330">
        <f t="shared" si="6"/>
        <v>11.16</v>
      </c>
      <c r="J330">
        <f t="shared" si="6"/>
        <v>11.030000000000001</v>
      </c>
      <c r="K330">
        <f t="shared" si="6"/>
        <v>10.762499999999999</v>
      </c>
      <c r="L330">
        <f t="shared" si="6"/>
        <v>10.75</v>
      </c>
      <c r="M330">
        <f t="shared" si="6"/>
        <v>11.427499999999998</v>
      </c>
      <c r="N330">
        <f t="shared" si="6"/>
        <v>10.7225</v>
      </c>
    </row>
    <row r="331" spans="1:14" x14ac:dyDescent="0.3">
      <c r="A331" t="str">
        <f t="shared" ref="A331:A346" si="7">B331&amp;" - "&amp;C331</f>
        <v>Predominantly Urban - Shire District</v>
      </c>
      <c r="B331" t="s">
        <v>344</v>
      </c>
      <c r="C331" t="s">
        <v>367</v>
      </c>
      <c r="D331">
        <f t="shared" ref="D331:N334" si="8">AVERAGEIFS(D$6:D$314,$C$6:$C$314,$C331,$B$6:$B$314,$B331)</f>
        <v>7.6777142857142868</v>
      </c>
      <c r="E331">
        <f t="shared" si="8"/>
        <v>7.7812857142857181</v>
      </c>
      <c r="F331">
        <f t="shared" si="8"/>
        <v>8.1739999999999959</v>
      </c>
      <c r="G331">
        <f t="shared" si="8"/>
        <v>8.7272857142857081</v>
      </c>
      <c r="H331">
        <f t="shared" si="8"/>
        <v>9.3358571428571455</v>
      </c>
      <c r="I331">
        <f t="shared" si="8"/>
        <v>9.8241428571428617</v>
      </c>
      <c r="J331">
        <f t="shared" si="8"/>
        <v>9.8361428571428604</v>
      </c>
      <c r="K331">
        <f t="shared" si="8"/>
        <v>9.5939999999999976</v>
      </c>
      <c r="L331">
        <f t="shared" si="8"/>
        <v>9.6417142857142846</v>
      </c>
      <c r="M331">
        <f t="shared" si="8"/>
        <v>10.231571428571426</v>
      </c>
      <c r="N331">
        <f t="shared" si="8"/>
        <v>9.6368571428571457</v>
      </c>
    </row>
    <row r="332" spans="1:14" x14ac:dyDescent="0.3">
      <c r="A332" t="str">
        <f t="shared" si="7"/>
        <v>Predominantly Urban - Unitary Authority</v>
      </c>
      <c r="B332" t="s">
        <v>344</v>
      </c>
      <c r="C332" t="s">
        <v>373</v>
      </c>
      <c r="D332">
        <f t="shared" si="8"/>
        <v>6.2488888888888896</v>
      </c>
      <c r="E332">
        <f t="shared" si="8"/>
        <v>6.2647222222222219</v>
      </c>
      <c r="F332">
        <f t="shared" si="8"/>
        <v>6.6077777777777795</v>
      </c>
      <c r="G332">
        <f t="shared" si="8"/>
        <v>7.0886111111111099</v>
      </c>
      <c r="H332">
        <f t="shared" si="8"/>
        <v>7.355833333333333</v>
      </c>
      <c r="I332">
        <f t="shared" si="8"/>
        <v>7.7402777777777771</v>
      </c>
      <c r="J332">
        <f t="shared" si="8"/>
        <v>7.7169444444444428</v>
      </c>
      <c r="K332">
        <f t="shared" si="8"/>
        <v>7.568888888888889</v>
      </c>
      <c r="L332">
        <f t="shared" si="8"/>
        <v>7.5236111111111121</v>
      </c>
      <c r="M332">
        <f t="shared" si="8"/>
        <v>8.2697222222222226</v>
      </c>
      <c r="N332">
        <f t="shared" si="8"/>
        <v>7.8402777777777759</v>
      </c>
    </row>
    <row r="333" spans="1:14" x14ac:dyDescent="0.3">
      <c r="A333" t="str">
        <f t="shared" si="7"/>
        <v>Predominantly Urban - London Borough</v>
      </c>
      <c r="B333" t="s">
        <v>344</v>
      </c>
      <c r="C333" t="s">
        <v>369</v>
      </c>
      <c r="D333">
        <f t="shared" si="8"/>
        <v>10.815151515151515</v>
      </c>
      <c r="E333">
        <f t="shared" si="8"/>
        <v>11.523333333333335</v>
      </c>
      <c r="F333">
        <f t="shared" si="8"/>
        <v>12.996666666666666</v>
      </c>
      <c r="G333">
        <f t="shared" si="8"/>
        <v>14.480303030303027</v>
      </c>
      <c r="H333">
        <f t="shared" si="8"/>
        <v>15.590606060606062</v>
      </c>
      <c r="I333">
        <f t="shared" si="8"/>
        <v>16.376969696969695</v>
      </c>
      <c r="J333">
        <f t="shared" si="8"/>
        <v>16.379393939393939</v>
      </c>
      <c r="K333">
        <f t="shared" si="8"/>
        <v>15.758181818181814</v>
      </c>
      <c r="L333">
        <f t="shared" si="8"/>
        <v>15.313030303030303</v>
      </c>
      <c r="M333">
        <f t="shared" si="8"/>
        <v>16.067878787878783</v>
      </c>
      <c r="N333">
        <f t="shared" si="8"/>
        <v>14.910606060606062</v>
      </c>
    </row>
    <row r="334" spans="1:14" x14ac:dyDescent="0.3">
      <c r="A334" t="str">
        <f t="shared" si="7"/>
        <v>Predominantly Urban - Met District</v>
      </c>
      <c r="B334" t="s">
        <v>344</v>
      </c>
      <c r="C334" t="s">
        <v>371</v>
      </c>
      <c r="D334">
        <f t="shared" si="8"/>
        <v>4.9875000000000007</v>
      </c>
      <c r="E334">
        <f t="shared" si="8"/>
        <v>5.0613888888888878</v>
      </c>
      <c r="F334">
        <f t="shared" si="8"/>
        <v>5.3036111111111115</v>
      </c>
      <c r="G334">
        <f t="shared" si="8"/>
        <v>5.3947222222222226</v>
      </c>
      <c r="H334">
        <f t="shared" si="8"/>
        <v>5.4977777777777765</v>
      </c>
      <c r="I334">
        <f t="shared" si="8"/>
        <v>5.6763888888888889</v>
      </c>
      <c r="J334">
        <f t="shared" si="8"/>
        <v>5.7636111111111115</v>
      </c>
      <c r="K334">
        <f t="shared" si="8"/>
        <v>5.7900000000000018</v>
      </c>
      <c r="L334">
        <f t="shared" si="8"/>
        <v>5.757777777777779</v>
      </c>
      <c r="M334">
        <f t="shared" si="8"/>
        <v>6.431111111111111</v>
      </c>
      <c r="N334">
        <f t="shared" si="8"/>
        <v>6.1177777777777784</v>
      </c>
    </row>
    <row r="336" spans="1:14" x14ac:dyDescent="0.3">
      <c r="A336" t="str">
        <f t="shared" si="7"/>
        <v>Predominantly Rural - Shire County</v>
      </c>
      <c r="B336" t="s">
        <v>345</v>
      </c>
      <c r="C336" t="s">
        <v>376</v>
      </c>
      <c r="D336">
        <f t="shared" ref="D336:N336" si="9">AVERAGEIFS(D$349:D$372,$C$349:$C$372,$C336,$B$349:$B$372,$B336)</f>
        <v>7.2988888888888885</v>
      </c>
      <c r="E336">
        <f t="shared" si="9"/>
        <v>7.33</v>
      </c>
      <c r="F336">
        <f t="shared" si="9"/>
        <v>7.63</v>
      </c>
      <c r="G336">
        <f t="shared" si="9"/>
        <v>7.9133333333333331</v>
      </c>
      <c r="H336">
        <f t="shared" si="9"/>
        <v>8.0788888888888906</v>
      </c>
      <c r="I336">
        <f t="shared" si="9"/>
        <v>8.5666666666666682</v>
      </c>
      <c r="J336">
        <f t="shared" si="9"/>
        <v>8.5733333333333324</v>
      </c>
      <c r="K336">
        <f t="shared" si="9"/>
        <v>8.3966666666666683</v>
      </c>
      <c r="L336">
        <f t="shared" si="9"/>
        <v>8.4066666666666663</v>
      </c>
      <c r="M336">
        <f t="shared" si="9"/>
        <v>8.9866666666666664</v>
      </c>
      <c r="N336">
        <f t="shared" si="9"/>
        <v>8.4877777777777759</v>
      </c>
    </row>
    <row r="337" spans="1:14" x14ac:dyDescent="0.3">
      <c r="A337" t="str">
        <f t="shared" si="7"/>
        <v>Predominantly Rural - Shire District</v>
      </c>
      <c r="B337" t="s">
        <v>345</v>
      </c>
      <c r="C337" t="s">
        <v>367</v>
      </c>
      <c r="D337">
        <f t="shared" ref="D337:N338" si="10">AVERAGEIFS(D$6:D$314,$C$6:$C$314,$C337,$B$6:$B$314,$B337)</f>
        <v>8.0601388888888899</v>
      </c>
      <c r="E337">
        <f t="shared" si="10"/>
        <v>8.1087499999999988</v>
      </c>
      <c r="F337">
        <f t="shared" si="10"/>
        <v>8.47694444444444</v>
      </c>
      <c r="G337">
        <f t="shared" si="10"/>
        <v>8.8220833333333335</v>
      </c>
      <c r="H337">
        <f t="shared" si="10"/>
        <v>9.09791666666667</v>
      </c>
      <c r="I337">
        <f t="shared" si="10"/>
        <v>9.543888888888894</v>
      </c>
      <c r="J337">
        <f t="shared" si="10"/>
        <v>9.6426388888888894</v>
      </c>
      <c r="K337">
        <f t="shared" si="10"/>
        <v>9.4368055555555515</v>
      </c>
      <c r="L337">
        <f t="shared" si="10"/>
        <v>9.4041666666666632</v>
      </c>
      <c r="M337">
        <f t="shared" si="10"/>
        <v>10.094583333333336</v>
      </c>
      <c r="N337">
        <f t="shared" si="10"/>
        <v>9.538450704225351</v>
      </c>
    </row>
    <row r="338" spans="1:14" x14ac:dyDescent="0.3">
      <c r="A338" t="str">
        <f t="shared" si="7"/>
        <v>Predominantly Rural - Unitary Authority</v>
      </c>
      <c r="B338" t="s">
        <v>345</v>
      </c>
      <c r="C338" t="s">
        <v>373</v>
      </c>
      <c r="D338">
        <f t="shared" si="10"/>
        <v>7.5972727272727267</v>
      </c>
      <c r="E338">
        <f t="shared" si="10"/>
        <v>7.5990909090909096</v>
      </c>
      <c r="F338">
        <f t="shared" si="10"/>
        <v>7.7745454545454544</v>
      </c>
      <c r="G338">
        <f t="shared" si="10"/>
        <v>7.9736363636363654</v>
      </c>
      <c r="H338">
        <f t="shared" si="10"/>
        <v>8.3099999999999987</v>
      </c>
      <c r="I338">
        <f t="shared" si="10"/>
        <v>8.4281818181818196</v>
      </c>
      <c r="J338">
        <f t="shared" si="10"/>
        <v>8.425454545454544</v>
      </c>
      <c r="K338">
        <f t="shared" si="10"/>
        <v>8.3581818181818175</v>
      </c>
      <c r="L338">
        <f t="shared" si="10"/>
        <v>8.3045454545454547</v>
      </c>
      <c r="M338">
        <f t="shared" si="10"/>
        <v>8.9700000000000006</v>
      </c>
      <c r="N338">
        <f t="shared" si="10"/>
        <v>8.3109090909090906</v>
      </c>
    </row>
    <row r="339" spans="1:14" x14ac:dyDescent="0.3">
      <c r="A339" t="str">
        <f t="shared" si="7"/>
        <v>Predominantly Rural - London Borough</v>
      </c>
      <c r="B339" t="s">
        <v>345</v>
      </c>
      <c r="C339" t="s">
        <v>369</v>
      </c>
    </row>
    <row r="340" spans="1:14" x14ac:dyDescent="0.3">
      <c r="A340" t="str">
        <f t="shared" si="7"/>
        <v>Predominantly Rural - Met District</v>
      </c>
      <c r="B340" t="s">
        <v>345</v>
      </c>
      <c r="C340" t="s">
        <v>371</v>
      </c>
    </row>
    <row r="342" spans="1:14" x14ac:dyDescent="0.3">
      <c r="A342" t="str">
        <f t="shared" si="7"/>
        <v>Urban with Significant Rural - Shire County</v>
      </c>
      <c r="B342" t="s">
        <v>343</v>
      </c>
      <c r="C342" t="s">
        <v>376</v>
      </c>
      <c r="D342">
        <f t="shared" ref="D342:N342" si="11">AVERAGEIFS(D$349:D$372,$C$349:$C$372,$C342,$B$349:$B$372,$B342)</f>
        <v>7.26181818181818</v>
      </c>
      <c r="E342">
        <f t="shared" si="11"/>
        <v>7.2818181818181813</v>
      </c>
      <c r="F342">
        <f t="shared" si="11"/>
        <v>7.701818181818183</v>
      </c>
      <c r="G342">
        <f t="shared" si="11"/>
        <v>7.9972727272727271</v>
      </c>
      <c r="H342">
        <f t="shared" si="11"/>
        <v>8.3409090909090917</v>
      </c>
      <c r="I342">
        <f t="shared" si="11"/>
        <v>8.7100000000000009</v>
      </c>
      <c r="J342">
        <f t="shared" si="11"/>
        <v>8.8863636363636331</v>
      </c>
      <c r="K342">
        <f t="shared" si="11"/>
        <v>8.8236363636363642</v>
      </c>
      <c r="L342">
        <f t="shared" si="11"/>
        <v>8.7872727272727253</v>
      </c>
      <c r="M342">
        <f t="shared" si="11"/>
        <v>9.6190909090909074</v>
      </c>
      <c r="N342">
        <f t="shared" si="11"/>
        <v>9.0118181818181817</v>
      </c>
    </row>
    <row r="343" spans="1:14" x14ac:dyDescent="0.3">
      <c r="A343" t="str">
        <f t="shared" si="7"/>
        <v>Urban with Significant Rural - Shire District</v>
      </c>
      <c r="B343" t="s">
        <v>343</v>
      </c>
      <c r="C343" t="s">
        <v>367</v>
      </c>
      <c r="D343">
        <f t="shared" ref="D343:N344" si="12">AVERAGEIFS(D$6:D$314,$C$6:$C$314,$C343,$B$6:$B$314,$B343)</f>
        <v>7.8169230769230769</v>
      </c>
      <c r="E343">
        <f t="shared" si="12"/>
        <v>7.9292307692307684</v>
      </c>
      <c r="F343">
        <f t="shared" si="12"/>
        <v>8.342307692307692</v>
      </c>
      <c r="G343">
        <f t="shared" si="12"/>
        <v>8.6951282051282046</v>
      </c>
      <c r="H343">
        <f t="shared" si="12"/>
        <v>9.3466666666666658</v>
      </c>
      <c r="I343">
        <f t="shared" si="12"/>
        <v>9.7033333333333331</v>
      </c>
      <c r="J343">
        <f t="shared" si="12"/>
        <v>9.6664102564102574</v>
      </c>
      <c r="K343">
        <f t="shared" si="12"/>
        <v>9.4848717948717969</v>
      </c>
      <c r="L343">
        <f t="shared" si="12"/>
        <v>9.415897435897433</v>
      </c>
      <c r="M343">
        <f t="shared" si="12"/>
        <v>10.203076923076921</v>
      </c>
      <c r="N343">
        <f t="shared" si="12"/>
        <v>9.6999999999999993</v>
      </c>
    </row>
    <row r="344" spans="1:14" x14ac:dyDescent="0.3">
      <c r="A344" t="str">
        <f t="shared" si="7"/>
        <v>Urban with Significant Rural - Unitary Authority</v>
      </c>
      <c r="B344" t="s">
        <v>343</v>
      </c>
      <c r="C344" t="s">
        <v>373</v>
      </c>
      <c r="D344">
        <f t="shared" si="12"/>
        <v>7.0527272727272727</v>
      </c>
      <c r="E344">
        <f t="shared" si="12"/>
        <v>7.1154545454545453</v>
      </c>
      <c r="F344">
        <f t="shared" si="12"/>
        <v>7.5836363636363622</v>
      </c>
      <c r="G344">
        <f t="shared" si="12"/>
        <v>7.9427272727272733</v>
      </c>
      <c r="H344">
        <f t="shared" si="12"/>
        <v>8.2563636363636359</v>
      </c>
      <c r="I344">
        <f t="shared" si="12"/>
        <v>8.7336363636363643</v>
      </c>
      <c r="J344">
        <f t="shared" si="12"/>
        <v>8.8854545454545466</v>
      </c>
      <c r="K344">
        <f t="shared" si="12"/>
        <v>8.5654545454545463</v>
      </c>
      <c r="L344">
        <f t="shared" si="12"/>
        <v>8.413636363636364</v>
      </c>
      <c r="M344">
        <f t="shared" si="12"/>
        <v>9.2418181818181822</v>
      </c>
      <c r="N344">
        <f t="shared" si="12"/>
        <v>8.6000000000000014</v>
      </c>
    </row>
    <row r="345" spans="1:14" x14ac:dyDescent="0.3">
      <c r="A345" t="str">
        <f t="shared" si="7"/>
        <v>Urban with Significant Rural - London Borough</v>
      </c>
      <c r="B345" t="s">
        <v>343</v>
      </c>
      <c r="C345" t="s">
        <v>369</v>
      </c>
    </row>
    <row r="346" spans="1:14" x14ac:dyDescent="0.3">
      <c r="A346" t="str">
        <f t="shared" si="7"/>
        <v>Urban with Significant Rural - Met District</v>
      </c>
      <c r="B346" t="s">
        <v>343</v>
      </c>
      <c r="C346" t="s">
        <v>371</v>
      </c>
    </row>
    <row r="349" spans="1:14" x14ac:dyDescent="0.3">
      <c r="A349" t="s">
        <v>57</v>
      </c>
      <c r="B349" t="str">
        <f>VLOOKUP($A349,classifications!$A$1:$D$357,2,FALSE)</f>
        <v>Predominantly Rural</v>
      </c>
      <c r="C349" t="str">
        <f>VLOOKUP($A349,classifications!$A$1:$D$359,4,FALSE)</f>
        <v>Shire County</v>
      </c>
      <c r="D349">
        <v>7.17</v>
      </c>
      <c r="E349">
        <v>7.06</v>
      </c>
      <c r="F349">
        <v>7.43</v>
      </c>
      <c r="G349">
        <v>7.91</v>
      </c>
      <c r="H349">
        <v>7.99</v>
      </c>
      <c r="I349">
        <v>8.86</v>
      </c>
      <c r="J349">
        <v>9.17</v>
      </c>
      <c r="K349">
        <v>9.17</v>
      </c>
      <c r="L349">
        <v>9.27</v>
      </c>
      <c r="M349">
        <v>9.73</v>
      </c>
      <c r="N349">
        <v>9.18</v>
      </c>
    </row>
    <row r="350" spans="1:14" x14ac:dyDescent="0.3">
      <c r="A350" t="s">
        <v>3</v>
      </c>
      <c r="B350" t="str">
        <f>VLOOKUP($A350,classifications!$A$1:$D$357,2,FALSE)</f>
        <v>Predominantly Rural</v>
      </c>
      <c r="C350" t="str">
        <f>VLOOKUP($A350,classifications!$A$1:$D$359,4,FALSE)</f>
        <v>Shire County</v>
      </c>
      <c r="D350">
        <v>5.21</v>
      </c>
      <c r="E350">
        <v>5.16</v>
      </c>
      <c r="F350">
        <v>5.3</v>
      </c>
      <c r="G350">
        <v>5.43</v>
      </c>
      <c r="H350">
        <v>5.35</v>
      </c>
      <c r="I350">
        <v>5.47</v>
      </c>
      <c r="J350">
        <v>5.47</v>
      </c>
      <c r="K350">
        <v>5.29</v>
      </c>
      <c r="L350">
        <v>5.05</v>
      </c>
      <c r="M350">
        <v>5.55</v>
      </c>
      <c r="N350">
        <v>4.87</v>
      </c>
    </row>
    <row r="351" spans="1:14" x14ac:dyDescent="0.3">
      <c r="A351" t="s">
        <v>5</v>
      </c>
      <c r="B351" t="str">
        <f>VLOOKUP($A351,classifications!$A$1:$D$357,2,FALSE)</f>
        <v>Urban with Significant Rural</v>
      </c>
      <c r="C351" t="str">
        <f>VLOOKUP($A351,classifications!$A$1:$D$359,4,FALSE)</f>
        <v>Shire County</v>
      </c>
      <c r="D351">
        <v>5.68</v>
      </c>
      <c r="E351">
        <v>5.66</v>
      </c>
      <c r="F351">
        <v>6.17</v>
      </c>
      <c r="G351">
        <v>6.28</v>
      </c>
      <c r="H351">
        <v>6.39</v>
      </c>
      <c r="I351">
        <v>6.65</v>
      </c>
      <c r="J351">
        <v>6.61</v>
      </c>
      <c r="K351">
        <v>6.71</v>
      </c>
      <c r="L351">
        <v>6.41</v>
      </c>
      <c r="M351">
        <v>7.1</v>
      </c>
      <c r="N351">
        <v>6.88</v>
      </c>
    </row>
    <row r="352" spans="1:14" x14ac:dyDescent="0.3">
      <c r="A352" t="s">
        <v>96</v>
      </c>
      <c r="B352" t="str">
        <f>VLOOKUP($A352,classifications!$A$1:$D$357,2,FALSE)</f>
        <v>Predominantly Rural</v>
      </c>
      <c r="C352" t="str">
        <f>VLOOKUP($A352,classifications!$A$1:$D$359,4,FALSE)</f>
        <v>Shire County</v>
      </c>
      <c r="D352">
        <v>8.6999999999999993</v>
      </c>
      <c r="E352">
        <v>8.7200000000000006</v>
      </c>
      <c r="F352">
        <v>8.9700000000000006</v>
      </c>
      <c r="G352">
        <v>8.98</v>
      </c>
      <c r="H352">
        <v>8.9700000000000006</v>
      </c>
      <c r="I352">
        <v>9.58</v>
      </c>
      <c r="J352">
        <v>9.5399999999999991</v>
      </c>
      <c r="K352">
        <v>9.32</v>
      </c>
      <c r="L352">
        <v>9.75</v>
      </c>
      <c r="M352">
        <v>10.29</v>
      </c>
      <c r="N352">
        <v>10.06</v>
      </c>
    </row>
    <row r="353" spans="1:14" x14ac:dyDescent="0.3">
      <c r="A353" t="s">
        <v>109</v>
      </c>
      <c r="B353" t="str">
        <f>VLOOKUP($A353,classifications!$A$1:$D$357,2,FALSE)</f>
        <v>Urban with Significant Rural</v>
      </c>
      <c r="C353" t="str">
        <f>VLOOKUP($A353,classifications!$A$1:$D$359,4,FALSE)</f>
        <v>Shire County</v>
      </c>
      <c r="D353">
        <v>9.07</v>
      </c>
      <c r="E353">
        <v>9.0500000000000007</v>
      </c>
      <c r="F353">
        <v>9.33</v>
      </c>
      <c r="G353">
        <v>9.24</v>
      </c>
      <c r="H353">
        <v>9.8800000000000008</v>
      </c>
      <c r="I353">
        <v>10.6</v>
      </c>
      <c r="J353">
        <v>10.59</v>
      </c>
      <c r="K353">
        <v>10.99</v>
      </c>
      <c r="L353">
        <v>10.63</v>
      </c>
      <c r="M353">
        <v>11.63</v>
      </c>
      <c r="N353">
        <v>10.65</v>
      </c>
    </row>
    <row r="354" spans="1:14" x14ac:dyDescent="0.3">
      <c r="A354" t="s">
        <v>20</v>
      </c>
      <c r="B354" t="str">
        <f>VLOOKUP($A354,classifications!$A$1:$D$357,2,FALSE)</f>
        <v>Urban with Significant Rural</v>
      </c>
      <c r="C354" t="str">
        <f>VLOOKUP($A354,classifications!$A$1:$D$359,4,FALSE)</f>
        <v>Shire County</v>
      </c>
      <c r="D354">
        <v>8.08</v>
      </c>
      <c r="E354">
        <v>8.2100000000000009</v>
      </c>
      <c r="F354">
        <v>8.61</v>
      </c>
      <c r="G354">
        <v>9.2799999999999994</v>
      </c>
      <c r="H354">
        <v>10.17</v>
      </c>
      <c r="I354">
        <v>10.98</v>
      </c>
      <c r="J354">
        <v>11.21</v>
      </c>
      <c r="K354">
        <v>11.04</v>
      </c>
      <c r="L354">
        <v>10.84</v>
      </c>
      <c r="M354">
        <v>11.63</v>
      </c>
      <c r="N354">
        <v>11.14</v>
      </c>
    </row>
    <row r="355" spans="1:14" x14ac:dyDescent="0.3">
      <c r="A355" t="s">
        <v>68</v>
      </c>
      <c r="B355" t="str">
        <f>VLOOKUP($A355,classifications!$A$1:$D$357,2,FALSE)</f>
        <v>Urban with Significant Rural</v>
      </c>
      <c r="C355" t="str">
        <f>VLOOKUP($A355,classifications!$A$1:$D$359,4,FALSE)</f>
        <v>Shire County</v>
      </c>
      <c r="D355">
        <v>7.21</v>
      </c>
      <c r="E355">
        <v>7.23</v>
      </c>
      <c r="F355">
        <v>7.67</v>
      </c>
      <c r="G355">
        <v>7.86</v>
      </c>
      <c r="H355">
        <v>8.14</v>
      </c>
      <c r="I355">
        <v>8.4</v>
      </c>
      <c r="J355">
        <v>8.36</v>
      </c>
      <c r="K355">
        <v>8.6300000000000008</v>
      </c>
      <c r="L355">
        <v>9.0399999999999991</v>
      </c>
      <c r="M355">
        <v>9.91</v>
      </c>
      <c r="N355">
        <v>9.0299999999999994</v>
      </c>
    </row>
    <row r="356" spans="1:14" x14ac:dyDescent="0.3">
      <c r="A356" t="s">
        <v>22</v>
      </c>
      <c r="B356" t="str">
        <f>VLOOKUP($A356,classifications!$A$1:$D$357,2,FALSE)</f>
        <v>Urban with Significant Rural</v>
      </c>
      <c r="C356" t="str">
        <f>VLOOKUP($A356,classifications!$A$1:$D$359,4,FALSE)</f>
        <v>Shire County</v>
      </c>
      <c r="D356">
        <v>8.5</v>
      </c>
      <c r="E356">
        <v>8.57</v>
      </c>
      <c r="F356">
        <v>8.9600000000000009</v>
      </c>
      <c r="G356">
        <v>9.2200000000000006</v>
      </c>
      <c r="H356">
        <v>10.029999999999999</v>
      </c>
      <c r="I356">
        <v>10.62</v>
      </c>
      <c r="J356">
        <v>10.79</v>
      </c>
      <c r="K356">
        <v>10.47</v>
      </c>
      <c r="L356">
        <v>10.15</v>
      </c>
      <c r="M356">
        <v>10.84</v>
      </c>
      <c r="N356">
        <v>10.01</v>
      </c>
    </row>
    <row r="357" spans="1:14" x14ac:dyDescent="0.3">
      <c r="A357" t="s">
        <v>50</v>
      </c>
      <c r="B357" t="str">
        <f>VLOOKUP($A357,classifications!$A$1:$D$357,2,FALSE)</f>
        <v>Predominantly Urban</v>
      </c>
      <c r="C357" t="str">
        <f>VLOOKUP($A357,classifications!$A$1:$D$359,4,FALSE)</f>
        <v>Shire County</v>
      </c>
      <c r="D357">
        <v>9.34</v>
      </c>
      <c r="E357">
        <v>9.5</v>
      </c>
      <c r="F357">
        <v>9.94</v>
      </c>
      <c r="G357">
        <v>11.35</v>
      </c>
      <c r="H357">
        <v>12.16</v>
      </c>
      <c r="I357">
        <v>13.05</v>
      </c>
      <c r="J357">
        <v>12.91</v>
      </c>
      <c r="K357">
        <v>12.38</v>
      </c>
      <c r="L357">
        <v>12.58</v>
      </c>
      <c r="M357">
        <v>13.36</v>
      </c>
      <c r="N357">
        <v>12.67</v>
      </c>
    </row>
    <row r="358" spans="1:14" x14ac:dyDescent="0.3">
      <c r="A358" t="s">
        <v>10</v>
      </c>
      <c r="B358" t="str">
        <f>VLOOKUP($A358,classifications!$A$1:$D$357,2,FALSE)</f>
        <v>Urban with Significant Rural</v>
      </c>
      <c r="C358" t="str">
        <f>VLOOKUP($A358,classifications!$A$1:$D$359,4,FALSE)</f>
        <v>Shire County</v>
      </c>
      <c r="D358">
        <v>7.88</v>
      </c>
      <c r="E358">
        <v>8.2100000000000009</v>
      </c>
      <c r="F358">
        <v>8.7200000000000006</v>
      </c>
      <c r="G358">
        <v>9.24</v>
      </c>
      <c r="H358">
        <v>9.8000000000000007</v>
      </c>
      <c r="I358">
        <v>10.72</v>
      </c>
      <c r="J358">
        <v>10.94</v>
      </c>
      <c r="K358">
        <v>10.36</v>
      </c>
      <c r="L358">
        <v>10.47</v>
      </c>
      <c r="M358">
        <v>11.61</v>
      </c>
      <c r="N358">
        <v>11.15</v>
      </c>
    </row>
    <row r="359" spans="1:14" x14ac:dyDescent="0.3">
      <c r="A359" t="s">
        <v>53</v>
      </c>
      <c r="B359" t="str">
        <f>VLOOKUP($A359,classifications!$A$1:$D$357,2,FALSE)</f>
        <v>Predominantly Urban</v>
      </c>
      <c r="C359" t="str">
        <f>VLOOKUP($A359,classifications!$A$1:$D$359,4,FALSE)</f>
        <v>Shire County</v>
      </c>
      <c r="D359">
        <v>5.23</v>
      </c>
      <c r="E359">
        <v>5.16</v>
      </c>
      <c r="F359">
        <v>5.38</v>
      </c>
      <c r="G359">
        <v>5.3</v>
      </c>
      <c r="H359">
        <v>5.37</v>
      </c>
      <c r="I359">
        <v>5.5</v>
      </c>
      <c r="J359">
        <v>5.37</v>
      </c>
      <c r="K359">
        <v>5.44</v>
      </c>
      <c r="L359">
        <v>5.27</v>
      </c>
      <c r="M359">
        <v>5.95</v>
      </c>
      <c r="N359">
        <v>5.32</v>
      </c>
    </row>
    <row r="360" spans="1:14" x14ac:dyDescent="0.3">
      <c r="A360" t="s">
        <v>29</v>
      </c>
      <c r="B360" t="str">
        <f>VLOOKUP($A360,classifications!$A$1:$D$357,2,FALSE)</f>
        <v>Urban with Significant Rural</v>
      </c>
      <c r="C360" t="str">
        <f>VLOOKUP($A360,classifications!$A$1:$D$359,4,FALSE)</f>
        <v>Shire County</v>
      </c>
      <c r="D360">
        <v>6.91</v>
      </c>
      <c r="E360">
        <v>6.88</v>
      </c>
      <c r="F360">
        <v>7.22</v>
      </c>
      <c r="G360">
        <v>7.67</v>
      </c>
      <c r="H360">
        <v>7.95</v>
      </c>
      <c r="I360">
        <v>8.1999999999999993</v>
      </c>
      <c r="J360">
        <v>8.4600000000000009</v>
      </c>
      <c r="K360">
        <v>8.24</v>
      </c>
      <c r="L360">
        <v>8.4600000000000009</v>
      </c>
      <c r="M360">
        <v>9.3699999999999992</v>
      </c>
      <c r="N360">
        <v>8.58</v>
      </c>
    </row>
    <row r="361" spans="1:14" x14ac:dyDescent="0.3">
      <c r="A361" t="s">
        <v>35</v>
      </c>
      <c r="B361" t="str">
        <f>VLOOKUP($A361,classifications!$A$1:$D$357,2,FALSE)</f>
        <v>Predominantly Rural</v>
      </c>
      <c r="C361" t="str">
        <f>VLOOKUP($A361,classifications!$A$1:$D$359,4,FALSE)</f>
        <v>Shire County</v>
      </c>
      <c r="D361">
        <v>6.25</v>
      </c>
      <c r="E361">
        <v>6.33</v>
      </c>
      <c r="F361">
        <v>6.64</v>
      </c>
      <c r="G361">
        <v>6.83</v>
      </c>
      <c r="H361">
        <v>6.93</v>
      </c>
      <c r="I361">
        <v>7.1</v>
      </c>
      <c r="J361">
        <v>7.18</v>
      </c>
      <c r="K361">
        <v>7.15</v>
      </c>
      <c r="L361">
        <v>7.03</v>
      </c>
      <c r="M361">
        <v>7.55</v>
      </c>
      <c r="N361">
        <v>7.22</v>
      </c>
    </row>
    <row r="362" spans="1:14" x14ac:dyDescent="0.3">
      <c r="A362" t="s">
        <v>40</v>
      </c>
      <c r="B362" t="str">
        <f>VLOOKUP($A362,classifications!$A$1:$D$357,2,FALSE)</f>
        <v>Predominantly Rural</v>
      </c>
      <c r="C362" t="str">
        <f>VLOOKUP($A362,classifications!$A$1:$D$359,4,FALSE)</f>
        <v>Shire County</v>
      </c>
      <c r="D362">
        <v>6.94</v>
      </c>
      <c r="E362">
        <v>7.13</v>
      </c>
      <c r="F362">
        <v>7.6</v>
      </c>
      <c r="G362">
        <v>7.85</v>
      </c>
      <c r="H362">
        <v>8.06</v>
      </c>
      <c r="I362">
        <v>8.99</v>
      </c>
      <c r="J362">
        <v>8.66</v>
      </c>
      <c r="K362">
        <v>8.3800000000000008</v>
      </c>
      <c r="L362">
        <v>8.35</v>
      </c>
      <c r="M362">
        <v>8.92</v>
      </c>
      <c r="N362">
        <v>8.61</v>
      </c>
    </row>
    <row r="363" spans="1:14" x14ac:dyDescent="0.3">
      <c r="A363" t="s">
        <v>87</v>
      </c>
      <c r="B363" t="str">
        <f>VLOOKUP($A363,classifications!$A$1:$D$357,2,FALSE)</f>
        <v>Predominantly Rural</v>
      </c>
      <c r="C363" t="str">
        <f>VLOOKUP($A363,classifications!$A$1:$D$359,4,FALSE)</f>
        <v>Shire County</v>
      </c>
      <c r="D363">
        <v>7.51</v>
      </c>
      <c r="E363">
        <v>7.43</v>
      </c>
      <c r="F363">
        <v>7.72</v>
      </c>
      <c r="G363">
        <v>7.66</v>
      </c>
      <c r="H363">
        <v>7.74</v>
      </c>
      <c r="I363">
        <v>8.1</v>
      </c>
      <c r="J363">
        <v>7.74</v>
      </c>
      <c r="K363">
        <v>7.66</v>
      </c>
      <c r="L363">
        <v>8.02</v>
      </c>
      <c r="M363">
        <v>8.76</v>
      </c>
      <c r="N363">
        <v>7.9</v>
      </c>
    </row>
    <row r="364" spans="1:14" x14ac:dyDescent="0.3">
      <c r="A364" t="s">
        <v>8</v>
      </c>
      <c r="B364" t="str">
        <f>VLOOKUP($A364,classifications!$A$1:$D$357,2,FALSE)</f>
        <v>Urban with Significant Rural</v>
      </c>
      <c r="C364" t="str">
        <f>VLOOKUP($A364,classifications!$A$1:$D$359,4,FALSE)</f>
        <v>Shire County</v>
      </c>
      <c r="D364">
        <v>5.66</v>
      </c>
      <c r="E364">
        <v>5.63</v>
      </c>
      <c r="F364">
        <v>5.91</v>
      </c>
      <c r="G364">
        <v>6.34</v>
      </c>
      <c r="H364">
        <v>6.3</v>
      </c>
      <c r="I364">
        <v>6.3</v>
      </c>
      <c r="J364">
        <v>6.46</v>
      </c>
      <c r="K364">
        <v>6.63</v>
      </c>
      <c r="L364">
        <v>6.6</v>
      </c>
      <c r="M364">
        <v>7.22</v>
      </c>
      <c r="N364">
        <v>7.05</v>
      </c>
    </row>
    <row r="365" spans="1:14" x14ac:dyDescent="0.3">
      <c r="A365" t="s">
        <v>70</v>
      </c>
      <c r="B365" t="str">
        <f>VLOOKUP($A365,classifications!$A$1:$D$357,2,FALSE)</f>
        <v>Predominantly Rural</v>
      </c>
      <c r="C365" t="str">
        <f>VLOOKUP($A365,classifications!$A$1:$D$359,4,FALSE)</f>
        <v>Shire County</v>
      </c>
      <c r="D365">
        <v>9.09</v>
      </c>
      <c r="E365">
        <v>9.3699999999999992</v>
      </c>
      <c r="F365">
        <v>9.64</v>
      </c>
      <c r="G365">
        <v>10.14</v>
      </c>
      <c r="H365">
        <v>11.1</v>
      </c>
      <c r="I365">
        <v>11.38</v>
      </c>
      <c r="J365">
        <v>11.47</v>
      </c>
      <c r="K365">
        <v>11.23</v>
      </c>
      <c r="L365">
        <v>11.02</v>
      </c>
      <c r="M365">
        <v>11.4</v>
      </c>
      <c r="N365">
        <v>10.54</v>
      </c>
    </row>
    <row r="366" spans="1:14" x14ac:dyDescent="0.3">
      <c r="A366" t="s">
        <v>185</v>
      </c>
      <c r="B366" t="str">
        <f>VLOOKUP($A366,classifications!$A$1:$D$357,2,FALSE)</f>
        <v>Predominantly Rural</v>
      </c>
      <c r="C366" t="str">
        <f>VLOOKUP($A366,classifications!$A$1:$D$359,4,FALSE)</f>
        <v>Shire County</v>
      </c>
      <c r="D366">
        <v>7.81</v>
      </c>
      <c r="E366">
        <v>7.72</v>
      </c>
      <c r="F366">
        <v>7.95</v>
      </c>
      <c r="G366">
        <v>8.32</v>
      </c>
      <c r="H366">
        <v>8.2799999999999994</v>
      </c>
      <c r="I366">
        <v>8.61</v>
      </c>
      <c r="J366">
        <v>8.9499999999999993</v>
      </c>
      <c r="K366">
        <v>8.4700000000000006</v>
      </c>
      <c r="L366">
        <v>8.25</v>
      </c>
      <c r="M366">
        <v>9.09</v>
      </c>
      <c r="N366">
        <v>8.91</v>
      </c>
    </row>
    <row r="367" spans="1:14" x14ac:dyDescent="0.3">
      <c r="A367" t="s">
        <v>60</v>
      </c>
      <c r="B367" t="str">
        <f>VLOOKUP($A367,classifications!$A$1:$D$357,2,FALSE)</f>
        <v>Urban with Significant Rural</v>
      </c>
      <c r="C367" t="str">
        <f>VLOOKUP($A367,classifications!$A$1:$D$359,4,FALSE)</f>
        <v>Shire County</v>
      </c>
      <c r="D367">
        <v>6.44</v>
      </c>
      <c r="E367">
        <v>6.15</v>
      </c>
      <c r="F367">
        <v>6.7</v>
      </c>
      <c r="G367">
        <v>6.95</v>
      </c>
      <c r="H367">
        <v>6.73</v>
      </c>
      <c r="I367">
        <v>6.79</v>
      </c>
      <c r="J367">
        <v>7.21</v>
      </c>
      <c r="K367">
        <v>7.27</v>
      </c>
      <c r="L367">
        <v>7.1</v>
      </c>
      <c r="M367">
        <v>7.88</v>
      </c>
      <c r="N367">
        <v>7.28</v>
      </c>
    </row>
    <row r="368" spans="1:14" x14ac:dyDescent="0.3">
      <c r="A368" t="s">
        <v>14</v>
      </c>
      <c r="B368" t="str">
        <f>VLOOKUP($A368,classifications!$A$1:$D$357,2,FALSE)</f>
        <v>Predominantly Rural</v>
      </c>
      <c r="C368" t="str">
        <f>VLOOKUP($A368,classifications!$A$1:$D$359,4,FALSE)</f>
        <v>Shire County</v>
      </c>
      <c r="D368">
        <v>7.01</v>
      </c>
      <c r="E368">
        <v>7.05</v>
      </c>
      <c r="F368">
        <v>7.42</v>
      </c>
      <c r="G368">
        <v>8.1</v>
      </c>
      <c r="H368">
        <v>8.2899999999999991</v>
      </c>
      <c r="I368">
        <v>9.01</v>
      </c>
      <c r="J368">
        <v>8.98</v>
      </c>
      <c r="K368">
        <v>8.9</v>
      </c>
      <c r="L368">
        <v>8.92</v>
      </c>
      <c r="M368">
        <v>9.59</v>
      </c>
      <c r="N368">
        <v>9.1</v>
      </c>
    </row>
    <row r="369" spans="1:19" x14ac:dyDescent="0.3">
      <c r="A369" t="s">
        <v>114</v>
      </c>
      <c r="B369" t="str">
        <f>VLOOKUP($A369,classifications!$A$1:$D$357,2,FALSE)</f>
        <v>Predominantly Urban</v>
      </c>
      <c r="C369" t="str">
        <f>VLOOKUP($A369,classifications!$A$1:$D$359,4,FALSE)</f>
        <v>Shire County</v>
      </c>
      <c r="D369">
        <v>10.36</v>
      </c>
      <c r="E369">
        <v>10.89</v>
      </c>
      <c r="F369">
        <v>11.14</v>
      </c>
      <c r="G369">
        <v>11.96</v>
      </c>
      <c r="H369">
        <v>12.67</v>
      </c>
      <c r="I369">
        <v>13.52</v>
      </c>
      <c r="J369">
        <v>13.64</v>
      </c>
      <c r="K369">
        <v>12.96</v>
      </c>
      <c r="L369">
        <v>13.76</v>
      </c>
      <c r="M369">
        <v>14.13</v>
      </c>
      <c r="N369">
        <v>13.42</v>
      </c>
    </row>
    <row r="370" spans="1:19" x14ac:dyDescent="0.3">
      <c r="A370" t="s">
        <v>209</v>
      </c>
      <c r="B370" t="str">
        <f>VLOOKUP($A370,classifications!$A$1:$D$357,2,FALSE)</f>
        <v>Urban with Significant Rural</v>
      </c>
      <c r="C370" t="str">
        <f>VLOOKUP($A370,classifications!$A$1:$D$359,4,FALSE)</f>
        <v>Shire County</v>
      </c>
      <c r="D370">
        <v>6.71</v>
      </c>
      <c r="E370">
        <v>6.8</v>
      </c>
      <c r="F370">
        <v>7.26</v>
      </c>
      <c r="G370">
        <v>7.61</v>
      </c>
      <c r="H370">
        <v>7.82</v>
      </c>
      <c r="I370">
        <v>7.88</v>
      </c>
      <c r="J370">
        <v>8.33</v>
      </c>
      <c r="K370">
        <v>8.26</v>
      </c>
      <c r="L370">
        <v>8.19</v>
      </c>
      <c r="M370">
        <v>9.1</v>
      </c>
      <c r="N370">
        <v>8.6199999999999992</v>
      </c>
    </row>
    <row r="371" spans="1:19" x14ac:dyDescent="0.3">
      <c r="A371" t="s">
        <v>1</v>
      </c>
      <c r="B371" t="str">
        <f>VLOOKUP($A371,classifications!$A$1:$D$357,2,FALSE)</f>
        <v>Predominantly Urban</v>
      </c>
      <c r="C371" t="str">
        <f>VLOOKUP($A371,classifications!$A$1:$D$359,4,FALSE)</f>
        <v>Shire County</v>
      </c>
      <c r="D371">
        <v>9.26</v>
      </c>
      <c r="E371">
        <v>9.34</v>
      </c>
      <c r="F371">
        <v>9.8699999999999992</v>
      </c>
      <c r="G371">
        <v>11.2</v>
      </c>
      <c r="H371">
        <v>11.74</v>
      </c>
      <c r="I371">
        <v>12.57</v>
      </c>
      <c r="J371">
        <v>12.2</v>
      </c>
      <c r="K371">
        <v>12.27</v>
      </c>
      <c r="L371">
        <v>11.39</v>
      </c>
      <c r="M371">
        <v>12.27</v>
      </c>
      <c r="N371">
        <v>11.48</v>
      </c>
    </row>
    <row r="372" spans="1:19" x14ac:dyDescent="0.3">
      <c r="A372" t="s">
        <v>48</v>
      </c>
      <c r="B372" t="str">
        <f>VLOOKUP($A372,classifications!$A$1:$D$357,2,FALSE)</f>
        <v>Urban with Significant Rural</v>
      </c>
      <c r="C372" t="str">
        <f>VLOOKUP($A372,classifications!$A$1:$D$359,4,FALSE)</f>
        <v>Shire County</v>
      </c>
      <c r="D372">
        <v>7.74</v>
      </c>
      <c r="E372">
        <v>7.71</v>
      </c>
      <c r="F372">
        <v>8.17</v>
      </c>
      <c r="G372">
        <v>8.2799999999999994</v>
      </c>
      <c r="H372">
        <v>8.5399999999999991</v>
      </c>
      <c r="I372">
        <v>8.67</v>
      </c>
      <c r="J372">
        <v>8.7899999999999991</v>
      </c>
      <c r="K372">
        <v>8.4600000000000009</v>
      </c>
      <c r="L372">
        <v>8.77</v>
      </c>
      <c r="M372">
        <v>9.52</v>
      </c>
      <c r="N372">
        <v>8.74</v>
      </c>
    </row>
    <row r="383" spans="1:19" x14ac:dyDescent="0.3">
      <c r="D383" s="23"/>
      <c r="E383" s="23"/>
      <c r="F383" s="23"/>
      <c r="G383" s="23"/>
      <c r="H383" s="23"/>
      <c r="I383" s="23"/>
      <c r="J383" s="23"/>
      <c r="K383" s="23"/>
      <c r="L383" s="23"/>
      <c r="M383" s="23"/>
      <c r="N383" s="23"/>
      <c r="O383" s="23"/>
      <c r="P383" s="23"/>
      <c r="Q383" s="23"/>
      <c r="R383" s="23"/>
      <c r="S383" s="23"/>
    </row>
    <row r="387" spans="4:19" x14ac:dyDescent="0.3">
      <c r="D387" s="23"/>
      <c r="E387" s="23"/>
      <c r="F387" s="23"/>
      <c r="G387" s="23"/>
      <c r="H387" s="23"/>
      <c r="I387" s="23"/>
      <c r="J387" s="23"/>
      <c r="K387" s="23"/>
      <c r="L387" s="23"/>
      <c r="M387" s="23"/>
      <c r="N387" s="23"/>
      <c r="O387" s="23"/>
      <c r="P387" s="23"/>
      <c r="Q387" s="23"/>
      <c r="R387" s="23"/>
      <c r="S387" s="23"/>
    </row>
    <row r="391" spans="4:19" x14ac:dyDescent="0.3">
      <c r="D391" s="23"/>
      <c r="E391" s="23"/>
      <c r="F391" s="23"/>
      <c r="G391" s="23"/>
      <c r="H391" s="23"/>
      <c r="I391" s="23"/>
      <c r="J391" s="23"/>
      <c r="K391" s="23"/>
      <c r="L391" s="23"/>
      <c r="M391" s="23"/>
      <c r="N391" s="23"/>
      <c r="O391" s="23"/>
      <c r="P391" s="23"/>
      <c r="Q391" s="23"/>
      <c r="R391" s="23"/>
      <c r="S391" s="23"/>
    </row>
    <row r="395" spans="4:19" x14ac:dyDescent="0.3">
      <c r="D395" s="23"/>
      <c r="E395" s="23"/>
      <c r="F395" s="23"/>
      <c r="G395" s="23"/>
      <c r="H395" s="23"/>
      <c r="I395" s="23"/>
      <c r="J395" s="23"/>
      <c r="K395" s="23"/>
      <c r="L395" s="23"/>
      <c r="M395" s="23"/>
      <c r="N395" s="23"/>
      <c r="O395" s="23"/>
      <c r="P395" s="23"/>
      <c r="Q395" s="23"/>
      <c r="R395" s="23"/>
      <c r="S395" s="23"/>
    </row>
    <row r="400" spans="4:19" x14ac:dyDescent="0.3">
      <c r="D400" s="23"/>
      <c r="E400" s="23"/>
      <c r="F400" s="23"/>
      <c r="G400" s="23"/>
      <c r="H400" s="23"/>
      <c r="I400" s="23"/>
      <c r="J400" s="23"/>
      <c r="K400" s="23"/>
      <c r="L400" s="23"/>
      <c r="M400" s="23"/>
      <c r="N400" s="23"/>
      <c r="O400" s="23"/>
      <c r="P400" s="23"/>
      <c r="Q400" s="23"/>
      <c r="R400" s="23"/>
      <c r="S400" s="23"/>
    </row>
    <row r="405" spans="4:19" x14ac:dyDescent="0.3">
      <c r="D405" s="23"/>
      <c r="E405" s="23"/>
      <c r="F405" s="23"/>
      <c r="G405" s="23"/>
      <c r="H405" s="23"/>
      <c r="I405" s="23"/>
      <c r="J405" s="23"/>
      <c r="K405" s="23"/>
      <c r="L405" s="23"/>
      <c r="M405" s="23"/>
      <c r="N405" s="23"/>
      <c r="O405" s="23"/>
      <c r="P405" s="23"/>
      <c r="Q405" s="23"/>
      <c r="R405" s="23"/>
      <c r="S405" s="23"/>
    </row>
  </sheetData>
  <sortState xmlns:xlrd2="http://schemas.microsoft.com/office/spreadsheetml/2017/richdata2" ref="A6:L314">
    <sortCondition ref="C6:C31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86"/>
  <sheetViews>
    <sheetView topLeftCell="A292" workbookViewId="0">
      <selection activeCell="D311" sqref="D311"/>
    </sheetView>
  </sheetViews>
  <sheetFormatPr defaultColWidth="13.6640625" defaultRowHeight="14.4" x14ac:dyDescent="0.3"/>
  <cols>
    <col min="2" max="2" width="27.88671875" bestFit="1" customWidth="1"/>
    <col min="3" max="4" width="27.88671875" customWidth="1"/>
  </cols>
  <sheetData>
    <row r="1" spans="1:15" x14ac:dyDescent="0.3">
      <c r="A1" t="s">
        <v>346</v>
      </c>
    </row>
    <row r="2" spans="1:15" x14ac:dyDescent="0.3">
      <c r="A2" t="s">
        <v>352</v>
      </c>
    </row>
    <row r="4" spans="1:15" x14ac:dyDescent="0.3">
      <c r="A4" t="s">
        <v>347</v>
      </c>
      <c r="B4" t="s">
        <v>348</v>
      </c>
      <c r="D4">
        <v>2012</v>
      </c>
      <c r="E4">
        <v>2013</v>
      </c>
      <c r="F4">
        <v>2014</v>
      </c>
      <c r="G4">
        <v>2015</v>
      </c>
      <c r="H4">
        <v>2016</v>
      </c>
      <c r="I4">
        <v>2017</v>
      </c>
      <c r="J4">
        <v>2018</v>
      </c>
      <c r="K4">
        <v>2019</v>
      </c>
      <c r="L4">
        <v>2020</v>
      </c>
      <c r="M4">
        <v>2021</v>
      </c>
      <c r="N4">
        <v>2022</v>
      </c>
      <c r="O4">
        <v>2023</v>
      </c>
    </row>
    <row r="5" spans="1:15" x14ac:dyDescent="0.3">
      <c r="A5" t="s">
        <v>349</v>
      </c>
      <c r="D5">
        <v>6.77</v>
      </c>
      <c r="E5">
        <v>6.76</v>
      </c>
      <c r="F5">
        <v>7.09</v>
      </c>
      <c r="G5">
        <v>7.52</v>
      </c>
      <c r="H5">
        <v>7.72</v>
      </c>
      <c r="I5">
        <v>7.91</v>
      </c>
      <c r="J5">
        <v>8.0399999999999991</v>
      </c>
      <c r="K5">
        <v>7.88</v>
      </c>
      <c r="L5">
        <v>7.86</v>
      </c>
      <c r="M5">
        <v>9.06</v>
      </c>
      <c r="N5">
        <v>8.4700000000000006</v>
      </c>
      <c r="O5">
        <v>8.26</v>
      </c>
    </row>
    <row r="6" spans="1:15" x14ac:dyDescent="0.3">
      <c r="A6" t="s">
        <v>78</v>
      </c>
      <c r="B6" t="str">
        <f>VLOOKUP($A6,classifications!$A$1:$D$357,2,FALSE)</f>
        <v>Predominantly Urban</v>
      </c>
      <c r="C6" t="str">
        <f>VLOOKUP($A6,classifications!$A$1:$D$359,4,FALSE)</f>
        <v>London Borough</v>
      </c>
      <c r="D6">
        <v>8.7799999999999994</v>
      </c>
      <c r="E6">
        <v>10.61</v>
      </c>
      <c r="F6">
        <v>12.79</v>
      </c>
      <c r="G6">
        <v>15.25</v>
      </c>
      <c r="H6">
        <v>14.42</v>
      </c>
      <c r="I6">
        <v>15.1</v>
      </c>
      <c r="J6">
        <v>14.51</v>
      </c>
      <c r="K6">
        <v>14.94</v>
      </c>
      <c r="L6">
        <v>14.82</v>
      </c>
      <c r="M6">
        <v>12.66</v>
      </c>
      <c r="N6">
        <v>13.73</v>
      </c>
      <c r="O6">
        <v>14.36</v>
      </c>
    </row>
    <row r="7" spans="1:15" x14ac:dyDescent="0.3">
      <c r="A7" t="s">
        <v>15</v>
      </c>
      <c r="B7" t="str">
        <f>VLOOKUP($A7,classifications!$A$1:$D$357,2,FALSE)</f>
        <v>Predominantly Urban</v>
      </c>
      <c r="C7" t="str">
        <f>VLOOKUP($A7,classifications!$A$1:$D$359,4,FALSE)</f>
        <v>London Borough</v>
      </c>
      <c r="D7">
        <v>5.19</v>
      </c>
      <c r="E7">
        <v>5.54</v>
      </c>
      <c r="F7">
        <v>6.27</v>
      </c>
      <c r="G7">
        <v>7.12</v>
      </c>
      <c r="H7">
        <v>8.94</v>
      </c>
      <c r="I7">
        <v>10.58</v>
      </c>
      <c r="J7">
        <v>10.17</v>
      </c>
      <c r="K7">
        <v>10.97</v>
      </c>
      <c r="L7">
        <v>9.86</v>
      </c>
      <c r="M7">
        <v>10.31</v>
      </c>
      <c r="N7">
        <v>11.41</v>
      </c>
      <c r="O7">
        <v>11.04</v>
      </c>
    </row>
    <row r="8" spans="1:15" x14ac:dyDescent="0.3">
      <c r="A8" t="s">
        <v>16</v>
      </c>
      <c r="B8" t="str">
        <f>VLOOKUP($A8,classifications!$A$1:$D$357,2,FALSE)</f>
        <v>Predominantly Urban</v>
      </c>
      <c r="C8" t="str">
        <f>VLOOKUP($A8,classifications!$A$1:$D$359,4,FALSE)</f>
        <v>London Borough</v>
      </c>
      <c r="D8">
        <v>10.98</v>
      </c>
      <c r="E8">
        <v>11.41</v>
      </c>
      <c r="F8">
        <v>12.52</v>
      </c>
      <c r="G8">
        <v>14.24</v>
      </c>
      <c r="H8">
        <v>14.41</v>
      </c>
      <c r="I8">
        <v>15.91</v>
      </c>
      <c r="J8">
        <v>17.21</v>
      </c>
      <c r="K8">
        <v>16.28</v>
      </c>
      <c r="L8">
        <v>16.2</v>
      </c>
      <c r="M8">
        <v>16.38</v>
      </c>
      <c r="N8">
        <v>17.34</v>
      </c>
      <c r="O8">
        <v>15.69</v>
      </c>
    </row>
    <row r="9" spans="1:15" x14ac:dyDescent="0.3">
      <c r="A9" t="s">
        <v>26</v>
      </c>
      <c r="B9" t="str">
        <f>VLOOKUP($A9,classifications!$A$1:$D$357,2,FALSE)</f>
        <v>Predominantly Urban</v>
      </c>
      <c r="C9" t="str">
        <f>VLOOKUP($A9,classifications!$A$1:$D$359,4,FALSE)</f>
        <v>London Borough</v>
      </c>
      <c r="D9">
        <v>7.69</v>
      </c>
      <c r="E9">
        <v>7.72</v>
      </c>
      <c r="F9">
        <v>8.74</v>
      </c>
      <c r="G9">
        <v>9.14</v>
      </c>
      <c r="H9">
        <v>11.04</v>
      </c>
      <c r="I9">
        <v>10.9</v>
      </c>
      <c r="J9">
        <v>11.34</v>
      </c>
      <c r="K9">
        <v>11.21</v>
      </c>
      <c r="L9">
        <v>11.53</v>
      </c>
      <c r="M9">
        <v>13.36</v>
      </c>
      <c r="N9">
        <v>11.87</v>
      </c>
      <c r="O9">
        <v>11.53</v>
      </c>
    </row>
    <row r="10" spans="1:15" x14ac:dyDescent="0.3">
      <c r="A10" t="s">
        <v>41</v>
      </c>
      <c r="B10" t="str">
        <f>VLOOKUP($A10,classifications!$A$1:$D$357,2,FALSE)</f>
        <v>Predominantly Urban</v>
      </c>
      <c r="C10" t="str">
        <f>VLOOKUP($A10,classifications!$A$1:$D$359,4,FALSE)</f>
        <v>London Borough</v>
      </c>
      <c r="D10">
        <v>11.5</v>
      </c>
      <c r="E10">
        <v>12.13</v>
      </c>
      <c r="F10">
        <v>12.68</v>
      </c>
      <c r="G10">
        <v>13.34</v>
      </c>
      <c r="H10">
        <v>14.66</v>
      </c>
      <c r="I10">
        <v>15.76</v>
      </c>
      <c r="J10">
        <v>16.3</v>
      </c>
      <c r="K10">
        <v>15.61</v>
      </c>
      <c r="L10">
        <v>14.39</v>
      </c>
      <c r="M10">
        <v>15.51</v>
      </c>
      <c r="N10">
        <v>12.6</v>
      </c>
      <c r="O10">
        <v>16.329999999999998</v>
      </c>
    </row>
    <row r="11" spans="1:15" x14ac:dyDescent="0.3">
      <c r="A11" t="s">
        <v>46</v>
      </c>
      <c r="B11" t="str">
        <f>VLOOKUP($A11,classifications!$A$1:$D$357,2,FALSE)</f>
        <v>Predominantly Urban</v>
      </c>
      <c r="C11" t="str">
        <f>VLOOKUP($A11,classifications!$A$1:$D$359,4,FALSE)</f>
        <v>London Borough</v>
      </c>
      <c r="D11">
        <v>9.7899999999999991</v>
      </c>
      <c r="E11">
        <v>10.220000000000001</v>
      </c>
      <c r="F11">
        <v>11.64</v>
      </c>
      <c r="G11">
        <v>11.99</v>
      </c>
      <c r="H11">
        <v>13.25</v>
      </c>
      <c r="I11">
        <v>14.59</v>
      </c>
      <c r="J11">
        <v>14.3</v>
      </c>
      <c r="K11">
        <v>13.85</v>
      </c>
      <c r="L11">
        <v>12.87</v>
      </c>
      <c r="M11">
        <v>14.38</v>
      </c>
      <c r="N11">
        <v>13.78</v>
      </c>
      <c r="O11">
        <v>13.04</v>
      </c>
    </row>
    <row r="12" spans="1:15" x14ac:dyDescent="0.3">
      <c r="A12" t="s">
        <v>58</v>
      </c>
      <c r="B12" t="str">
        <f>VLOOKUP($A12,classifications!$A$1:$D$357,2,FALSE)</f>
        <v>Predominantly Urban</v>
      </c>
      <c r="C12" t="str">
        <f>VLOOKUP($A12,classifications!$A$1:$D$359,4,FALSE)</f>
        <v>London Borough</v>
      </c>
      <c r="D12">
        <v>13.39</v>
      </c>
      <c r="E12">
        <v>15.69</v>
      </c>
      <c r="F12">
        <v>17.690000000000001</v>
      </c>
      <c r="G12">
        <v>18.420000000000002</v>
      </c>
      <c r="H12">
        <v>19.489999999999998</v>
      </c>
      <c r="I12">
        <v>20.100000000000001</v>
      </c>
      <c r="J12">
        <v>19.39</v>
      </c>
      <c r="K12">
        <v>19.260000000000002</v>
      </c>
      <c r="L12">
        <v>19.79</v>
      </c>
      <c r="M12">
        <v>18.809999999999999</v>
      </c>
      <c r="N12">
        <v>18.39</v>
      </c>
      <c r="O12">
        <v>16.989999999999998</v>
      </c>
    </row>
    <row r="13" spans="1:15" x14ac:dyDescent="0.3">
      <c r="A13" t="s">
        <v>89</v>
      </c>
      <c r="B13" t="str">
        <f>VLOOKUP($A13,classifications!$A$1:$D$357,2,FALSE)</f>
        <v>Predominantly Urban</v>
      </c>
      <c r="C13" t="str">
        <f>VLOOKUP($A13,classifications!$A$1:$D$359,4,FALSE)</f>
        <v>London Borough</v>
      </c>
      <c r="D13">
        <v>7.8</v>
      </c>
      <c r="E13">
        <v>7.6</v>
      </c>
      <c r="F13">
        <v>8.02</v>
      </c>
      <c r="G13">
        <v>9.6300000000000008</v>
      </c>
      <c r="H13">
        <v>10.51</v>
      </c>
      <c r="I13">
        <v>11.21</v>
      </c>
      <c r="J13">
        <v>11.09</v>
      </c>
      <c r="K13">
        <v>10.8</v>
      </c>
      <c r="L13">
        <v>11.36</v>
      </c>
      <c r="M13">
        <v>11.83</v>
      </c>
      <c r="N13">
        <v>10.74</v>
      </c>
      <c r="O13">
        <v>10.72</v>
      </c>
    </row>
    <row r="14" spans="1:15" x14ac:dyDescent="0.3">
      <c r="A14" t="s">
        <v>100</v>
      </c>
      <c r="B14" t="str">
        <f>VLOOKUP($A14,classifications!$A$1:$D$357,2,FALSE)</f>
        <v>Predominantly Urban</v>
      </c>
      <c r="C14" t="str">
        <f>VLOOKUP($A14,classifications!$A$1:$D$359,4,FALSE)</f>
        <v>London Borough</v>
      </c>
      <c r="D14">
        <v>9.74</v>
      </c>
      <c r="E14">
        <v>10.93</v>
      </c>
      <c r="F14">
        <v>12.84</v>
      </c>
      <c r="G14">
        <v>14.48</v>
      </c>
      <c r="H14">
        <v>15.73</v>
      </c>
      <c r="I14">
        <v>16.190000000000001</v>
      </c>
      <c r="J14">
        <v>15.62</v>
      </c>
      <c r="K14">
        <v>15.15</v>
      </c>
      <c r="L14">
        <v>14.84</v>
      </c>
      <c r="M14">
        <v>15.99</v>
      </c>
      <c r="N14">
        <v>15.37</v>
      </c>
      <c r="O14">
        <v>14.65</v>
      </c>
    </row>
    <row r="15" spans="1:15" x14ac:dyDescent="0.3">
      <c r="A15" t="s">
        <v>115</v>
      </c>
      <c r="B15" t="str">
        <f>VLOOKUP($A15,classifications!$A$1:$D$357,2,FALSE)</f>
        <v>Predominantly Urban</v>
      </c>
      <c r="C15" t="str">
        <f>VLOOKUP($A15,classifications!$A$1:$D$359,4,FALSE)</f>
        <v>London Borough</v>
      </c>
      <c r="D15">
        <v>9.0299999999999994</v>
      </c>
      <c r="E15">
        <v>9.69</v>
      </c>
      <c r="F15">
        <v>10.85</v>
      </c>
      <c r="G15">
        <v>12.2</v>
      </c>
      <c r="H15">
        <v>12.97</v>
      </c>
      <c r="I15">
        <v>13.8</v>
      </c>
      <c r="J15">
        <v>13.68</v>
      </c>
      <c r="K15">
        <v>14.47</v>
      </c>
      <c r="L15">
        <v>13.49</v>
      </c>
      <c r="M15">
        <v>14.93</v>
      </c>
      <c r="N15">
        <v>12.68</v>
      </c>
      <c r="O15">
        <v>13.21</v>
      </c>
    </row>
    <row r="16" spans="1:15" x14ac:dyDescent="0.3">
      <c r="A16" t="s">
        <v>131</v>
      </c>
      <c r="B16" t="str">
        <f>VLOOKUP($A16,classifications!$A$1:$D$357,2,FALSE)</f>
        <v>Predominantly Urban</v>
      </c>
      <c r="C16" t="str">
        <f>VLOOKUP($A16,classifications!$A$1:$D$359,4,FALSE)</f>
        <v>London Borough</v>
      </c>
      <c r="D16">
        <v>8.14</v>
      </c>
      <c r="E16">
        <v>8.7200000000000006</v>
      </c>
      <c r="F16">
        <v>10.71</v>
      </c>
      <c r="G16">
        <v>10.88</v>
      </c>
      <c r="H16">
        <v>12.76</v>
      </c>
      <c r="I16">
        <v>12.87</v>
      </c>
      <c r="J16">
        <v>12.97</v>
      </c>
      <c r="K16">
        <v>13.78</v>
      </c>
      <c r="L16">
        <v>13</v>
      </c>
      <c r="M16">
        <v>13.36</v>
      </c>
      <c r="N16">
        <v>13.88</v>
      </c>
      <c r="O16">
        <v>13.28</v>
      </c>
    </row>
    <row r="17" spans="1:15" x14ac:dyDescent="0.3">
      <c r="A17" t="s">
        <v>133</v>
      </c>
      <c r="B17" t="str">
        <f>VLOOKUP($A17,classifications!$A$1:$D$357,2,FALSE)</f>
        <v>Predominantly Urban</v>
      </c>
      <c r="C17" t="str">
        <f>VLOOKUP($A17,classifications!$A$1:$D$359,4,FALSE)</f>
        <v>London Borough</v>
      </c>
      <c r="D17">
        <v>9.19</v>
      </c>
      <c r="E17">
        <v>11.12</v>
      </c>
      <c r="F17">
        <v>12.68</v>
      </c>
      <c r="G17">
        <v>14.62</v>
      </c>
      <c r="H17">
        <v>16.57</v>
      </c>
      <c r="I17">
        <v>15.77</v>
      </c>
      <c r="J17">
        <v>15.59</v>
      </c>
      <c r="K17">
        <v>16.45</v>
      </c>
      <c r="L17">
        <v>17.55</v>
      </c>
      <c r="M17">
        <v>15.31</v>
      </c>
      <c r="N17">
        <v>13.89</v>
      </c>
      <c r="O17">
        <v>12.95</v>
      </c>
    </row>
    <row r="18" spans="1:15" x14ac:dyDescent="0.3">
      <c r="A18" t="s">
        <v>136</v>
      </c>
      <c r="B18" t="str">
        <f>VLOOKUP($A18,classifications!$A$1:$D$357,2,FALSE)</f>
        <v>Predominantly Urban</v>
      </c>
      <c r="C18" t="str">
        <f>VLOOKUP($A18,classifications!$A$1:$D$359,4,FALSE)</f>
        <v>London Borough</v>
      </c>
      <c r="D18">
        <v>13.52</v>
      </c>
      <c r="E18">
        <v>15.92</v>
      </c>
      <c r="F18">
        <v>18.55</v>
      </c>
      <c r="G18">
        <v>21.06</v>
      </c>
      <c r="H18">
        <v>20.86</v>
      </c>
      <c r="I18">
        <v>20.69</v>
      </c>
      <c r="J18">
        <v>19.28</v>
      </c>
      <c r="K18">
        <v>19.059999999999999</v>
      </c>
      <c r="L18">
        <v>18.55</v>
      </c>
      <c r="M18">
        <v>19.53</v>
      </c>
      <c r="N18">
        <v>18.899999999999999</v>
      </c>
      <c r="O18">
        <v>17.43</v>
      </c>
    </row>
    <row r="19" spans="1:15" x14ac:dyDescent="0.3">
      <c r="A19" t="s">
        <v>138</v>
      </c>
      <c r="B19" t="str">
        <f>VLOOKUP($A19,classifications!$A$1:$D$357,2,FALSE)</f>
        <v>Predominantly Urban</v>
      </c>
      <c r="C19" t="str">
        <f>VLOOKUP($A19,classifications!$A$1:$D$359,4,FALSE)</f>
        <v>London Borough</v>
      </c>
      <c r="D19">
        <v>10.65</v>
      </c>
      <c r="E19">
        <v>11.15</v>
      </c>
      <c r="F19">
        <v>12.7</v>
      </c>
      <c r="G19">
        <v>14.01</v>
      </c>
      <c r="H19">
        <v>15.46</v>
      </c>
      <c r="I19">
        <v>16.86</v>
      </c>
      <c r="J19">
        <v>17.48</v>
      </c>
      <c r="K19">
        <v>16.88</v>
      </c>
      <c r="L19">
        <v>15.17</v>
      </c>
      <c r="M19">
        <v>16.62</v>
      </c>
      <c r="N19">
        <v>17.41</v>
      </c>
      <c r="O19">
        <v>16.63</v>
      </c>
    </row>
    <row r="20" spans="1:15" x14ac:dyDescent="0.3">
      <c r="A20" t="s">
        <v>141</v>
      </c>
      <c r="B20" t="str">
        <f>VLOOKUP($A20,classifications!$A$1:$D$357,2,FALSE)</f>
        <v>Predominantly Urban</v>
      </c>
      <c r="C20" t="str">
        <f>VLOOKUP($A20,classifications!$A$1:$D$359,4,FALSE)</f>
        <v>London Borough</v>
      </c>
      <c r="D20">
        <v>11.22</v>
      </c>
      <c r="E20">
        <v>12.22</v>
      </c>
      <c r="F20">
        <v>13.63</v>
      </c>
      <c r="G20">
        <v>14.46</v>
      </c>
      <c r="H20">
        <v>14.73</v>
      </c>
      <c r="I20">
        <v>16</v>
      </c>
      <c r="J20">
        <v>15.55</v>
      </c>
      <c r="K20">
        <v>13.96</v>
      </c>
      <c r="L20">
        <v>15.72</v>
      </c>
      <c r="M20">
        <v>15.47</v>
      </c>
      <c r="N20">
        <v>15.99</v>
      </c>
      <c r="O20">
        <v>16.260000000000002</v>
      </c>
    </row>
    <row r="21" spans="1:15" x14ac:dyDescent="0.3">
      <c r="A21" t="s">
        <v>146</v>
      </c>
      <c r="B21" t="str">
        <f>VLOOKUP($A21,classifications!$A$1:$D$357,2,FALSE)</f>
        <v>Predominantly Urban</v>
      </c>
      <c r="C21" t="str">
        <f>VLOOKUP($A21,classifications!$A$1:$D$359,4,FALSE)</f>
        <v>London Borough</v>
      </c>
      <c r="D21">
        <v>7.78</v>
      </c>
      <c r="E21">
        <v>7.7</v>
      </c>
      <c r="F21">
        <v>8.33</v>
      </c>
      <c r="G21">
        <v>9.15</v>
      </c>
      <c r="H21">
        <v>11.24</v>
      </c>
      <c r="I21">
        <v>12.01</v>
      </c>
      <c r="J21">
        <v>11.93</v>
      </c>
      <c r="K21">
        <v>11.33</v>
      </c>
      <c r="L21">
        <v>11.11</v>
      </c>
      <c r="M21">
        <v>12.51</v>
      </c>
      <c r="N21">
        <v>12.89</v>
      </c>
      <c r="O21">
        <v>10.98</v>
      </c>
    </row>
    <row r="22" spans="1:15" x14ac:dyDescent="0.3">
      <c r="A22" t="s">
        <v>150</v>
      </c>
      <c r="B22" t="str">
        <f>VLOOKUP($A22,classifications!$A$1:$D$357,2,FALSE)</f>
        <v>Predominantly Urban</v>
      </c>
      <c r="C22" t="str">
        <f>VLOOKUP($A22,classifications!$A$1:$D$359,4,FALSE)</f>
        <v>London Borough</v>
      </c>
      <c r="D22">
        <v>7.39</v>
      </c>
      <c r="E22">
        <v>7.28</v>
      </c>
      <c r="F22">
        <v>8.68</v>
      </c>
      <c r="G22">
        <v>10.38</v>
      </c>
      <c r="H22">
        <v>11.78</v>
      </c>
      <c r="I22">
        <v>12.35</v>
      </c>
      <c r="J22">
        <v>13.02</v>
      </c>
      <c r="K22">
        <v>11.64</v>
      </c>
      <c r="L22">
        <v>11.18</v>
      </c>
      <c r="M22">
        <v>13.18</v>
      </c>
      <c r="N22">
        <v>13.43</v>
      </c>
      <c r="O22">
        <v>13.63</v>
      </c>
    </row>
    <row r="23" spans="1:15" x14ac:dyDescent="0.3">
      <c r="A23" t="s">
        <v>153</v>
      </c>
      <c r="B23" t="str">
        <f>VLOOKUP($A23,classifications!$A$1:$D$357,2,FALSE)</f>
        <v>Predominantly Urban</v>
      </c>
      <c r="C23" t="str">
        <f>VLOOKUP($A23,classifications!$A$1:$D$359,4,FALSE)</f>
        <v>London Borough</v>
      </c>
      <c r="D23">
        <v>8.17</v>
      </c>
      <c r="E23">
        <v>8.8800000000000008</v>
      </c>
      <c r="F23">
        <v>9.3800000000000008</v>
      </c>
      <c r="G23">
        <v>10.08</v>
      </c>
      <c r="H23">
        <v>10.76</v>
      </c>
      <c r="I23">
        <v>11.14</v>
      </c>
      <c r="J23">
        <v>11.41</v>
      </c>
      <c r="K23">
        <v>11.18</v>
      </c>
      <c r="L23">
        <v>11.46</v>
      </c>
      <c r="M23">
        <v>11.9</v>
      </c>
      <c r="N23">
        <v>12.17</v>
      </c>
      <c r="O23">
        <v>12.74</v>
      </c>
    </row>
    <row r="24" spans="1:15" x14ac:dyDescent="0.3">
      <c r="A24" t="s">
        <v>159</v>
      </c>
      <c r="B24" t="str">
        <f>VLOOKUP($A24,classifications!$A$1:$D$357,2,FALSE)</f>
        <v>Predominantly Urban</v>
      </c>
      <c r="C24" t="str">
        <f>VLOOKUP($A24,classifications!$A$1:$D$359,4,FALSE)</f>
        <v>London Borough</v>
      </c>
      <c r="D24">
        <v>11.05</v>
      </c>
      <c r="E24">
        <v>11.92</v>
      </c>
      <c r="F24">
        <v>13.61</v>
      </c>
      <c r="G24">
        <v>15.72</v>
      </c>
      <c r="H24">
        <v>15.17</v>
      </c>
      <c r="I24">
        <v>15.66</v>
      </c>
      <c r="J24">
        <v>14.73</v>
      </c>
      <c r="K24">
        <v>14.56</v>
      </c>
      <c r="L24">
        <v>15.44</v>
      </c>
      <c r="M24">
        <v>15.26</v>
      </c>
      <c r="N24">
        <v>14.68</v>
      </c>
      <c r="O24">
        <v>13.8</v>
      </c>
    </row>
    <row r="25" spans="1:15" x14ac:dyDescent="0.3">
      <c r="A25" t="s">
        <v>160</v>
      </c>
      <c r="B25" t="str">
        <f>VLOOKUP($A25,classifications!$A$1:$D$357,2,FALSE)</f>
        <v>Predominantly Urban</v>
      </c>
      <c r="C25" t="str">
        <f>VLOOKUP($A25,classifications!$A$1:$D$359,4,FALSE)</f>
        <v>London Borough</v>
      </c>
      <c r="D25">
        <v>28.48</v>
      </c>
      <c r="E25">
        <v>30.34</v>
      </c>
      <c r="F25">
        <v>38.33</v>
      </c>
      <c r="G25">
        <v>37.93</v>
      </c>
      <c r="H25">
        <v>38.82</v>
      </c>
      <c r="I25">
        <v>41.04</v>
      </c>
      <c r="J25">
        <v>43.97</v>
      </c>
      <c r="K25">
        <v>39.39</v>
      </c>
      <c r="L25">
        <v>35.54</v>
      </c>
      <c r="M25">
        <v>37.01</v>
      </c>
      <c r="N25">
        <v>39.78</v>
      </c>
      <c r="O25">
        <v>34.26</v>
      </c>
    </row>
    <row r="26" spans="1:15" x14ac:dyDescent="0.3">
      <c r="A26" t="s">
        <v>164</v>
      </c>
      <c r="B26" t="str">
        <f>VLOOKUP($A26,classifications!$A$1:$D$357,2,FALSE)</f>
        <v>Predominantly Urban</v>
      </c>
      <c r="C26" t="str">
        <f>VLOOKUP($A26,classifications!$A$1:$D$359,4,FALSE)</f>
        <v>London Borough</v>
      </c>
      <c r="D26">
        <v>10.7</v>
      </c>
      <c r="E26">
        <v>11.21</v>
      </c>
      <c r="F26">
        <v>12.15</v>
      </c>
      <c r="G26">
        <v>13.97</v>
      </c>
      <c r="H26">
        <v>14.64</v>
      </c>
      <c r="I26">
        <v>15.49</v>
      </c>
      <c r="J26">
        <v>15.79</v>
      </c>
      <c r="K26">
        <v>15.19</v>
      </c>
      <c r="L26">
        <v>14.04</v>
      </c>
      <c r="M26">
        <v>14.7</v>
      </c>
      <c r="N26">
        <v>14.78</v>
      </c>
      <c r="O26">
        <v>15.18</v>
      </c>
    </row>
    <row r="27" spans="1:15" x14ac:dyDescent="0.3">
      <c r="A27" t="s">
        <v>167</v>
      </c>
      <c r="B27" t="str">
        <f>VLOOKUP($A27,classifications!$A$1:$D$357,2,FALSE)</f>
        <v>Predominantly Urban</v>
      </c>
      <c r="C27" t="str">
        <f>VLOOKUP($A27,classifications!$A$1:$D$359,4,FALSE)</f>
        <v>London Borough</v>
      </c>
      <c r="D27">
        <v>9.07</v>
      </c>
      <c r="E27">
        <v>9.61</v>
      </c>
      <c r="F27">
        <v>11.8</v>
      </c>
      <c r="G27">
        <v>12.91</v>
      </c>
      <c r="H27">
        <v>14.42</v>
      </c>
      <c r="I27">
        <v>14.7</v>
      </c>
      <c r="J27">
        <v>14.5</v>
      </c>
      <c r="K27">
        <v>14.31</v>
      </c>
      <c r="L27">
        <v>15.07</v>
      </c>
      <c r="M27">
        <v>15.73</v>
      </c>
      <c r="N27">
        <v>14.41</v>
      </c>
      <c r="O27">
        <v>13.49</v>
      </c>
    </row>
    <row r="28" spans="1:15" x14ac:dyDescent="0.3">
      <c r="A28" t="s">
        <v>172</v>
      </c>
      <c r="B28" t="str">
        <f>VLOOKUP($A28,classifications!$A$1:$D$357,2,FALSE)</f>
        <v>Predominantly Urban</v>
      </c>
      <c r="C28" t="str">
        <f>VLOOKUP($A28,classifications!$A$1:$D$359,4,FALSE)</f>
        <v>London Borough</v>
      </c>
      <c r="D28">
        <v>8.17</v>
      </c>
      <c r="E28">
        <v>8.1999999999999993</v>
      </c>
      <c r="F28">
        <v>10</v>
      </c>
      <c r="G28">
        <v>11.25</v>
      </c>
      <c r="H28">
        <v>12.02</v>
      </c>
      <c r="I28">
        <v>12.61</v>
      </c>
      <c r="J28">
        <v>13.66</v>
      </c>
      <c r="K28">
        <v>13.27</v>
      </c>
      <c r="L28">
        <v>12.5</v>
      </c>
      <c r="M28">
        <v>13.91</v>
      </c>
      <c r="N28">
        <v>12.7</v>
      </c>
      <c r="O28">
        <v>12.1</v>
      </c>
    </row>
    <row r="29" spans="1:15" x14ac:dyDescent="0.3">
      <c r="A29" t="s">
        <v>186</v>
      </c>
      <c r="B29" t="str">
        <f>VLOOKUP($A29,classifications!$A$1:$D$357,2,FALSE)</f>
        <v>Predominantly Urban</v>
      </c>
      <c r="C29" t="str">
        <f>VLOOKUP($A29,classifications!$A$1:$D$359,4,FALSE)</f>
        <v>London Borough</v>
      </c>
      <c r="D29">
        <v>10.1</v>
      </c>
      <c r="E29">
        <v>10.92</v>
      </c>
      <c r="F29">
        <v>13.62</v>
      </c>
      <c r="G29">
        <v>13.2</v>
      </c>
      <c r="H29">
        <v>16.190000000000001</v>
      </c>
      <c r="I29">
        <v>15.46</v>
      </c>
      <c r="J29">
        <v>15.36</v>
      </c>
      <c r="K29">
        <v>14.81</v>
      </c>
      <c r="L29">
        <v>14.62</v>
      </c>
      <c r="M29">
        <v>15.93</v>
      </c>
      <c r="N29">
        <v>16.2</v>
      </c>
      <c r="O29">
        <v>14.83</v>
      </c>
    </row>
    <row r="30" spans="1:15" x14ac:dyDescent="0.3">
      <c r="A30" t="s">
        <v>197</v>
      </c>
      <c r="B30" t="str">
        <f>VLOOKUP($A30,classifications!$A$1:$D$357,2,FALSE)</f>
        <v>Predominantly Urban</v>
      </c>
      <c r="C30" t="str">
        <f>VLOOKUP($A30,classifications!$A$1:$D$359,4,FALSE)</f>
        <v>London Borough</v>
      </c>
      <c r="D30">
        <v>7.17</v>
      </c>
      <c r="E30">
        <v>7.7</v>
      </c>
      <c r="F30">
        <v>8.6</v>
      </c>
      <c r="G30">
        <v>10.130000000000001</v>
      </c>
      <c r="H30">
        <v>11.06</v>
      </c>
      <c r="I30">
        <v>12.67</v>
      </c>
      <c r="J30">
        <v>13.49</v>
      </c>
      <c r="K30">
        <v>12.31</v>
      </c>
      <c r="L30">
        <v>12.13</v>
      </c>
      <c r="M30">
        <v>11.89</v>
      </c>
      <c r="N30">
        <v>10.9</v>
      </c>
      <c r="O30">
        <v>11.02</v>
      </c>
    </row>
    <row r="31" spans="1:15" x14ac:dyDescent="0.3">
      <c r="A31" t="s">
        <v>225</v>
      </c>
      <c r="B31" t="str">
        <f>VLOOKUP($A31,classifications!$A$1:$D$357,2,FALSE)</f>
        <v>Predominantly Urban</v>
      </c>
      <c r="C31" t="str">
        <f>VLOOKUP($A31,classifications!$A$1:$D$359,4,FALSE)</f>
        <v>London Borough</v>
      </c>
      <c r="D31">
        <v>9.34</v>
      </c>
      <c r="E31">
        <v>8.67</v>
      </c>
      <c r="F31">
        <v>9.32</v>
      </c>
      <c r="G31">
        <v>11.68</v>
      </c>
      <c r="H31">
        <v>13.46</v>
      </c>
      <c r="I31">
        <v>14.22</v>
      </c>
      <c r="J31">
        <v>15.74</v>
      </c>
      <c r="K31">
        <v>14.22</v>
      </c>
      <c r="L31">
        <v>13.22</v>
      </c>
      <c r="M31">
        <v>15.79</v>
      </c>
      <c r="N31">
        <v>14.18</v>
      </c>
      <c r="O31">
        <v>14.58</v>
      </c>
    </row>
    <row r="32" spans="1:15" x14ac:dyDescent="0.3">
      <c r="A32" t="s">
        <v>230</v>
      </c>
      <c r="B32" t="str">
        <f>VLOOKUP($A32,classifications!$A$1:$D$357,2,FALSE)</f>
        <v>Predominantly Urban</v>
      </c>
      <c r="C32" t="str">
        <f>VLOOKUP($A32,classifications!$A$1:$D$359,4,FALSE)</f>
        <v>London Borough</v>
      </c>
      <c r="D32">
        <v>13.49</v>
      </c>
      <c r="E32">
        <v>14.38</v>
      </c>
      <c r="F32">
        <v>16.170000000000002</v>
      </c>
      <c r="G32">
        <v>17.27</v>
      </c>
      <c r="H32">
        <v>18.149999999999999</v>
      </c>
      <c r="I32">
        <v>19.91</v>
      </c>
      <c r="J32">
        <v>18.43</v>
      </c>
      <c r="K32">
        <v>17.940000000000001</v>
      </c>
      <c r="L32">
        <v>18.55</v>
      </c>
      <c r="M32">
        <v>19.48</v>
      </c>
      <c r="N32">
        <v>20.6</v>
      </c>
      <c r="O32">
        <v>18.36</v>
      </c>
    </row>
    <row r="33" spans="1:15" x14ac:dyDescent="0.3">
      <c r="A33" t="s">
        <v>271</v>
      </c>
      <c r="B33" t="str">
        <f>VLOOKUP($A33,classifications!$A$1:$D$357,2,FALSE)</f>
        <v>Predominantly Urban</v>
      </c>
      <c r="C33" t="str">
        <f>VLOOKUP($A33,classifications!$A$1:$D$359,4,FALSE)</f>
        <v>London Borough</v>
      </c>
      <c r="D33">
        <v>9.01</v>
      </c>
      <c r="E33">
        <v>9.5299999999999994</v>
      </c>
      <c r="F33">
        <v>11.56</v>
      </c>
      <c r="G33">
        <v>12.69</v>
      </c>
      <c r="H33">
        <v>13.46</v>
      </c>
      <c r="I33">
        <v>14.15</v>
      </c>
      <c r="J33">
        <v>13.88</v>
      </c>
      <c r="K33">
        <v>13.87</v>
      </c>
      <c r="L33">
        <v>12.23</v>
      </c>
      <c r="M33">
        <v>13.34</v>
      </c>
      <c r="N33">
        <v>12.74</v>
      </c>
      <c r="O33">
        <v>12.7</v>
      </c>
    </row>
    <row r="34" spans="1:15" x14ac:dyDescent="0.3">
      <c r="A34" t="s">
        <v>286</v>
      </c>
      <c r="B34" t="str">
        <f>VLOOKUP($A34,classifications!$A$1:$D$357,2,FALSE)</f>
        <v>Predominantly Urban</v>
      </c>
      <c r="C34" t="str">
        <f>VLOOKUP($A34,classifications!$A$1:$D$359,4,FALSE)</f>
        <v>London Borough</v>
      </c>
      <c r="D34">
        <v>9.51</v>
      </c>
      <c r="E34">
        <v>8.32</v>
      </c>
      <c r="F34">
        <v>10.54</v>
      </c>
      <c r="G34">
        <v>11.49</v>
      </c>
      <c r="H34">
        <v>12.18</v>
      </c>
      <c r="I34">
        <v>12.88</v>
      </c>
      <c r="J34">
        <v>13.34</v>
      </c>
      <c r="K34">
        <v>11.52</v>
      </c>
      <c r="L34">
        <v>11.04</v>
      </c>
      <c r="M34">
        <v>13.82</v>
      </c>
      <c r="N34">
        <v>12.18</v>
      </c>
      <c r="O34">
        <v>13.18</v>
      </c>
    </row>
    <row r="35" spans="1:15" x14ac:dyDescent="0.3">
      <c r="A35" t="s">
        <v>304</v>
      </c>
      <c r="B35" t="str">
        <f>VLOOKUP($A35,classifications!$A$1:$D$357,2,FALSE)</f>
        <v>Predominantly Urban</v>
      </c>
      <c r="C35" t="str">
        <f>VLOOKUP($A35,classifications!$A$1:$D$359,4,FALSE)</f>
        <v>London Borough</v>
      </c>
      <c r="D35">
        <v>6.73</v>
      </c>
      <c r="E35">
        <v>6.79</v>
      </c>
      <c r="F35">
        <v>7.76</v>
      </c>
      <c r="G35">
        <v>8.7799999999999994</v>
      </c>
      <c r="H35">
        <v>10.06</v>
      </c>
      <c r="I35">
        <v>9.82</v>
      </c>
      <c r="J35">
        <v>9.85</v>
      </c>
      <c r="K35">
        <v>10.69</v>
      </c>
      <c r="L35">
        <v>10.210000000000001</v>
      </c>
      <c r="M35">
        <v>11.93</v>
      </c>
      <c r="N35">
        <v>10.08</v>
      </c>
      <c r="O35">
        <v>8.52</v>
      </c>
    </row>
    <row r="36" spans="1:15" x14ac:dyDescent="0.3">
      <c r="A36" t="s">
        <v>311</v>
      </c>
      <c r="B36" t="str">
        <f>VLOOKUP($A36,classifications!$A$1:$D$357,2,FALSE)</f>
        <v>Predominantly Urban</v>
      </c>
      <c r="C36" t="str">
        <f>VLOOKUP($A36,classifications!$A$1:$D$359,4,FALSE)</f>
        <v>London Borough</v>
      </c>
      <c r="D36">
        <v>8.81</v>
      </c>
      <c r="E36">
        <v>8.7899999999999991</v>
      </c>
      <c r="F36">
        <v>11.33</v>
      </c>
      <c r="G36">
        <v>12.26</v>
      </c>
      <c r="H36">
        <v>14.79</v>
      </c>
      <c r="I36">
        <v>15.64</v>
      </c>
      <c r="J36">
        <v>14.85</v>
      </c>
      <c r="K36">
        <v>14.41</v>
      </c>
      <c r="L36">
        <v>13.26</v>
      </c>
      <c r="M36">
        <v>15.47</v>
      </c>
      <c r="N36">
        <v>16.170000000000002</v>
      </c>
      <c r="O36">
        <v>14.92</v>
      </c>
    </row>
    <row r="37" spans="1:15" x14ac:dyDescent="0.3">
      <c r="A37" t="s">
        <v>312</v>
      </c>
      <c r="B37" t="str">
        <f>VLOOKUP($A37,classifications!$A$1:$D$357,2,FALSE)</f>
        <v>Predominantly Urban</v>
      </c>
      <c r="C37" t="str">
        <f>VLOOKUP($A37,classifications!$A$1:$D$359,4,FALSE)</f>
        <v>London Borough</v>
      </c>
      <c r="D37">
        <v>12.95</v>
      </c>
      <c r="E37">
        <v>14.29</v>
      </c>
      <c r="F37">
        <v>16.57</v>
      </c>
      <c r="G37">
        <v>17.05</v>
      </c>
      <c r="H37">
        <v>18.71</v>
      </c>
      <c r="I37">
        <v>19.62</v>
      </c>
      <c r="J37">
        <v>17.899999999999999</v>
      </c>
      <c r="K37">
        <v>17.95</v>
      </c>
      <c r="L37">
        <v>19.260000000000002</v>
      </c>
      <c r="M37">
        <v>19.11</v>
      </c>
      <c r="N37">
        <v>19.05</v>
      </c>
      <c r="O37">
        <v>16.61</v>
      </c>
    </row>
    <row r="38" spans="1:15" x14ac:dyDescent="0.3">
      <c r="A38" t="s">
        <v>326</v>
      </c>
      <c r="B38" t="str">
        <f>VLOOKUP($A38,classifications!$A$1:$D$357,2,FALSE)</f>
        <v>Predominantly Urban</v>
      </c>
      <c r="C38" t="str">
        <f>VLOOKUP($A38,classifications!$A$1:$D$359,4,FALSE)</f>
        <v>London Borough</v>
      </c>
      <c r="D38">
        <v>16.07</v>
      </c>
      <c r="E38">
        <v>19.760000000000002</v>
      </c>
      <c r="F38">
        <v>22.28</v>
      </c>
      <c r="G38">
        <v>22.32</v>
      </c>
      <c r="H38">
        <v>24.5</v>
      </c>
      <c r="I38">
        <v>25.32</v>
      </c>
      <c r="J38">
        <v>24.64</v>
      </c>
      <c r="K38">
        <v>21.44</v>
      </c>
      <c r="L38">
        <v>21.62</v>
      </c>
      <c r="M38">
        <v>20.11</v>
      </c>
      <c r="N38">
        <v>24.01</v>
      </c>
      <c r="O38">
        <v>19.72</v>
      </c>
    </row>
    <row r="39" spans="1:15" x14ac:dyDescent="0.3">
      <c r="A39" t="s">
        <v>195</v>
      </c>
      <c r="B39" t="str">
        <f>VLOOKUP($A39,classifications!$A$1:$D$357,2,FALSE)</f>
        <v>Predominantly Urban</v>
      </c>
      <c r="C39" t="str">
        <f>VLOOKUP($A39,classifications!$A$1:$D$359,4,FALSE)</f>
        <v>Met District</v>
      </c>
      <c r="D39">
        <v>5.23</v>
      </c>
      <c r="E39">
        <v>5.43</v>
      </c>
      <c r="F39">
        <v>5.44</v>
      </c>
      <c r="G39">
        <v>5.55</v>
      </c>
      <c r="H39">
        <v>5.78</v>
      </c>
      <c r="I39">
        <v>5.47</v>
      </c>
      <c r="J39">
        <v>5.75</v>
      </c>
      <c r="K39">
        <v>5.71</v>
      </c>
      <c r="L39">
        <v>5.55</v>
      </c>
      <c r="M39">
        <v>6.06</v>
      </c>
      <c r="N39">
        <v>5.88</v>
      </c>
      <c r="O39">
        <v>5.5</v>
      </c>
    </row>
    <row r="40" spans="1:15" x14ac:dyDescent="0.3">
      <c r="A40" t="s">
        <v>207</v>
      </c>
      <c r="B40" t="str">
        <f>VLOOKUP($A40,classifications!$A$1:$D$357,2,FALSE)</f>
        <v>Predominantly Urban</v>
      </c>
      <c r="C40" t="str">
        <f>VLOOKUP($A40,classifications!$A$1:$D$359,4,FALSE)</f>
        <v>Met District</v>
      </c>
      <c r="D40">
        <v>5.44</v>
      </c>
      <c r="E40">
        <v>5.48</v>
      </c>
      <c r="F40">
        <v>5.75</v>
      </c>
      <c r="G40">
        <v>6.06</v>
      </c>
      <c r="H40">
        <v>6.12</v>
      </c>
      <c r="I40">
        <v>6.3</v>
      </c>
      <c r="J40">
        <v>6.12</v>
      </c>
      <c r="K40">
        <v>6.03</v>
      </c>
      <c r="L40">
        <v>6.26</v>
      </c>
      <c r="M40">
        <v>6.78</v>
      </c>
      <c r="N40">
        <v>5.98</v>
      </c>
      <c r="O40">
        <v>5.8</v>
      </c>
    </row>
    <row r="41" spans="1:15" x14ac:dyDescent="0.3">
      <c r="A41" t="s">
        <v>268</v>
      </c>
      <c r="B41" t="str">
        <f>VLOOKUP($A41,classifications!$A$1:$D$357,2,FALSE)</f>
        <v>Predominantly Urban</v>
      </c>
      <c r="C41" t="str">
        <f>VLOOKUP($A41,classifications!$A$1:$D$359,4,FALSE)</f>
        <v>Met District</v>
      </c>
      <c r="D41">
        <v>4.71</v>
      </c>
      <c r="E41">
        <v>4.8099999999999996</v>
      </c>
      <c r="F41">
        <v>4.8899999999999997</v>
      </c>
      <c r="G41">
        <v>5.29</v>
      </c>
      <c r="H41">
        <v>5.89</v>
      </c>
      <c r="I41">
        <v>5.73</v>
      </c>
      <c r="J41">
        <v>5.8</v>
      </c>
      <c r="K41">
        <v>5.56</v>
      </c>
      <c r="L41">
        <v>5.04</v>
      </c>
      <c r="M41">
        <v>6.05</v>
      </c>
      <c r="N41">
        <v>5.22</v>
      </c>
      <c r="O41">
        <v>5.05</v>
      </c>
    </row>
    <row r="42" spans="1:15" x14ac:dyDescent="0.3">
      <c r="A42" t="s">
        <v>284</v>
      </c>
      <c r="B42" t="str">
        <f>VLOOKUP($A42,classifications!$A$1:$D$357,2,FALSE)</f>
        <v>Predominantly Urban</v>
      </c>
      <c r="C42" t="str">
        <f>VLOOKUP($A42,classifications!$A$1:$D$359,4,FALSE)</f>
        <v>Met District</v>
      </c>
      <c r="D42">
        <v>4.63</v>
      </c>
      <c r="E42">
        <v>4.54</v>
      </c>
      <c r="F42">
        <v>4.59</v>
      </c>
      <c r="G42">
        <v>4.75</v>
      </c>
      <c r="H42">
        <v>4.62</v>
      </c>
      <c r="I42">
        <v>4.78</v>
      </c>
      <c r="J42">
        <v>4.87</v>
      </c>
      <c r="K42">
        <v>4.79</v>
      </c>
      <c r="L42">
        <v>4.54</v>
      </c>
      <c r="M42">
        <v>5.41</v>
      </c>
      <c r="N42">
        <v>5.01</v>
      </c>
      <c r="O42">
        <v>4.41</v>
      </c>
    </row>
    <row r="43" spans="1:15" x14ac:dyDescent="0.3">
      <c r="A43" t="s">
        <v>125</v>
      </c>
      <c r="B43" t="str">
        <f>VLOOKUP($A43,classifications!$A$1:$D$357,2,FALSE)</f>
        <v>Predominantly Urban</v>
      </c>
      <c r="C43" t="str">
        <f>VLOOKUP($A43,classifications!$A$1:$D$359,4,FALSE)</f>
        <v>Met District</v>
      </c>
      <c r="D43">
        <v>4.5</v>
      </c>
      <c r="E43">
        <v>4.8899999999999997</v>
      </c>
      <c r="F43">
        <v>4.88</v>
      </c>
      <c r="G43">
        <v>5.07</v>
      </c>
      <c r="H43">
        <v>5.19</v>
      </c>
      <c r="I43">
        <v>5.25</v>
      </c>
      <c r="J43">
        <v>5.33</v>
      </c>
      <c r="K43">
        <v>5.35</v>
      </c>
      <c r="L43">
        <v>5.51</v>
      </c>
      <c r="M43">
        <v>5.92</v>
      </c>
      <c r="N43">
        <v>5.05</v>
      </c>
      <c r="O43">
        <v>4.97</v>
      </c>
    </row>
    <row r="44" spans="1:15" x14ac:dyDescent="0.3">
      <c r="A44" t="s">
        <v>33</v>
      </c>
      <c r="B44" t="str">
        <f>VLOOKUP($A44,classifications!$A$1:$D$357,2,FALSE)</f>
        <v>Predominantly Urban</v>
      </c>
      <c r="C44" t="str">
        <f>VLOOKUP($A44,classifications!$A$1:$D$359,4,FALSE)</f>
        <v>Met District</v>
      </c>
      <c r="D44">
        <v>4.84</v>
      </c>
      <c r="E44">
        <v>4.76</v>
      </c>
      <c r="F44">
        <v>5.12</v>
      </c>
      <c r="G44">
        <v>5.1100000000000003</v>
      </c>
      <c r="H44">
        <v>5.07</v>
      </c>
      <c r="I44">
        <v>5.26</v>
      </c>
      <c r="J44">
        <v>5.33</v>
      </c>
      <c r="K44">
        <v>5.34</v>
      </c>
      <c r="L44">
        <v>5.63</v>
      </c>
      <c r="M44">
        <v>6.12</v>
      </c>
      <c r="N44">
        <v>6.18</v>
      </c>
      <c r="O44">
        <v>5.98</v>
      </c>
    </row>
    <row r="45" spans="1:15" x14ac:dyDescent="0.3">
      <c r="A45" t="s">
        <v>54</v>
      </c>
      <c r="B45" t="str">
        <f>VLOOKUP($A45,classifications!$A$1:$D$357,2,FALSE)</f>
        <v>Predominantly Urban</v>
      </c>
      <c r="C45" t="str">
        <f>VLOOKUP($A45,classifications!$A$1:$D$359,4,FALSE)</f>
        <v>Met District</v>
      </c>
      <c r="D45">
        <v>5.18</v>
      </c>
      <c r="E45">
        <v>5.15</v>
      </c>
      <c r="F45">
        <v>5.44</v>
      </c>
      <c r="G45">
        <v>5.78</v>
      </c>
      <c r="H45">
        <v>5.9</v>
      </c>
      <c r="I45">
        <v>6.57</v>
      </c>
      <c r="J45">
        <v>6.23</v>
      </c>
      <c r="K45">
        <v>6.81</v>
      </c>
      <c r="L45">
        <v>6.76</v>
      </c>
      <c r="M45">
        <v>7.8</v>
      </c>
      <c r="N45">
        <v>7.83</v>
      </c>
      <c r="O45">
        <v>7.3</v>
      </c>
    </row>
    <row r="46" spans="1:15" x14ac:dyDescent="0.3">
      <c r="A46" t="s">
        <v>180</v>
      </c>
      <c r="B46" t="str">
        <f>VLOOKUP($A46,classifications!$A$1:$D$357,2,FALSE)</f>
        <v>Predominantly Urban</v>
      </c>
      <c r="C46" t="str">
        <f>VLOOKUP($A46,classifications!$A$1:$D$359,4,FALSE)</f>
        <v>Met District</v>
      </c>
      <c r="D46">
        <v>4.6100000000000003</v>
      </c>
      <c r="E46">
        <v>4.4800000000000004</v>
      </c>
      <c r="F46">
        <v>4.7699999999999996</v>
      </c>
      <c r="G46">
        <v>5.0999999999999996</v>
      </c>
      <c r="H46">
        <v>5.18</v>
      </c>
      <c r="I46">
        <v>5.36</v>
      </c>
      <c r="J46">
        <v>5.67</v>
      </c>
      <c r="K46">
        <v>5.84</v>
      </c>
      <c r="L46">
        <v>6.2</v>
      </c>
      <c r="M46">
        <v>7.11</v>
      </c>
      <c r="N46">
        <v>6.86</v>
      </c>
      <c r="O46">
        <v>6.19</v>
      </c>
    </row>
    <row r="47" spans="1:15" x14ac:dyDescent="0.3">
      <c r="A47" t="s">
        <v>216</v>
      </c>
      <c r="B47" t="str">
        <f>VLOOKUP($A47,classifications!$A$1:$D$357,2,FALSE)</f>
        <v>Predominantly Urban</v>
      </c>
      <c r="C47" t="str">
        <f>VLOOKUP($A47,classifications!$A$1:$D$359,4,FALSE)</f>
        <v>Met District</v>
      </c>
      <c r="D47">
        <v>5.1100000000000003</v>
      </c>
      <c r="E47">
        <v>5.29</v>
      </c>
      <c r="F47">
        <v>5.24</v>
      </c>
      <c r="G47">
        <v>5.18</v>
      </c>
      <c r="H47">
        <v>5.31</v>
      </c>
      <c r="I47">
        <v>5.59</v>
      </c>
      <c r="J47">
        <v>5.1100000000000003</v>
      </c>
      <c r="K47">
        <v>5.36</v>
      </c>
      <c r="L47">
        <v>5.0999999999999996</v>
      </c>
      <c r="M47">
        <v>6.26</v>
      </c>
      <c r="N47">
        <v>6.26</v>
      </c>
      <c r="O47">
        <v>6.03</v>
      </c>
    </row>
    <row r="48" spans="1:15" x14ac:dyDescent="0.3">
      <c r="A48" t="s">
        <v>232</v>
      </c>
      <c r="B48" t="str">
        <f>VLOOKUP($A48,classifications!$A$1:$D$357,2,FALSE)</f>
        <v>Predominantly Urban</v>
      </c>
      <c r="C48" t="str">
        <f>VLOOKUP($A48,classifications!$A$1:$D$359,4,FALSE)</f>
        <v>Met District</v>
      </c>
      <c r="D48">
        <v>5.04</v>
      </c>
      <c r="E48">
        <v>5.08</v>
      </c>
      <c r="F48">
        <v>5.56</v>
      </c>
      <c r="G48">
        <v>5.54</v>
      </c>
      <c r="H48">
        <v>5.46</v>
      </c>
      <c r="I48">
        <v>5.63</v>
      </c>
      <c r="J48">
        <v>5.53</v>
      </c>
      <c r="K48">
        <v>5.58</v>
      </c>
      <c r="L48">
        <v>5.66</v>
      </c>
      <c r="M48">
        <v>6.42</v>
      </c>
      <c r="N48">
        <v>6.32</v>
      </c>
      <c r="O48">
        <v>5.8</v>
      </c>
    </row>
    <row r="49" spans="1:15" x14ac:dyDescent="0.3">
      <c r="A49" t="s">
        <v>243</v>
      </c>
      <c r="B49" t="str">
        <f>VLOOKUP($A49,classifications!$A$1:$D$357,2,FALSE)</f>
        <v>Predominantly Urban</v>
      </c>
      <c r="C49" t="str">
        <f>VLOOKUP($A49,classifications!$A$1:$D$359,4,FALSE)</f>
        <v>Met District</v>
      </c>
      <c r="D49">
        <v>4.3</v>
      </c>
      <c r="E49">
        <v>4.33</v>
      </c>
      <c r="F49">
        <v>4.47</v>
      </c>
      <c r="G49">
        <v>4.5999999999999996</v>
      </c>
      <c r="H49">
        <v>5.09</v>
      </c>
      <c r="I49">
        <v>5.64</v>
      </c>
      <c r="J49">
        <v>5.83</v>
      </c>
      <c r="K49">
        <v>5.7</v>
      </c>
      <c r="L49">
        <v>5.7</v>
      </c>
      <c r="M49">
        <v>7.02</v>
      </c>
      <c r="N49">
        <v>6.95</v>
      </c>
      <c r="O49">
        <v>6.35</v>
      </c>
    </row>
    <row r="50" spans="1:15" x14ac:dyDescent="0.3">
      <c r="A50" t="s">
        <v>279</v>
      </c>
      <c r="B50" t="str">
        <f>VLOOKUP($A50,classifications!$A$1:$D$357,2,FALSE)</f>
        <v>Predominantly Urban</v>
      </c>
      <c r="C50" t="str">
        <f>VLOOKUP($A50,classifications!$A$1:$D$359,4,FALSE)</f>
        <v>Met District</v>
      </c>
      <c r="D50">
        <v>5.88</v>
      </c>
      <c r="E50">
        <v>5.89</v>
      </c>
      <c r="F50">
        <v>6.71</v>
      </c>
      <c r="G50">
        <v>6.87</v>
      </c>
      <c r="H50">
        <v>7.21</v>
      </c>
      <c r="I50">
        <v>7.55</v>
      </c>
      <c r="J50">
        <v>7.99</v>
      </c>
      <c r="K50">
        <v>7.74</v>
      </c>
      <c r="L50">
        <v>8.0399999999999991</v>
      </c>
      <c r="M50">
        <v>10.06</v>
      </c>
      <c r="N50">
        <v>9.25</v>
      </c>
      <c r="O50">
        <v>8.66</v>
      </c>
    </row>
    <row r="51" spans="1:15" x14ac:dyDescent="0.3">
      <c r="A51" t="s">
        <v>289</v>
      </c>
      <c r="B51" t="str">
        <f>VLOOKUP($A51,classifications!$A$1:$D$357,2,FALSE)</f>
        <v>Predominantly Urban</v>
      </c>
      <c r="C51" t="str">
        <f>VLOOKUP($A51,classifications!$A$1:$D$359,4,FALSE)</f>
        <v>Met District</v>
      </c>
      <c r="D51">
        <v>4.68</v>
      </c>
      <c r="E51">
        <v>5.13</v>
      </c>
      <c r="F51">
        <v>5.46</v>
      </c>
      <c r="G51">
        <v>5.75</v>
      </c>
      <c r="H51">
        <v>5.56</v>
      </c>
      <c r="I51">
        <v>5.55</v>
      </c>
      <c r="J51">
        <v>6.07</v>
      </c>
      <c r="K51">
        <v>6.32</v>
      </c>
      <c r="L51">
        <v>6.47</v>
      </c>
      <c r="M51">
        <v>6.77</v>
      </c>
      <c r="N51">
        <v>7.38</v>
      </c>
      <c r="O51">
        <v>6.99</v>
      </c>
    </row>
    <row r="52" spans="1:15" x14ac:dyDescent="0.3">
      <c r="A52" t="s">
        <v>305</v>
      </c>
      <c r="B52" t="str">
        <f>VLOOKUP($A52,classifications!$A$1:$D$357,2,FALSE)</f>
        <v>Predominantly Urban</v>
      </c>
      <c r="C52" t="str">
        <f>VLOOKUP($A52,classifications!$A$1:$D$359,4,FALSE)</f>
        <v>Met District</v>
      </c>
      <c r="D52">
        <v>6.71</v>
      </c>
      <c r="E52">
        <v>7.4</v>
      </c>
      <c r="F52">
        <v>7.58</v>
      </c>
      <c r="G52">
        <v>8.16</v>
      </c>
      <c r="H52">
        <v>8.56</v>
      </c>
      <c r="I52">
        <v>8.94</v>
      </c>
      <c r="J52">
        <v>9.27</v>
      </c>
      <c r="K52">
        <v>9.4</v>
      </c>
      <c r="L52">
        <v>9.43</v>
      </c>
      <c r="M52">
        <v>9.82</v>
      </c>
      <c r="N52">
        <v>10.3</v>
      </c>
      <c r="O52">
        <v>11.19</v>
      </c>
    </row>
    <row r="53" spans="1:15" x14ac:dyDescent="0.3">
      <c r="A53" t="s">
        <v>328</v>
      </c>
      <c r="B53" t="str">
        <f>VLOOKUP($A53,classifications!$A$1:$D$357,2,FALSE)</f>
        <v>Predominantly Urban</v>
      </c>
      <c r="C53" t="str">
        <f>VLOOKUP($A53,classifications!$A$1:$D$359,4,FALSE)</f>
        <v>Met District</v>
      </c>
      <c r="D53">
        <v>5.1100000000000003</v>
      </c>
      <c r="E53">
        <v>4.72</v>
      </c>
      <c r="F53">
        <v>5.35</v>
      </c>
      <c r="G53">
        <v>5.2</v>
      </c>
      <c r="H53">
        <v>5.17</v>
      </c>
      <c r="I53">
        <v>5.37</v>
      </c>
      <c r="J53">
        <v>5.37</v>
      </c>
      <c r="K53">
        <v>5.8</v>
      </c>
      <c r="L53">
        <v>5.72</v>
      </c>
      <c r="M53">
        <v>5.96</v>
      </c>
      <c r="N53">
        <v>6.16</v>
      </c>
      <c r="O53">
        <v>5.76</v>
      </c>
    </row>
    <row r="54" spans="1:15" x14ac:dyDescent="0.3">
      <c r="A54" t="s">
        <v>166</v>
      </c>
      <c r="B54" t="str">
        <f>VLOOKUP($A54,classifications!$A$1:$D$357,2,FALSE)</f>
        <v>Predominantly Urban</v>
      </c>
      <c r="C54" t="str">
        <f>VLOOKUP($A54,classifications!$A$1:$D$359,4,FALSE)</f>
        <v>Met District</v>
      </c>
      <c r="D54">
        <v>4.32</v>
      </c>
      <c r="E54">
        <v>4.1500000000000004</v>
      </c>
      <c r="F54">
        <v>4.07</v>
      </c>
      <c r="G54">
        <v>5</v>
      </c>
      <c r="H54">
        <v>4.41</v>
      </c>
      <c r="I54">
        <v>4.57</v>
      </c>
      <c r="J54">
        <v>4.12</v>
      </c>
      <c r="K54">
        <v>5.22</v>
      </c>
      <c r="L54">
        <v>4.45</v>
      </c>
      <c r="M54">
        <v>5.93</v>
      </c>
      <c r="N54">
        <v>5.63</v>
      </c>
      <c r="O54">
        <v>5.31</v>
      </c>
    </row>
    <row r="55" spans="1:15" x14ac:dyDescent="0.3">
      <c r="A55" t="s">
        <v>175</v>
      </c>
      <c r="B55" t="str">
        <f>VLOOKUP($A55,classifications!$A$1:$D$357,2,FALSE)</f>
        <v>Predominantly Urban</v>
      </c>
      <c r="C55" t="str">
        <f>VLOOKUP($A55,classifications!$A$1:$D$359,4,FALSE)</f>
        <v>Met District</v>
      </c>
      <c r="D55">
        <v>4.2699999999999996</v>
      </c>
      <c r="E55">
        <v>4.17</v>
      </c>
      <c r="F55">
        <v>4.24</v>
      </c>
      <c r="G55">
        <v>4.3600000000000003</v>
      </c>
      <c r="H55">
        <v>4.43</v>
      </c>
      <c r="I55">
        <v>4.63</v>
      </c>
      <c r="J55">
        <v>4.66</v>
      </c>
      <c r="K55">
        <v>4.29</v>
      </c>
      <c r="L55">
        <v>4.18</v>
      </c>
      <c r="M55">
        <v>5.16</v>
      </c>
      <c r="N55">
        <v>4.83</v>
      </c>
      <c r="O55">
        <v>4.6399999999999997</v>
      </c>
    </row>
    <row r="56" spans="1:15" x14ac:dyDescent="0.3">
      <c r="A56" t="s">
        <v>275</v>
      </c>
      <c r="B56" t="str">
        <f>VLOOKUP($A56,classifications!$A$1:$D$357,2,FALSE)</f>
        <v>Predominantly Urban</v>
      </c>
      <c r="C56" t="str">
        <f>VLOOKUP($A56,classifications!$A$1:$D$359,4,FALSE)</f>
        <v>Met District</v>
      </c>
      <c r="D56">
        <v>4.8600000000000003</v>
      </c>
      <c r="E56">
        <v>4.72</v>
      </c>
      <c r="F56">
        <v>5.37</v>
      </c>
      <c r="G56">
        <v>5.24</v>
      </c>
      <c r="H56">
        <v>5.34</v>
      </c>
      <c r="I56">
        <v>5.63</v>
      </c>
      <c r="J56">
        <v>5.3</v>
      </c>
      <c r="K56">
        <v>4.8600000000000003</v>
      </c>
      <c r="L56">
        <v>5.31</v>
      </c>
      <c r="M56">
        <v>4.93</v>
      </c>
      <c r="N56">
        <v>5.52</v>
      </c>
      <c r="O56">
        <v>5.59</v>
      </c>
    </row>
    <row r="57" spans="1:15" x14ac:dyDescent="0.3">
      <c r="A57" t="s">
        <v>247</v>
      </c>
      <c r="B57" t="str">
        <f>VLOOKUP($A57,classifications!$A$1:$D$357,2,FALSE)</f>
        <v>Predominantly Urban</v>
      </c>
      <c r="C57" t="str">
        <f>VLOOKUP($A57,classifications!$A$1:$D$359,4,FALSE)</f>
        <v>Met District</v>
      </c>
      <c r="D57">
        <v>5.99</v>
      </c>
      <c r="E57">
        <v>5.8</v>
      </c>
      <c r="F57">
        <v>6.25</v>
      </c>
      <c r="G57">
        <v>6.19</v>
      </c>
      <c r="H57">
        <v>6.61</v>
      </c>
      <c r="I57">
        <v>6.56</v>
      </c>
      <c r="J57">
        <v>6.49</v>
      </c>
      <c r="K57">
        <v>6.56</v>
      </c>
      <c r="L57">
        <v>6.48</v>
      </c>
      <c r="M57">
        <v>6.76</v>
      </c>
      <c r="N57">
        <v>6.7</v>
      </c>
      <c r="O57">
        <v>6.4</v>
      </c>
    </row>
    <row r="58" spans="1:15" x14ac:dyDescent="0.3">
      <c r="A58" t="s">
        <v>332</v>
      </c>
      <c r="B58" t="str">
        <f>VLOOKUP($A58,classifications!$A$1:$D$357,2,FALSE)</f>
        <v>Predominantly Urban</v>
      </c>
      <c r="C58" t="str">
        <f>VLOOKUP($A58,classifications!$A$1:$D$359,4,FALSE)</f>
        <v>Met District</v>
      </c>
      <c r="D58">
        <v>6.07</v>
      </c>
      <c r="E58">
        <v>5.63</v>
      </c>
      <c r="F58">
        <v>5.6</v>
      </c>
      <c r="G58">
        <v>5.4</v>
      </c>
      <c r="H58">
        <v>5.7</v>
      </c>
      <c r="I58">
        <v>5.92</v>
      </c>
      <c r="J58">
        <v>6.22</v>
      </c>
      <c r="K58">
        <v>6.21</v>
      </c>
      <c r="L58">
        <v>6.28</v>
      </c>
      <c r="M58">
        <v>7.27</v>
      </c>
      <c r="N58">
        <v>6.87</v>
      </c>
      <c r="O58">
        <v>6.67</v>
      </c>
    </row>
    <row r="59" spans="1:15" x14ac:dyDescent="0.3">
      <c r="A59" t="s">
        <v>17</v>
      </c>
      <c r="B59" t="str">
        <f>VLOOKUP($A59,classifications!$A$1:$D$357,2,FALSE)</f>
        <v>Predominantly Urban</v>
      </c>
      <c r="C59" t="str">
        <f>VLOOKUP($A59,classifications!$A$1:$D$359,4,FALSE)</f>
        <v>Met District</v>
      </c>
      <c r="D59">
        <v>4.4800000000000004</v>
      </c>
      <c r="E59">
        <v>4.46</v>
      </c>
      <c r="F59">
        <v>4.7300000000000004</v>
      </c>
      <c r="G59">
        <v>4.4400000000000004</v>
      </c>
      <c r="H59">
        <v>4.6399999999999997</v>
      </c>
      <c r="I59">
        <v>4.9000000000000004</v>
      </c>
      <c r="J59">
        <v>5.14</v>
      </c>
      <c r="K59">
        <v>4.87</v>
      </c>
      <c r="L59">
        <v>5.09</v>
      </c>
      <c r="M59">
        <v>5.24</v>
      </c>
      <c r="N59">
        <v>5.67</v>
      </c>
      <c r="O59">
        <v>4.8499999999999996</v>
      </c>
    </row>
    <row r="60" spans="1:15" x14ac:dyDescent="0.3">
      <c r="A60" t="s">
        <v>97</v>
      </c>
      <c r="B60" t="str">
        <f>VLOOKUP($A60,classifications!$A$1:$D$357,2,FALSE)</f>
        <v>Predominantly Urban</v>
      </c>
      <c r="C60" t="str">
        <f>VLOOKUP($A60,classifications!$A$1:$D$359,4,FALSE)</f>
        <v>Met District</v>
      </c>
      <c r="D60">
        <v>4.45</v>
      </c>
      <c r="E60">
        <v>4.57</v>
      </c>
      <c r="F60">
        <v>4.76</v>
      </c>
      <c r="G60">
        <v>5.31</v>
      </c>
      <c r="H60">
        <v>5.07</v>
      </c>
      <c r="I60">
        <v>5.19</v>
      </c>
      <c r="J60">
        <v>4.79</v>
      </c>
      <c r="K60">
        <v>4.95</v>
      </c>
      <c r="L60">
        <v>5.03</v>
      </c>
      <c r="M60">
        <v>5.75</v>
      </c>
      <c r="N60">
        <v>5.54</v>
      </c>
      <c r="O60">
        <v>5</v>
      </c>
    </row>
    <row r="61" spans="1:15" x14ac:dyDescent="0.3">
      <c r="A61" t="s">
        <v>236</v>
      </c>
      <c r="B61" t="str">
        <f>VLOOKUP($A61,classifications!$A$1:$D$357,2,FALSE)</f>
        <v>Predominantly Urban</v>
      </c>
      <c r="C61" t="str">
        <f>VLOOKUP($A61,classifications!$A$1:$D$359,4,FALSE)</f>
        <v>Met District</v>
      </c>
      <c r="D61">
        <v>5.12</v>
      </c>
      <c r="E61">
        <v>5.15</v>
      </c>
      <c r="F61">
        <v>5.16</v>
      </c>
      <c r="G61">
        <v>5.08</v>
      </c>
      <c r="H61">
        <v>5.35</v>
      </c>
      <c r="I61">
        <v>5.21</v>
      </c>
      <c r="J61">
        <v>5.41</v>
      </c>
      <c r="K61">
        <v>5.32</v>
      </c>
      <c r="L61">
        <v>5.23</v>
      </c>
      <c r="M61">
        <v>5.94</v>
      </c>
      <c r="N61">
        <v>5.98</v>
      </c>
      <c r="O61">
        <v>5.52</v>
      </c>
    </row>
    <row r="62" spans="1:15" x14ac:dyDescent="0.3">
      <c r="A62" t="s">
        <v>250</v>
      </c>
      <c r="B62" t="str">
        <f>VLOOKUP($A62,classifications!$A$1:$D$357,2,FALSE)</f>
        <v>Predominantly Urban</v>
      </c>
      <c r="C62" t="str">
        <f>VLOOKUP($A62,classifications!$A$1:$D$359,4,FALSE)</f>
        <v>Met District</v>
      </c>
      <c r="D62">
        <v>5</v>
      </c>
      <c r="E62">
        <v>4.87</v>
      </c>
      <c r="F62">
        <v>5.18</v>
      </c>
      <c r="G62">
        <v>5.28</v>
      </c>
      <c r="H62">
        <v>5.22</v>
      </c>
      <c r="I62">
        <v>5.52</v>
      </c>
      <c r="J62">
        <v>5.66</v>
      </c>
      <c r="K62">
        <v>5.65</v>
      </c>
      <c r="L62">
        <v>5.83</v>
      </c>
      <c r="M62">
        <v>6.15</v>
      </c>
      <c r="N62">
        <v>6.33</v>
      </c>
      <c r="O62">
        <v>6.29</v>
      </c>
    </row>
    <row r="63" spans="1:15" x14ac:dyDescent="0.3">
      <c r="A63" t="s">
        <v>37</v>
      </c>
      <c r="B63" t="str">
        <f>VLOOKUP($A63,classifications!$A$1:$D$357,2,FALSE)</f>
        <v>Predominantly Urban</v>
      </c>
      <c r="C63" t="str">
        <f>VLOOKUP($A63,classifications!$A$1:$D$359,4,FALSE)</f>
        <v>Met District</v>
      </c>
      <c r="D63">
        <v>5.04</v>
      </c>
      <c r="E63">
        <v>4.9800000000000004</v>
      </c>
      <c r="F63">
        <v>5.0999999999999996</v>
      </c>
      <c r="G63">
        <v>5.22</v>
      </c>
      <c r="H63">
        <v>5.07</v>
      </c>
      <c r="I63">
        <v>5.17</v>
      </c>
      <c r="J63">
        <v>5.21</v>
      </c>
      <c r="K63">
        <v>5.22</v>
      </c>
      <c r="L63">
        <v>5.0199999999999996</v>
      </c>
      <c r="M63">
        <v>5.44</v>
      </c>
      <c r="N63">
        <v>5.0199999999999996</v>
      </c>
      <c r="O63">
        <v>5.05</v>
      </c>
    </row>
    <row r="64" spans="1:15" x14ac:dyDescent="0.3">
      <c r="A64" t="s">
        <v>55</v>
      </c>
      <c r="B64" t="str">
        <f>VLOOKUP($A64,classifications!$A$1:$D$357,2,FALSE)</f>
        <v>Predominantly Urban</v>
      </c>
      <c r="C64" t="str">
        <f>VLOOKUP($A64,classifications!$A$1:$D$359,4,FALSE)</f>
        <v>Met District</v>
      </c>
      <c r="D64">
        <v>4.95</v>
      </c>
      <c r="E64">
        <v>5.0599999999999996</v>
      </c>
      <c r="F64">
        <v>4.9800000000000004</v>
      </c>
      <c r="G64">
        <v>5.18</v>
      </c>
      <c r="H64">
        <v>5.14</v>
      </c>
      <c r="I64">
        <v>5.0199999999999996</v>
      </c>
      <c r="J64">
        <v>5.0999999999999996</v>
      </c>
      <c r="K64">
        <v>5.33</v>
      </c>
      <c r="L64">
        <v>5.45</v>
      </c>
      <c r="M64">
        <v>5.99</v>
      </c>
      <c r="N64">
        <v>5.51</v>
      </c>
      <c r="O64">
        <v>5.35</v>
      </c>
    </row>
    <row r="65" spans="1:15" x14ac:dyDescent="0.3">
      <c r="A65" t="s">
        <v>165</v>
      </c>
      <c r="B65" t="str">
        <f>VLOOKUP($A65,classifications!$A$1:$D$357,2,FALSE)</f>
        <v>Predominantly Urban</v>
      </c>
      <c r="C65" t="str">
        <f>VLOOKUP($A65,classifications!$A$1:$D$359,4,FALSE)</f>
        <v>Met District</v>
      </c>
      <c r="D65">
        <v>5.29</v>
      </c>
      <c r="E65">
        <v>5.36</v>
      </c>
      <c r="F65">
        <v>5.35</v>
      </c>
      <c r="G65">
        <v>5.75</v>
      </c>
      <c r="H65">
        <v>5.68</v>
      </c>
      <c r="I65">
        <v>5.69</v>
      </c>
      <c r="J65">
        <v>5.76</v>
      </c>
      <c r="K65">
        <v>5.84</v>
      </c>
      <c r="L65">
        <v>5.82</v>
      </c>
      <c r="M65">
        <v>6.78</v>
      </c>
      <c r="N65">
        <v>5.99</v>
      </c>
      <c r="O65">
        <v>6.14</v>
      </c>
    </row>
    <row r="66" spans="1:15" x14ac:dyDescent="0.3">
      <c r="A66" t="s">
        <v>169</v>
      </c>
      <c r="B66" t="str">
        <f>VLOOKUP($A66,classifications!$A$1:$D$357,2,FALSE)</f>
        <v>Predominantly Urban</v>
      </c>
      <c r="C66" t="str">
        <f>VLOOKUP($A66,classifications!$A$1:$D$359,4,FALSE)</f>
        <v>Met District</v>
      </c>
      <c r="D66">
        <v>5.56</v>
      </c>
      <c r="E66">
        <v>5.43</v>
      </c>
      <c r="F66">
        <v>5.65</v>
      </c>
      <c r="G66">
        <v>5.72</v>
      </c>
      <c r="H66">
        <v>5.77</v>
      </c>
      <c r="I66">
        <v>6</v>
      </c>
      <c r="J66">
        <v>6.24</v>
      </c>
      <c r="K66">
        <v>6.14</v>
      </c>
      <c r="L66">
        <v>6.43</v>
      </c>
      <c r="M66">
        <v>7.19</v>
      </c>
      <c r="N66">
        <v>6.73</v>
      </c>
      <c r="O66">
        <v>6.69</v>
      </c>
    </row>
    <row r="67" spans="1:15" x14ac:dyDescent="0.3">
      <c r="A67" t="s">
        <v>309</v>
      </c>
      <c r="B67" t="str">
        <f>VLOOKUP($A67,classifications!$A$1:$D$357,2,FALSE)</f>
        <v>Predominantly Urban</v>
      </c>
      <c r="C67" t="str">
        <f>VLOOKUP($A67,classifications!$A$1:$D$359,4,FALSE)</f>
        <v>Met District</v>
      </c>
      <c r="D67">
        <v>4.74</v>
      </c>
      <c r="E67">
        <v>4.8899999999999997</v>
      </c>
      <c r="F67">
        <v>5.1100000000000003</v>
      </c>
      <c r="G67">
        <v>5.35</v>
      </c>
      <c r="H67">
        <v>5.51</v>
      </c>
      <c r="I67">
        <v>5.79</v>
      </c>
      <c r="J67">
        <v>5.61</v>
      </c>
      <c r="K67">
        <v>5.63</v>
      </c>
      <c r="L67">
        <v>5.73</v>
      </c>
      <c r="M67">
        <v>6.37</v>
      </c>
      <c r="N67">
        <v>6.25</v>
      </c>
      <c r="O67">
        <v>5.63</v>
      </c>
    </row>
    <row r="68" spans="1:15" x14ac:dyDescent="0.3">
      <c r="A68" t="s">
        <v>27</v>
      </c>
      <c r="B68" t="str">
        <f>VLOOKUP($A68,classifications!$A$1:$D$357,2,FALSE)</f>
        <v>Predominantly Urban</v>
      </c>
      <c r="C68" t="str">
        <f>VLOOKUP($A68,classifications!$A$1:$D$359,4,FALSE)</f>
        <v>Met District</v>
      </c>
      <c r="D68">
        <v>4.8</v>
      </c>
      <c r="E68">
        <v>4.7699999999999996</v>
      </c>
      <c r="F68">
        <v>5.24</v>
      </c>
      <c r="G68">
        <v>5.07</v>
      </c>
      <c r="H68">
        <v>5.33</v>
      </c>
      <c r="I68">
        <v>5.62</v>
      </c>
      <c r="J68">
        <v>5.67</v>
      </c>
      <c r="K68">
        <v>5.86</v>
      </c>
      <c r="L68">
        <v>5.68</v>
      </c>
      <c r="M68">
        <v>6.57</v>
      </c>
      <c r="N68">
        <v>6.3</v>
      </c>
      <c r="O68">
        <v>6.61</v>
      </c>
    </row>
    <row r="69" spans="1:15" x14ac:dyDescent="0.3">
      <c r="A69" t="s">
        <v>85</v>
      </c>
      <c r="B69" t="str">
        <f>VLOOKUP($A69,classifications!$A$1:$D$357,2,FALSE)</f>
        <v>Predominantly Urban</v>
      </c>
      <c r="C69" t="str">
        <f>VLOOKUP($A69,classifications!$A$1:$D$359,4,FALSE)</f>
        <v>Met District</v>
      </c>
      <c r="D69">
        <v>4.5</v>
      </c>
      <c r="E69">
        <v>4.24</v>
      </c>
      <c r="F69">
        <v>4.83</v>
      </c>
      <c r="G69">
        <v>5.1100000000000003</v>
      </c>
      <c r="H69">
        <v>5.33</v>
      </c>
      <c r="I69">
        <v>5.52</v>
      </c>
      <c r="J69">
        <v>5.66</v>
      </c>
      <c r="K69">
        <v>6.08</v>
      </c>
      <c r="L69">
        <v>5.69</v>
      </c>
      <c r="M69">
        <v>6.08</v>
      </c>
      <c r="N69">
        <v>6.38</v>
      </c>
      <c r="O69">
        <v>5.57</v>
      </c>
    </row>
    <row r="70" spans="1:15" x14ac:dyDescent="0.3">
      <c r="A70" t="s">
        <v>99</v>
      </c>
      <c r="B70" t="str">
        <f>VLOOKUP($A70,classifications!$A$1:$D$357,2,FALSE)</f>
        <v>Predominantly Urban</v>
      </c>
      <c r="C70" t="str">
        <f>VLOOKUP($A70,classifications!$A$1:$D$359,4,FALSE)</f>
        <v>Met District</v>
      </c>
      <c r="D70">
        <v>5.85</v>
      </c>
      <c r="E70">
        <v>6.08</v>
      </c>
      <c r="F70">
        <v>6.1</v>
      </c>
      <c r="G70">
        <v>5.96</v>
      </c>
      <c r="H70">
        <v>5.95</v>
      </c>
      <c r="I70">
        <v>6.08</v>
      </c>
      <c r="J70">
        <v>6.21</v>
      </c>
      <c r="K70">
        <v>6.35</v>
      </c>
      <c r="L70">
        <v>6.19</v>
      </c>
      <c r="M70">
        <v>6.68</v>
      </c>
      <c r="N70">
        <v>6.78</v>
      </c>
      <c r="O70">
        <v>6.84</v>
      </c>
    </row>
    <row r="71" spans="1:15" x14ac:dyDescent="0.3">
      <c r="A71" t="s">
        <v>244</v>
      </c>
      <c r="B71" t="str">
        <f>VLOOKUP($A71,classifications!$A$1:$D$357,2,FALSE)</f>
        <v>Predominantly Urban</v>
      </c>
      <c r="C71" t="str">
        <f>VLOOKUP($A71,classifications!$A$1:$D$359,4,FALSE)</f>
        <v>Met District</v>
      </c>
      <c r="D71">
        <v>4.68</v>
      </c>
      <c r="E71">
        <v>4.59</v>
      </c>
      <c r="F71">
        <v>4.92</v>
      </c>
      <c r="G71">
        <v>5.04</v>
      </c>
      <c r="H71">
        <v>5.34</v>
      </c>
      <c r="I71">
        <v>5.4</v>
      </c>
      <c r="J71">
        <v>5.68</v>
      </c>
      <c r="K71">
        <v>5.86</v>
      </c>
      <c r="L71">
        <v>5.64</v>
      </c>
      <c r="M71">
        <v>6.32</v>
      </c>
      <c r="N71">
        <v>6.86</v>
      </c>
      <c r="O71">
        <v>6.61</v>
      </c>
    </row>
    <row r="72" spans="1:15" x14ac:dyDescent="0.3">
      <c r="A72" t="s">
        <v>253</v>
      </c>
      <c r="B72" t="str">
        <f>VLOOKUP($A72,classifications!$A$1:$D$357,2,FALSE)</f>
        <v>Predominantly Urban</v>
      </c>
      <c r="C72" t="str">
        <f>VLOOKUP($A72,classifications!$A$1:$D$359,4,FALSE)</f>
        <v>Met District</v>
      </c>
      <c r="D72">
        <v>6.8</v>
      </c>
      <c r="E72">
        <v>6.87</v>
      </c>
      <c r="F72">
        <v>7.16</v>
      </c>
      <c r="G72">
        <v>7.66</v>
      </c>
      <c r="H72">
        <v>7.54</v>
      </c>
      <c r="I72">
        <v>7.74</v>
      </c>
      <c r="J72">
        <v>7.62</v>
      </c>
      <c r="K72">
        <v>8.44</v>
      </c>
      <c r="L72">
        <v>9.33</v>
      </c>
      <c r="M72">
        <v>9.16</v>
      </c>
      <c r="N72">
        <v>7.85</v>
      </c>
      <c r="O72">
        <v>9.44</v>
      </c>
    </row>
    <row r="73" spans="1:15" x14ac:dyDescent="0.3">
      <c r="A73" t="s">
        <v>310</v>
      </c>
      <c r="B73" t="str">
        <f>VLOOKUP($A73,classifications!$A$1:$D$357,2,FALSE)</f>
        <v>Predominantly Urban</v>
      </c>
      <c r="C73" t="str">
        <f>VLOOKUP($A73,classifications!$A$1:$D$359,4,FALSE)</f>
        <v>Met District</v>
      </c>
      <c r="D73">
        <v>5.25</v>
      </c>
      <c r="E73">
        <v>5.34</v>
      </c>
      <c r="F73">
        <v>5.4</v>
      </c>
      <c r="G73">
        <v>5.24</v>
      </c>
      <c r="H73">
        <v>5.39</v>
      </c>
      <c r="I73">
        <v>5.99</v>
      </c>
      <c r="J73">
        <v>6.2</v>
      </c>
      <c r="K73">
        <v>5.71</v>
      </c>
      <c r="L73">
        <v>5.57</v>
      </c>
      <c r="M73">
        <v>6.54</v>
      </c>
      <c r="N73">
        <v>6.48</v>
      </c>
      <c r="O73">
        <v>6.34</v>
      </c>
    </row>
    <row r="74" spans="1:15" x14ac:dyDescent="0.3">
      <c r="A74" t="s">
        <v>335</v>
      </c>
      <c r="B74" t="str">
        <f>VLOOKUP($A74,classifications!$A$1:$D$357,2,FALSE)</f>
        <v>Predominantly Urban</v>
      </c>
      <c r="C74" t="str">
        <f>VLOOKUP($A74,classifications!$A$1:$D$359,4,FALSE)</f>
        <v>Met District</v>
      </c>
      <c r="D74">
        <v>4.5999999999999996</v>
      </c>
      <c r="E74">
        <v>4.76</v>
      </c>
      <c r="F74">
        <v>5.21</v>
      </c>
      <c r="G74">
        <v>5.16</v>
      </c>
      <c r="H74">
        <v>5.37</v>
      </c>
      <c r="I74">
        <v>5.46</v>
      </c>
      <c r="J74">
        <v>5.56</v>
      </c>
      <c r="K74">
        <v>5.31</v>
      </c>
      <c r="L74">
        <v>5.79</v>
      </c>
      <c r="M74">
        <v>6.33</v>
      </c>
      <c r="N74">
        <v>6.19</v>
      </c>
      <c r="O74">
        <v>6.29</v>
      </c>
    </row>
    <row r="75" spans="1:15" x14ac:dyDescent="0.3">
      <c r="A75" t="s">
        <v>52</v>
      </c>
      <c r="B75" t="str">
        <f>VLOOKUP($A75,classifications!$A$1:$D$357,2,FALSE)</f>
        <v>Predominantly Urban</v>
      </c>
      <c r="C75" t="str">
        <f>VLOOKUP($A75,classifications!$A$1:$D$359,4,FALSE)</f>
        <v>Shire District</v>
      </c>
      <c r="D75">
        <v>3.41</v>
      </c>
      <c r="E75">
        <v>3.31</v>
      </c>
      <c r="F75">
        <v>3.82</v>
      </c>
      <c r="G75">
        <v>3.68</v>
      </c>
      <c r="H75">
        <v>3.92</v>
      </c>
      <c r="I75">
        <v>3.88</v>
      </c>
      <c r="J75">
        <v>4</v>
      </c>
      <c r="K75">
        <v>3.92</v>
      </c>
      <c r="L75">
        <v>4.24</v>
      </c>
      <c r="M75">
        <v>5.12</v>
      </c>
      <c r="N75">
        <v>4.84</v>
      </c>
      <c r="O75">
        <v>3.73</v>
      </c>
    </row>
    <row r="76" spans="1:15" x14ac:dyDescent="0.3">
      <c r="A76" t="s">
        <v>76</v>
      </c>
      <c r="B76" t="str">
        <f>VLOOKUP($A76,classifications!$A$1:$D$357,2,FALSE)</f>
        <v>Urban with Significant Rural</v>
      </c>
      <c r="C76" t="str">
        <f>VLOOKUP($A76,classifications!$A$1:$D$359,4,FALSE)</f>
        <v>Shire District</v>
      </c>
      <c r="D76">
        <v>6.21</v>
      </c>
      <c r="E76">
        <v>6.44</v>
      </c>
      <c r="F76">
        <v>6.3</v>
      </c>
      <c r="G76">
        <v>6.65</v>
      </c>
      <c r="H76">
        <v>6.87</v>
      </c>
      <c r="I76">
        <v>6.91</v>
      </c>
      <c r="J76">
        <v>6.61</v>
      </c>
      <c r="K76">
        <v>6.83</v>
      </c>
      <c r="L76">
        <v>6.56</v>
      </c>
      <c r="M76">
        <v>7.16</v>
      </c>
      <c r="N76">
        <v>6.34</v>
      </c>
      <c r="O76">
        <v>6.88</v>
      </c>
    </row>
    <row r="77" spans="1:15" x14ac:dyDescent="0.3">
      <c r="A77" t="s">
        <v>124</v>
      </c>
      <c r="B77" t="str">
        <f>VLOOKUP($A77,classifications!$A$1:$D$357,2,FALSE)</f>
        <v>Predominantly Urban</v>
      </c>
      <c r="C77" t="str">
        <f>VLOOKUP($A77,classifications!$A$1:$D$359,4,FALSE)</f>
        <v>Shire District</v>
      </c>
      <c r="D77">
        <v>6.69</v>
      </c>
      <c r="E77">
        <v>6.98</v>
      </c>
      <c r="F77">
        <v>5.43</v>
      </c>
      <c r="G77">
        <v>5.32</v>
      </c>
      <c r="H77">
        <v>5.81</v>
      </c>
      <c r="I77">
        <v>5.87</v>
      </c>
      <c r="J77">
        <v>5.4</v>
      </c>
      <c r="K77">
        <v>5.48</v>
      </c>
      <c r="L77">
        <v>6.13</v>
      </c>
      <c r="M77">
        <v>6.85</v>
      </c>
      <c r="N77">
        <v>6.98</v>
      </c>
      <c r="O77">
        <v>5.69</v>
      </c>
    </row>
    <row r="78" spans="1:15" x14ac:dyDescent="0.3">
      <c r="A78" t="s">
        <v>155</v>
      </c>
      <c r="B78" t="str">
        <f>VLOOKUP($A78,classifications!$A$1:$D$357,2,FALSE)</f>
        <v>Predominantly Urban</v>
      </c>
      <c r="C78" t="str">
        <f>VLOOKUP($A78,classifications!$A$1:$D$359,4,FALSE)</f>
        <v>Shire District</v>
      </c>
      <c r="D78">
        <v>4.38</v>
      </c>
      <c r="E78">
        <v>3.92</v>
      </c>
      <c r="F78">
        <v>3.92</v>
      </c>
      <c r="G78">
        <v>4.05</v>
      </c>
      <c r="H78">
        <v>4.1399999999999997</v>
      </c>
      <c r="I78">
        <v>4.16</v>
      </c>
      <c r="J78">
        <v>4.2300000000000004</v>
      </c>
      <c r="K78">
        <v>3.76</v>
      </c>
      <c r="L78">
        <v>3.68</v>
      </c>
      <c r="M78">
        <v>4.6399999999999997</v>
      </c>
      <c r="N78">
        <v>4.2300000000000004</v>
      </c>
      <c r="O78">
        <v>3.96</v>
      </c>
    </row>
    <row r="79" spans="1:15" x14ac:dyDescent="0.3">
      <c r="A79" t="s">
        <v>168</v>
      </c>
      <c r="B79" t="str">
        <f>VLOOKUP($A79,classifications!$A$1:$D$357,2,FALSE)</f>
        <v>Urban with Significant Rural</v>
      </c>
      <c r="C79" t="str">
        <f>VLOOKUP($A79,classifications!$A$1:$D$359,4,FALSE)</f>
        <v>Shire District</v>
      </c>
      <c r="D79">
        <v>5.17</v>
      </c>
      <c r="E79">
        <v>5.03</v>
      </c>
      <c r="F79">
        <v>5.42</v>
      </c>
      <c r="G79">
        <v>5.35</v>
      </c>
      <c r="H79">
        <v>5.14</v>
      </c>
      <c r="I79">
        <v>5.41</v>
      </c>
      <c r="J79">
        <v>5.72</v>
      </c>
      <c r="K79">
        <v>5.67</v>
      </c>
      <c r="L79">
        <v>5.45</v>
      </c>
      <c r="M79">
        <v>6.4</v>
      </c>
      <c r="N79">
        <v>5.96</v>
      </c>
      <c r="O79">
        <v>6.05</v>
      </c>
    </row>
    <row r="80" spans="1:15" x14ac:dyDescent="0.3">
      <c r="A80" t="s">
        <v>218</v>
      </c>
      <c r="B80" t="str">
        <f>VLOOKUP($A80,classifications!$A$1:$D$357,2,FALSE)</f>
        <v>Predominantly Urban</v>
      </c>
      <c r="C80" t="str">
        <f>VLOOKUP($A80,classifications!$A$1:$D$359,4,FALSE)</f>
        <v>Shire District</v>
      </c>
      <c r="D80">
        <v>3.67</v>
      </c>
      <c r="E80">
        <v>3.75</v>
      </c>
      <c r="F80">
        <v>3.86</v>
      </c>
      <c r="G80">
        <v>3.83</v>
      </c>
      <c r="H80">
        <v>3.87</v>
      </c>
      <c r="I80">
        <v>4.04</v>
      </c>
      <c r="J80">
        <v>3.66</v>
      </c>
      <c r="K80">
        <v>4.41</v>
      </c>
      <c r="L80">
        <v>5.01</v>
      </c>
      <c r="M80">
        <v>5.54</v>
      </c>
      <c r="N80">
        <v>4.99</v>
      </c>
      <c r="O80">
        <v>4.4400000000000004</v>
      </c>
    </row>
    <row r="81" spans="1:15" x14ac:dyDescent="0.3">
      <c r="A81" t="s">
        <v>222</v>
      </c>
      <c r="B81" t="str">
        <f>VLOOKUP($A81,classifications!$A$1:$D$357,2,FALSE)</f>
        <v>Predominantly Urban</v>
      </c>
      <c r="C81" t="str">
        <f>VLOOKUP($A81,classifications!$A$1:$D$359,4,FALSE)</f>
        <v>Shire District</v>
      </c>
      <c r="D81">
        <v>5.38</v>
      </c>
      <c r="E81">
        <v>5.04</v>
      </c>
      <c r="F81">
        <v>5.33</v>
      </c>
      <c r="G81">
        <v>5.08</v>
      </c>
      <c r="H81">
        <v>4.9000000000000004</v>
      </c>
      <c r="I81">
        <v>5.39</v>
      </c>
      <c r="J81">
        <v>5.21</v>
      </c>
      <c r="K81">
        <v>5.31</v>
      </c>
      <c r="L81">
        <v>5.7</v>
      </c>
      <c r="M81">
        <v>6.06</v>
      </c>
      <c r="N81">
        <v>5.66</v>
      </c>
      <c r="O81">
        <v>5.33</v>
      </c>
    </row>
    <row r="82" spans="1:15" x14ac:dyDescent="0.3">
      <c r="A82" t="s">
        <v>229</v>
      </c>
      <c r="B82" t="str">
        <f>VLOOKUP($A82,classifications!$A$1:$D$357,2,FALSE)</f>
        <v>Predominantly Rural</v>
      </c>
      <c r="C82" t="str">
        <f>VLOOKUP($A82,classifications!$A$1:$D$359,4,FALSE)</f>
        <v>Shire District</v>
      </c>
      <c r="D82">
        <v>7.03</v>
      </c>
      <c r="E82">
        <v>7.36</v>
      </c>
      <c r="F82">
        <v>6.83</v>
      </c>
      <c r="G82">
        <v>6.57</v>
      </c>
      <c r="H82">
        <v>7.59</v>
      </c>
      <c r="I82">
        <v>6.76</v>
      </c>
      <c r="J82">
        <v>7.11</v>
      </c>
      <c r="K82">
        <v>7.06</v>
      </c>
      <c r="L82">
        <v>6.22</v>
      </c>
      <c r="M82">
        <v>6.57</v>
      </c>
      <c r="N82">
        <v>7.07</v>
      </c>
      <c r="O82">
        <v>6.07</v>
      </c>
    </row>
    <row r="83" spans="1:15" x14ac:dyDescent="0.3">
      <c r="A83" t="s">
        <v>234</v>
      </c>
      <c r="B83" t="str">
        <f>VLOOKUP($A83,classifications!$A$1:$D$357,2,FALSE)</f>
        <v>Predominantly Urban</v>
      </c>
      <c r="C83" t="str">
        <f>VLOOKUP($A83,classifications!$A$1:$D$359,4,FALSE)</f>
        <v>Shire District</v>
      </c>
      <c r="D83">
        <v>4.95</v>
      </c>
      <c r="E83">
        <v>5.37</v>
      </c>
      <c r="F83">
        <v>5.94</v>
      </c>
      <c r="G83">
        <v>5.78</v>
      </c>
      <c r="H83">
        <v>6.27</v>
      </c>
      <c r="I83">
        <v>6.43</v>
      </c>
      <c r="J83">
        <v>5.85</v>
      </c>
      <c r="K83">
        <v>5.63</v>
      </c>
      <c r="L83">
        <v>5.78</v>
      </c>
      <c r="M83">
        <v>7.26</v>
      </c>
      <c r="N83">
        <v>6.29</v>
      </c>
      <c r="O83">
        <v>6.07</v>
      </c>
    </row>
    <row r="84" spans="1:15" x14ac:dyDescent="0.3">
      <c r="A84" t="s">
        <v>265</v>
      </c>
      <c r="B84" t="str">
        <f>VLOOKUP($A84,classifications!$A$1:$D$357,2,FALSE)</f>
        <v>Predominantly Urban</v>
      </c>
      <c r="C84" t="str">
        <f>VLOOKUP($A84,classifications!$A$1:$D$359,4,FALSE)</f>
        <v>Shire District</v>
      </c>
      <c r="D84">
        <v>5.89</v>
      </c>
      <c r="E84">
        <v>5.96</v>
      </c>
      <c r="F84">
        <v>6.54</v>
      </c>
      <c r="G84">
        <v>6.31</v>
      </c>
      <c r="H84">
        <v>6.28</v>
      </c>
      <c r="I84">
        <v>6.12</v>
      </c>
      <c r="J84">
        <v>6.58</v>
      </c>
      <c r="K84">
        <v>5.81</v>
      </c>
      <c r="L84">
        <v>5.58</v>
      </c>
      <c r="M84">
        <v>6.3</v>
      </c>
      <c r="N84">
        <v>6.11</v>
      </c>
      <c r="O84">
        <v>5.93</v>
      </c>
    </row>
    <row r="85" spans="1:15" x14ac:dyDescent="0.3">
      <c r="A85" t="s">
        <v>323</v>
      </c>
      <c r="B85" t="str">
        <f>VLOOKUP($A85,classifications!$A$1:$D$357,2,FALSE)</f>
        <v>Urban with Significant Rural</v>
      </c>
      <c r="C85" t="str">
        <f>VLOOKUP($A85,classifications!$A$1:$D$359,4,FALSE)</f>
        <v>Shire District</v>
      </c>
      <c r="D85">
        <v>6.78</v>
      </c>
      <c r="E85">
        <v>6.96</v>
      </c>
      <c r="F85">
        <v>7.16</v>
      </c>
      <c r="G85">
        <v>6.47</v>
      </c>
      <c r="H85">
        <v>6.47</v>
      </c>
      <c r="I85">
        <v>6.51</v>
      </c>
      <c r="J85">
        <v>6.54</v>
      </c>
      <c r="K85">
        <v>6.7</v>
      </c>
      <c r="L85">
        <v>6.41</v>
      </c>
      <c r="M85">
        <v>8.01</v>
      </c>
      <c r="N85">
        <v>6.54</v>
      </c>
      <c r="O85">
        <v>6.39</v>
      </c>
    </row>
    <row r="86" spans="1:15" x14ac:dyDescent="0.3">
      <c r="A86" t="s">
        <v>340</v>
      </c>
      <c r="B86" t="str">
        <f>VLOOKUP($A86,classifications!$A$1:$D$357,2,FALSE)</f>
        <v>Predominantly Rural</v>
      </c>
      <c r="C86" t="str">
        <f>VLOOKUP($A86,classifications!$A$1:$D$359,4,FALSE)</f>
        <v>Shire District</v>
      </c>
      <c r="D86">
        <v>6.39</v>
      </c>
      <c r="E86">
        <v>6.48</v>
      </c>
      <c r="F86">
        <v>6.46</v>
      </c>
      <c r="G86">
        <v>6.09</v>
      </c>
      <c r="H86">
        <v>6.31</v>
      </c>
      <c r="I86">
        <v>6.69</v>
      </c>
      <c r="J86">
        <v>6.54</v>
      </c>
      <c r="K86">
        <v>6.09</v>
      </c>
      <c r="L86">
        <v>6.41</v>
      </c>
      <c r="M86">
        <v>7.45</v>
      </c>
      <c r="N86">
        <v>6.66</v>
      </c>
      <c r="O86">
        <v>6.53</v>
      </c>
    </row>
    <row r="87" spans="1:15" x14ac:dyDescent="0.3">
      <c r="A87" t="s">
        <v>4</v>
      </c>
      <c r="B87" t="str">
        <f>VLOOKUP($A87,classifications!$A$1:$D$357,2,FALSE)</f>
        <v>Predominantly Urban</v>
      </c>
      <c r="C87" t="str">
        <f>VLOOKUP($A87,classifications!$A$1:$D$359,4,FALSE)</f>
        <v>Shire District</v>
      </c>
      <c r="D87">
        <v>4.71</v>
      </c>
      <c r="E87">
        <v>5.2</v>
      </c>
      <c r="F87">
        <v>5.36</v>
      </c>
      <c r="G87">
        <v>5.69</v>
      </c>
      <c r="H87">
        <v>5.59</v>
      </c>
      <c r="I87">
        <v>5.39</v>
      </c>
      <c r="J87">
        <v>5.94</v>
      </c>
      <c r="K87">
        <v>5.95</v>
      </c>
      <c r="L87">
        <v>6.06</v>
      </c>
      <c r="M87">
        <v>6.77</v>
      </c>
      <c r="N87">
        <v>7.18</v>
      </c>
      <c r="O87">
        <v>6.6</v>
      </c>
    </row>
    <row r="88" spans="1:15" x14ac:dyDescent="0.3">
      <c r="A88" t="s">
        <v>32</v>
      </c>
      <c r="B88" t="str">
        <f>VLOOKUP($A88,classifications!$A$1:$D$357,2,FALSE)</f>
        <v>Urban with Significant Rural</v>
      </c>
      <c r="C88" t="str">
        <f>VLOOKUP($A88,classifications!$A$1:$D$359,4,FALSE)</f>
        <v>Shire District</v>
      </c>
      <c r="D88">
        <v>4.2</v>
      </c>
      <c r="E88">
        <v>4.26</v>
      </c>
      <c r="F88">
        <v>4.5999999999999996</v>
      </c>
      <c r="G88">
        <v>4.9400000000000004</v>
      </c>
      <c r="H88">
        <v>5.28</v>
      </c>
      <c r="I88">
        <v>5.59</v>
      </c>
      <c r="J88">
        <v>5.4</v>
      </c>
      <c r="K88">
        <v>5.59</v>
      </c>
      <c r="L88">
        <v>5.0599999999999996</v>
      </c>
      <c r="M88">
        <v>6.42</v>
      </c>
      <c r="N88">
        <v>6.47</v>
      </c>
      <c r="O88">
        <v>5.52</v>
      </c>
    </row>
    <row r="89" spans="1:15" x14ac:dyDescent="0.3">
      <c r="A89" t="s">
        <v>73</v>
      </c>
      <c r="B89" t="str">
        <f>VLOOKUP($A89,classifications!$A$1:$D$357,2,FALSE)</f>
        <v>Predominantly Urban</v>
      </c>
      <c r="C89" t="str">
        <f>VLOOKUP($A89,classifications!$A$1:$D$359,4,FALSE)</f>
        <v>Shire District</v>
      </c>
      <c r="D89">
        <v>4.5999999999999996</v>
      </c>
      <c r="E89">
        <v>5.0999999999999996</v>
      </c>
      <c r="F89">
        <v>4.97</v>
      </c>
      <c r="G89">
        <v>5.15</v>
      </c>
      <c r="H89">
        <v>5.35</v>
      </c>
      <c r="I89">
        <v>5.68</v>
      </c>
      <c r="J89">
        <v>5.75</v>
      </c>
      <c r="K89">
        <v>5.66</v>
      </c>
      <c r="L89">
        <v>5.96</v>
      </c>
      <c r="M89">
        <v>6.69</v>
      </c>
      <c r="N89">
        <v>6.44</v>
      </c>
      <c r="O89">
        <v>6.39</v>
      </c>
    </row>
    <row r="90" spans="1:15" x14ac:dyDescent="0.3">
      <c r="A90" t="s">
        <v>95</v>
      </c>
      <c r="B90" t="str">
        <f>VLOOKUP($A90,classifications!$A$1:$D$357,2,FALSE)</f>
        <v>Predominantly Rural</v>
      </c>
      <c r="C90" t="str">
        <f>VLOOKUP($A90,classifications!$A$1:$D$359,4,FALSE)</f>
        <v>Shire District</v>
      </c>
      <c r="D90">
        <v>8.17</v>
      </c>
      <c r="E90">
        <v>8.61</v>
      </c>
      <c r="F90">
        <v>8.5500000000000007</v>
      </c>
      <c r="G90">
        <v>9.07</v>
      </c>
      <c r="H90">
        <v>8.9700000000000006</v>
      </c>
      <c r="I90">
        <v>9.35</v>
      </c>
      <c r="J90">
        <v>9.2100000000000009</v>
      </c>
      <c r="K90">
        <v>9.73</v>
      </c>
      <c r="L90">
        <v>10.28</v>
      </c>
      <c r="M90">
        <v>10.63</v>
      </c>
      <c r="N90">
        <v>10.11</v>
      </c>
      <c r="O90">
        <v>10.98</v>
      </c>
    </row>
    <row r="91" spans="1:15" x14ac:dyDescent="0.3">
      <c r="A91" t="s">
        <v>118</v>
      </c>
      <c r="B91" t="str">
        <f>VLOOKUP($A91,classifications!$A$1:$D$357,2,FALSE)</f>
        <v>Predominantly Urban</v>
      </c>
      <c r="C91" t="str">
        <f>VLOOKUP($A91,classifications!$A$1:$D$359,4,FALSE)</f>
        <v>Shire District</v>
      </c>
      <c r="D91">
        <v>5.21</v>
      </c>
      <c r="E91">
        <v>4.9400000000000004</v>
      </c>
      <c r="F91">
        <v>5.39</v>
      </c>
      <c r="G91">
        <v>5.81</v>
      </c>
      <c r="H91">
        <v>5.24</v>
      </c>
      <c r="I91">
        <v>5.5</v>
      </c>
      <c r="J91">
        <v>5.9</v>
      </c>
      <c r="K91">
        <v>6.18</v>
      </c>
      <c r="L91">
        <v>6.14</v>
      </c>
      <c r="M91">
        <v>6.29</v>
      </c>
      <c r="N91">
        <v>6.37</v>
      </c>
      <c r="O91">
        <v>6.15</v>
      </c>
    </row>
    <row r="92" spans="1:15" x14ac:dyDescent="0.3">
      <c r="A92" t="s">
        <v>149</v>
      </c>
      <c r="B92" t="str">
        <f>VLOOKUP($A92,classifications!$A$1:$D$357,2,FALSE)</f>
        <v>Predominantly Rural</v>
      </c>
      <c r="C92" t="str">
        <f>VLOOKUP($A92,classifications!$A$1:$D$359,4,FALSE)</f>
        <v>Shire District</v>
      </c>
      <c r="D92">
        <v>6.32</v>
      </c>
      <c r="E92">
        <v>5.99</v>
      </c>
      <c r="F92">
        <v>6.99</v>
      </c>
      <c r="G92">
        <v>6.91</v>
      </c>
      <c r="H92">
        <v>7.07</v>
      </c>
      <c r="I92">
        <v>7.28</v>
      </c>
      <c r="J92">
        <v>7.76</v>
      </c>
      <c r="K92">
        <v>7.5</v>
      </c>
      <c r="L92">
        <v>7.33</v>
      </c>
      <c r="M92">
        <v>8.5</v>
      </c>
      <c r="N92">
        <v>8.2200000000000006</v>
      </c>
      <c r="O92">
        <v>8.51</v>
      </c>
    </row>
    <row r="93" spans="1:15" x14ac:dyDescent="0.3">
      <c r="A93" t="s">
        <v>200</v>
      </c>
      <c r="B93" t="str">
        <f>VLOOKUP($A93,classifications!$A$1:$D$357,2,FALSE)</f>
        <v>Predominantly Urban</v>
      </c>
      <c r="C93" t="str">
        <f>VLOOKUP($A93,classifications!$A$1:$D$359,4,FALSE)</f>
        <v>Shire District</v>
      </c>
      <c r="D93">
        <v>6.24</v>
      </c>
      <c r="E93">
        <v>6.16</v>
      </c>
      <c r="F93">
        <v>6.94</v>
      </c>
      <c r="G93">
        <v>7.72</v>
      </c>
      <c r="H93">
        <v>7.41</v>
      </c>
      <c r="I93">
        <v>7.31</v>
      </c>
      <c r="J93">
        <v>6.43</v>
      </c>
      <c r="K93">
        <v>7.17</v>
      </c>
      <c r="L93">
        <v>7.5</v>
      </c>
      <c r="M93">
        <v>8.26</v>
      </c>
      <c r="N93">
        <v>7.73</v>
      </c>
      <c r="O93">
        <v>8.0299999999999994</v>
      </c>
    </row>
    <row r="94" spans="1:15" x14ac:dyDescent="0.3">
      <c r="A94" t="s">
        <v>256</v>
      </c>
      <c r="B94" t="str">
        <f>VLOOKUP($A94,classifications!$A$1:$D$357,2,FALSE)</f>
        <v>Urban with Significant Rural</v>
      </c>
      <c r="C94" t="str">
        <f>VLOOKUP($A94,classifications!$A$1:$D$359,4,FALSE)</f>
        <v>Shire District</v>
      </c>
      <c r="D94">
        <v>6.25</v>
      </c>
      <c r="E94">
        <v>5.83</v>
      </c>
      <c r="F94">
        <v>6.04</v>
      </c>
      <c r="G94">
        <v>6.45</v>
      </c>
      <c r="H94">
        <v>7.2</v>
      </c>
      <c r="I94">
        <v>7.45</v>
      </c>
      <c r="J94">
        <v>7.13</v>
      </c>
      <c r="K94">
        <v>7.29</v>
      </c>
      <c r="L94">
        <v>7.39</v>
      </c>
      <c r="M94">
        <v>7.84</v>
      </c>
      <c r="N94">
        <v>7.66</v>
      </c>
      <c r="O94">
        <v>7.06</v>
      </c>
    </row>
    <row r="95" spans="1:15" x14ac:dyDescent="0.3">
      <c r="A95" t="s">
        <v>28</v>
      </c>
      <c r="B95" t="str">
        <f>VLOOKUP($A95,classifications!$A$1:$D$357,2,FALSE)</f>
        <v>Predominantly Urban</v>
      </c>
      <c r="C95" t="str">
        <f>VLOOKUP($A95,classifications!$A$1:$D$359,4,FALSE)</f>
        <v>Shire District</v>
      </c>
      <c r="D95">
        <v>6.23</v>
      </c>
      <c r="E95">
        <v>6.59</v>
      </c>
      <c r="F95">
        <v>6.53</v>
      </c>
      <c r="G95">
        <v>6.97</v>
      </c>
      <c r="H95">
        <v>7.48</v>
      </c>
      <c r="I95">
        <v>7.69</v>
      </c>
      <c r="J95">
        <v>7.72</v>
      </c>
      <c r="K95">
        <v>8.1300000000000008</v>
      </c>
      <c r="L95">
        <v>7.28</v>
      </c>
      <c r="M95">
        <v>8.23</v>
      </c>
      <c r="N95">
        <v>7.51</v>
      </c>
      <c r="O95">
        <v>7.8</v>
      </c>
    </row>
    <row r="96" spans="1:15" x14ac:dyDescent="0.3">
      <c r="A96" t="s">
        <v>65</v>
      </c>
      <c r="B96" t="str">
        <f>VLOOKUP($A96,classifications!$A$1:$D$357,2,FALSE)</f>
        <v>Predominantly Urban</v>
      </c>
      <c r="C96" t="str">
        <f>VLOOKUP($A96,classifications!$A$1:$D$359,4,FALSE)</f>
        <v>Shire District</v>
      </c>
      <c r="D96">
        <v>6</v>
      </c>
      <c r="E96">
        <v>6.06</v>
      </c>
      <c r="F96">
        <v>6.33</v>
      </c>
      <c r="G96">
        <v>6.71</v>
      </c>
      <c r="H96">
        <v>6.73</v>
      </c>
      <c r="I96">
        <v>7.3</v>
      </c>
      <c r="J96">
        <v>7.2</v>
      </c>
      <c r="K96">
        <v>7.7</v>
      </c>
      <c r="L96">
        <v>7.75</v>
      </c>
      <c r="M96">
        <v>8.41</v>
      </c>
      <c r="N96">
        <v>7.82</v>
      </c>
      <c r="O96">
        <v>8.1</v>
      </c>
    </row>
    <row r="97" spans="1:15" x14ac:dyDescent="0.3">
      <c r="A97" t="s">
        <v>137</v>
      </c>
      <c r="B97" t="str">
        <f>VLOOKUP($A97,classifications!$A$1:$D$357,2,FALSE)</f>
        <v>Predominantly Rural</v>
      </c>
      <c r="C97" t="str">
        <f>VLOOKUP($A97,classifications!$A$1:$D$359,4,FALSE)</f>
        <v>Shire District</v>
      </c>
      <c r="D97">
        <v>7.83</v>
      </c>
      <c r="E97">
        <v>7.52</v>
      </c>
      <c r="F97">
        <v>8.0399999999999991</v>
      </c>
      <c r="G97">
        <v>8.91</v>
      </c>
      <c r="H97">
        <v>9</v>
      </c>
      <c r="I97">
        <v>9.66</v>
      </c>
      <c r="J97">
        <v>10.14</v>
      </c>
      <c r="K97">
        <v>10.88</v>
      </c>
      <c r="L97">
        <v>9.83</v>
      </c>
      <c r="M97">
        <v>10.89</v>
      </c>
      <c r="N97">
        <v>11.01</v>
      </c>
      <c r="O97">
        <v>10.32</v>
      </c>
    </row>
    <row r="98" spans="1:15" x14ac:dyDescent="0.3">
      <c r="A98" t="s">
        <v>151</v>
      </c>
      <c r="B98" t="str">
        <f>VLOOKUP($A98,classifications!$A$1:$D$357,2,FALSE)</f>
        <v>Predominantly Rural</v>
      </c>
      <c r="C98" t="str">
        <f>VLOOKUP($A98,classifications!$A$1:$D$359,4,FALSE)</f>
        <v>Shire District</v>
      </c>
      <c r="D98">
        <v>5.79</v>
      </c>
      <c r="E98">
        <v>5.55</v>
      </c>
      <c r="F98">
        <v>6.3</v>
      </c>
      <c r="G98">
        <v>6.8</v>
      </c>
      <c r="H98">
        <v>7.1</v>
      </c>
      <c r="I98">
        <v>7.26</v>
      </c>
      <c r="J98">
        <v>7.17</v>
      </c>
      <c r="K98">
        <v>7.3</v>
      </c>
      <c r="L98">
        <v>7.28</v>
      </c>
      <c r="M98">
        <v>8.56</v>
      </c>
      <c r="N98">
        <v>8.73</v>
      </c>
      <c r="O98">
        <v>7.56</v>
      </c>
    </row>
    <row r="99" spans="1:15" x14ac:dyDescent="0.3">
      <c r="A99" t="s">
        <v>183</v>
      </c>
      <c r="B99" t="str">
        <f>VLOOKUP($A99,classifications!$A$1:$D$357,2,FALSE)</f>
        <v>Predominantly Rural</v>
      </c>
      <c r="C99" t="str">
        <f>VLOOKUP($A99,classifications!$A$1:$D$359,4,FALSE)</f>
        <v>Shire District</v>
      </c>
      <c r="D99">
        <v>6.93</v>
      </c>
      <c r="E99">
        <v>7.23</v>
      </c>
      <c r="F99">
        <v>7.93</v>
      </c>
      <c r="G99">
        <v>7.46</v>
      </c>
      <c r="H99">
        <v>7.54</v>
      </c>
      <c r="I99">
        <v>7.73</v>
      </c>
      <c r="J99">
        <v>8.35</v>
      </c>
      <c r="K99">
        <v>8.67</v>
      </c>
      <c r="L99">
        <v>8.8699999999999992</v>
      </c>
      <c r="M99">
        <v>12.63</v>
      </c>
      <c r="N99">
        <v>8.27</v>
      </c>
      <c r="O99">
        <v>9.1300000000000008</v>
      </c>
    </row>
    <row r="100" spans="1:15" x14ac:dyDescent="0.3">
      <c r="A100" t="s">
        <v>210</v>
      </c>
      <c r="B100" t="str">
        <f>VLOOKUP($A100,classifications!$A$1:$D$357,2,FALSE)</f>
        <v>Predominantly Rural</v>
      </c>
      <c r="C100" t="str">
        <f>VLOOKUP($A100,classifications!$A$1:$D$359,4,FALSE)</f>
        <v>Shire District</v>
      </c>
      <c r="D100">
        <v>5.52</v>
      </c>
      <c r="E100">
        <v>6.02</v>
      </c>
      <c r="F100">
        <v>6.61</v>
      </c>
      <c r="G100">
        <v>7.17</v>
      </c>
      <c r="H100">
        <v>6.93</v>
      </c>
      <c r="I100">
        <v>7.38</v>
      </c>
      <c r="J100">
        <v>7.89</v>
      </c>
      <c r="K100">
        <v>7.2</v>
      </c>
      <c r="L100">
        <v>7.86</v>
      </c>
      <c r="M100">
        <v>8.33</v>
      </c>
      <c r="N100">
        <v>8.02</v>
      </c>
      <c r="O100">
        <v>7.76</v>
      </c>
    </row>
    <row r="101" spans="1:15" x14ac:dyDescent="0.3">
      <c r="A101" t="s">
        <v>215</v>
      </c>
      <c r="B101" t="str">
        <f>VLOOKUP($A101,classifications!$A$1:$D$357,2,FALSE)</f>
        <v>Predominantly Urban</v>
      </c>
      <c r="C101" t="str">
        <f>VLOOKUP($A101,classifications!$A$1:$D$359,4,FALSE)</f>
        <v>Shire District</v>
      </c>
      <c r="D101">
        <v>6.69</v>
      </c>
      <c r="E101">
        <v>6.73</v>
      </c>
      <c r="F101">
        <v>6.94</v>
      </c>
      <c r="G101">
        <v>7.41</v>
      </c>
      <c r="H101">
        <v>7.7</v>
      </c>
      <c r="I101">
        <v>7.82</v>
      </c>
      <c r="J101">
        <v>8.16</v>
      </c>
      <c r="K101">
        <v>8.91</v>
      </c>
      <c r="L101">
        <v>9.67</v>
      </c>
      <c r="M101">
        <v>10.64</v>
      </c>
      <c r="N101">
        <v>10.46</v>
      </c>
      <c r="O101">
        <v>11.3</v>
      </c>
    </row>
    <row r="102" spans="1:15" x14ac:dyDescent="0.3">
      <c r="A102" t="s">
        <v>34</v>
      </c>
      <c r="B102" t="str">
        <f>VLOOKUP($A102,classifications!$A$1:$D$357,2,FALSE)</f>
        <v>Urban with Significant Rural</v>
      </c>
      <c r="C102" t="str">
        <f>VLOOKUP($A102,classifications!$A$1:$D$359,4,FALSE)</f>
        <v>Shire District</v>
      </c>
      <c r="D102">
        <v>5.74</v>
      </c>
      <c r="E102">
        <v>5.68</v>
      </c>
      <c r="F102">
        <v>5.99</v>
      </c>
      <c r="G102">
        <v>6.5</v>
      </c>
      <c r="H102">
        <v>6.33</v>
      </c>
      <c r="I102">
        <v>7.14</v>
      </c>
      <c r="J102">
        <v>6.92</v>
      </c>
      <c r="K102">
        <v>6.78</v>
      </c>
      <c r="L102">
        <v>6.98</v>
      </c>
      <c r="M102">
        <v>7.64</v>
      </c>
      <c r="N102">
        <v>7.41</v>
      </c>
      <c r="O102">
        <v>6.96</v>
      </c>
    </row>
    <row r="103" spans="1:15" x14ac:dyDescent="0.3">
      <c r="A103" t="s">
        <v>105</v>
      </c>
      <c r="B103" t="str">
        <f>VLOOKUP($A103,classifications!$A$1:$D$357,2,FALSE)</f>
        <v>Predominantly Rural</v>
      </c>
      <c r="C103" t="str">
        <f>VLOOKUP($A103,classifications!$A$1:$D$359,4,FALSE)</f>
        <v>Shire District</v>
      </c>
      <c r="D103">
        <v>6.13</v>
      </c>
      <c r="E103">
        <v>5.63</v>
      </c>
      <c r="F103">
        <v>5.77</v>
      </c>
      <c r="G103">
        <v>6.06</v>
      </c>
      <c r="H103">
        <v>5.91</v>
      </c>
      <c r="I103">
        <v>6.46</v>
      </c>
      <c r="J103">
        <v>6.48</v>
      </c>
      <c r="K103">
        <v>6.64</v>
      </c>
      <c r="L103">
        <v>6.65</v>
      </c>
      <c r="M103">
        <v>7.73</v>
      </c>
      <c r="N103">
        <v>7.57</v>
      </c>
      <c r="O103">
        <v>7.19</v>
      </c>
    </row>
    <row r="104" spans="1:15" x14ac:dyDescent="0.3">
      <c r="A104" t="s">
        <v>174</v>
      </c>
      <c r="B104" t="str">
        <f>VLOOKUP($A104,classifications!$A$1:$D$357,2,FALSE)</f>
        <v>Predominantly Urban</v>
      </c>
      <c r="C104" t="str">
        <f>VLOOKUP($A104,classifications!$A$1:$D$359,4,FALSE)</f>
        <v>Shire District</v>
      </c>
      <c r="D104">
        <v>4.92</v>
      </c>
      <c r="E104">
        <v>4.9400000000000004</v>
      </c>
      <c r="F104">
        <v>4.91</v>
      </c>
      <c r="G104">
        <v>5.52</v>
      </c>
      <c r="H104">
        <v>5.39</v>
      </c>
      <c r="I104">
        <v>5.54</v>
      </c>
      <c r="J104">
        <v>5.41</v>
      </c>
      <c r="K104">
        <v>5.81</v>
      </c>
      <c r="L104">
        <v>5.52</v>
      </c>
      <c r="M104">
        <v>6.07</v>
      </c>
      <c r="N104">
        <v>5.75</v>
      </c>
      <c r="O104">
        <v>5.44</v>
      </c>
    </row>
    <row r="105" spans="1:15" x14ac:dyDescent="0.3">
      <c r="A105" t="s">
        <v>203</v>
      </c>
      <c r="B105" t="str">
        <f>VLOOKUP($A105,classifications!$A$1:$D$357,2,FALSE)</f>
        <v>Predominantly Rural</v>
      </c>
      <c r="C105" t="str">
        <f>VLOOKUP($A105,classifications!$A$1:$D$359,4,FALSE)</f>
        <v>Shire District</v>
      </c>
      <c r="D105">
        <v>6.8</v>
      </c>
      <c r="E105">
        <v>6.59</v>
      </c>
      <c r="F105">
        <v>6.61</v>
      </c>
      <c r="G105">
        <v>7.25</v>
      </c>
      <c r="H105">
        <v>7.53</v>
      </c>
      <c r="I105">
        <v>7.46</v>
      </c>
      <c r="J105">
        <v>7.39</v>
      </c>
      <c r="K105">
        <v>7.54</v>
      </c>
      <c r="L105">
        <v>6.9</v>
      </c>
      <c r="M105">
        <v>8.27</v>
      </c>
      <c r="N105">
        <v>7.8</v>
      </c>
      <c r="O105">
        <v>7.88</v>
      </c>
    </row>
    <row r="106" spans="1:15" x14ac:dyDescent="0.3">
      <c r="A106" t="s">
        <v>259</v>
      </c>
      <c r="B106" t="str">
        <f>VLOOKUP($A106,classifications!$A$1:$D$357,2,FALSE)</f>
        <v>Predominantly Rural</v>
      </c>
      <c r="C106" t="str">
        <f>VLOOKUP($A106,classifications!$A$1:$D$359,4,FALSE)</f>
        <v>Shire District</v>
      </c>
      <c r="D106">
        <v>6.16</v>
      </c>
      <c r="E106">
        <v>5.96</v>
      </c>
      <c r="F106">
        <v>6.58</v>
      </c>
      <c r="G106">
        <v>6.86</v>
      </c>
      <c r="H106">
        <v>6.95</v>
      </c>
      <c r="I106">
        <v>7.09</v>
      </c>
      <c r="J106">
        <v>7.77</v>
      </c>
      <c r="K106">
        <v>7.37</v>
      </c>
      <c r="L106">
        <v>7.31</v>
      </c>
      <c r="M106">
        <v>8.5399999999999991</v>
      </c>
      <c r="N106">
        <v>8.26</v>
      </c>
      <c r="O106">
        <v>7.87</v>
      </c>
    </row>
    <row r="107" spans="1:15" x14ac:dyDescent="0.3">
      <c r="A107" t="s">
        <v>260</v>
      </c>
      <c r="B107" t="str">
        <f>VLOOKUP($A107,classifications!$A$1:$D$357,2,FALSE)</f>
        <v>Predominantly Rural</v>
      </c>
      <c r="C107" t="str">
        <f>VLOOKUP($A107,classifications!$A$1:$D$359,4,FALSE)</f>
        <v>Shire District</v>
      </c>
      <c r="D107">
        <v>6.94</v>
      </c>
      <c r="E107">
        <v>6.71</v>
      </c>
      <c r="F107">
        <v>7.76</v>
      </c>
      <c r="G107">
        <v>7.69</v>
      </c>
      <c r="H107">
        <v>8.42</v>
      </c>
      <c r="I107">
        <v>8.76</v>
      </c>
      <c r="J107">
        <v>9.02</v>
      </c>
      <c r="K107">
        <v>8.5500000000000007</v>
      </c>
      <c r="L107">
        <v>8.09</v>
      </c>
      <c r="M107">
        <v>9.07</v>
      </c>
      <c r="N107">
        <v>8.57</v>
      </c>
      <c r="O107">
        <v>8.4700000000000006</v>
      </c>
    </row>
    <row r="108" spans="1:15" x14ac:dyDescent="0.3">
      <c r="A108" t="s">
        <v>324</v>
      </c>
      <c r="B108" t="str">
        <f>VLOOKUP($A108,classifications!$A$1:$D$357,2,FALSE)</f>
        <v>Predominantly Rural</v>
      </c>
      <c r="C108" t="str">
        <f>VLOOKUP($A108,classifications!$A$1:$D$359,4,FALSE)</f>
        <v>Shire District</v>
      </c>
      <c r="D108">
        <v>5.9</v>
      </c>
      <c r="E108">
        <v>5.7</v>
      </c>
      <c r="F108">
        <v>6.57</v>
      </c>
      <c r="G108">
        <v>6.51</v>
      </c>
      <c r="H108">
        <v>5.78</v>
      </c>
      <c r="I108">
        <v>5.99</v>
      </c>
      <c r="J108">
        <v>6.37</v>
      </c>
      <c r="K108">
        <v>6.47</v>
      </c>
      <c r="L108">
        <v>6.42</v>
      </c>
      <c r="M108">
        <v>7.22</v>
      </c>
      <c r="N108">
        <v>6.36</v>
      </c>
      <c r="O108">
        <v>7.03</v>
      </c>
    </row>
    <row r="109" spans="1:15" x14ac:dyDescent="0.3">
      <c r="A109" t="s">
        <v>395</v>
      </c>
      <c r="B109" t="str">
        <f>VLOOKUP($A109,classifications!$A$1:$D$357,2,FALSE)</f>
        <v>Urban with Significant Rural</v>
      </c>
      <c r="C109" t="str">
        <f>VLOOKUP($A109,classifications!$A$1:$D$359,4,FALSE)</f>
        <v>Unitary Authority</v>
      </c>
      <c r="D109">
        <v>5.58</v>
      </c>
      <c r="E109">
        <v>6</v>
      </c>
      <c r="F109">
        <v>6.23</v>
      </c>
      <c r="G109">
        <v>6.61</v>
      </c>
      <c r="H109">
        <v>6.99</v>
      </c>
      <c r="I109">
        <v>7.28</v>
      </c>
      <c r="J109">
        <v>7.6</v>
      </c>
      <c r="K109">
        <v>7.67</v>
      </c>
      <c r="L109">
        <v>7.51</v>
      </c>
      <c r="M109">
        <v>8.39</v>
      </c>
      <c r="N109">
        <v>7.92</v>
      </c>
      <c r="O109">
        <v>8.2200000000000006</v>
      </c>
    </row>
    <row r="110" spans="1:15" x14ac:dyDescent="0.3">
      <c r="A110" t="s">
        <v>396</v>
      </c>
      <c r="B110" t="str">
        <f>VLOOKUP($A110,classifications!$A$1:$D$357,2,FALSE)</f>
        <v>Urban with Significant Rural</v>
      </c>
      <c r="C110" t="str">
        <f>VLOOKUP($A110,classifications!$A$1:$D$359,4,FALSE)</f>
        <v>Unitary Authority</v>
      </c>
      <c r="D110">
        <v>6.37</v>
      </c>
      <c r="E110">
        <v>6.14</v>
      </c>
      <c r="F110">
        <v>7.02</v>
      </c>
      <c r="G110">
        <v>7.69</v>
      </c>
      <c r="H110">
        <v>8.44</v>
      </c>
      <c r="I110">
        <v>8.8000000000000007</v>
      </c>
      <c r="J110">
        <v>8.92</v>
      </c>
      <c r="K110">
        <v>8.23</v>
      </c>
      <c r="L110">
        <v>8.3000000000000007</v>
      </c>
      <c r="M110">
        <v>9.59</v>
      </c>
      <c r="N110">
        <v>8.9700000000000006</v>
      </c>
      <c r="O110">
        <v>8.52</v>
      </c>
    </row>
    <row r="111" spans="1:15" x14ac:dyDescent="0.3">
      <c r="A111" t="s">
        <v>7</v>
      </c>
      <c r="B111" t="str">
        <f>VLOOKUP($A111,classifications!$A$1:$D$357,2,FALSE)</f>
        <v>Predominantly Urban</v>
      </c>
      <c r="C111" t="str">
        <f>VLOOKUP($A111,classifications!$A$1:$D$359,4,FALSE)</f>
        <v>Shire District</v>
      </c>
      <c r="D111">
        <v>4.91</v>
      </c>
      <c r="E111">
        <v>5.03</v>
      </c>
      <c r="F111">
        <v>5.27</v>
      </c>
      <c r="G111">
        <v>5.6</v>
      </c>
      <c r="H111">
        <v>5.25</v>
      </c>
      <c r="I111">
        <v>5.56</v>
      </c>
      <c r="J111">
        <v>5.04</v>
      </c>
      <c r="K111">
        <v>5.76</v>
      </c>
      <c r="L111">
        <v>5.28</v>
      </c>
      <c r="M111">
        <v>6.3</v>
      </c>
      <c r="N111">
        <v>5.84</v>
      </c>
      <c r="O111">
        <v>6.15</v>
      </c>
    </row>
    <row r="112" spans="1:15" x14ac:dyDescent="0.3">
      <c r="A112" t="s">
        <v>23</v>
      </c>
      <c r="B112" t="str">
        <f>VLOOKUP($A112,classifications!$A$1:$D$357,2,FALSE)</f>
        <v>Predominantly Rural</v>
      </c>
      <c r="C112" t="str">
        <f>VLOOKUP($A112,classifications!$A$1:$D$359,4,FALSE)</f>
        <v>Shire District</v>
      </c>
      <c r="D112">
        <v>5.14</v>
      </c>
      <c r="E112">
        <v>5.17</v>
      </c>
      <c r="F112">
        <v>5.38</v>
      </c>
      <c r="G112">
        <v>5.9</v>
      </c>
      <c r="H112">
        <v>5.84</v>
      </c>
      <c r="I112">
        <v>6.1</v>
      </c>
      <c r="J112">
        <v>6.23</v>
      </c>
      <c r="K112">
        <v>6.42</v>
      </c>
      <c r="L112">
        <v>6.55</v>
      </c>
      <c r="M112">
        <v>7.44</v>
      </c>
      <c r="N112">
        <v>7.48</v>
      </c>
      <c r="O112">
        <v>6.67</v>
      </c>
    </row>
    <row r="113" spans="1:15" x14ac:dyDescent="0.3">
      <c r="A113" t="s">
        <v>51</v>
      </c>
      <c r="B113" t="str">
        <f>VLOOKUP($A113,classifications!$A$1:$D$357,2,FALSE)</f>
        <v>Predominantly Urban</v>
      </c>
      <c r="C113" t="str">
        <f>VLOOKUP($A113,classifications!$A$1:$D$359,4,FALSE)</f>
        <v>Shire District</v>
      </c>
      <c r="D113">
        <v>5.82</v>
      </c>
      <c r="E113">
        <v>5.69</v>
      </c>
      <c r="F113">
        <v>5.5</v>
      </c>
      <c r="G113">
        <v>5.38</v>
      </c>
      <c r="H113">
        <v>5.89</v>
      </c>
      <c r="I113">
        <v>6.04</v>
      </c>
      <c r="J113">
        <v>6.81</v>
      </c>
      <c r="K113">
        <v>6.76</v>
      </c>
      <c r="L113">
        <v>7.69</v>
      </c>
      <c r="M113">
        <v>8.09</v>
      </c>
      <c r="N113">
        <v>8.11</v>
      </c>
      <c r="O113">
        <v>7.9</v>
      </c>
    </row>
    <row r="114" spans="1:15" x14ac:dyDescent="0.3">
      <c r="A114" t="s">
        <v>126</v>
      </c>
      <c r="B114" t="str">
        <f>VLOOKUP($A114,classifications!$A$1:$D$357,2,FALSE)</f>
        <v>Predominantly Urban</v>
      </c>
      <c r="C114" t="str">
        <f>VLOOKUP($A114,classifications!$A$1:$D$359,4,FALSE)</f>
        <v>Shire District</v>
      </c>
      <c r="D114">
        <v>4.8</v>
      </c>
      <c r="E114">
        <v>4.4000000000000004</v>
      </c>
      <c r="F114">
        <v>4.6900000000000004</v>
      </c>
      <c r="G114">
        <v>6.35</v>
      </c>
      <c r="H114">
        <v>6.25</v>
      </c>
      <c r="I114">
        <v>5.41</v>
      </c>
      <c r="J114">
        <v>5.29</v>
      </c>
      <c r="K114">
        <v>6.26</v>
      </c>
      <c r="L114">
        <v>6.68</v>
      </c>
      <c r="M114">
        <v>8.36</v>
      </c>
      <c r="N114">
        <v>7.13</v>
      </c>
      <c r="O114">
        <v>7.02</v>
      </c>
    </row>
    <row r="115" spans="1:15" x14ac:dyDescent="0.3">
      <c r="A115" t="s">
        <v>181</v>
      </c>
      <c r="B115" t="str">
        <f>VLOOKUP($A115,classifications!$A$1:$D$357,2,FALSE)</f>
        <v>Predominantly Urban</v>
      </c>
      <c r="C115" t="str">
        <f>VLOOKUP($A115,classifications!$A$1:$D$359,4,FALSE)</f>
        <v>Shire District</v>
      </c>
      <c r="D115">
        <v>5.26</v>
      </c>
      <c r="E115">
        <v>5.29</v>
      </c>
      <c r="F115">
        <v>5.53</v>
      </c>
      <c r="G115">
        <v>5.89</v>
      </c>
      <c r="H115">
        <v>6.19</v>
      </c>
      <c r="I115">
        <v>6.03</v>
      </c>
      <c r="J115">
        <v>5.98</v>
      </c>
      <c r="K115">
        <v>6.26</v>
      </c>
      <c r="L115">
        <v>5.87</v>
      </c>
      <c r="M115">
        <v>6.62</v>
      </c>
      <c r="N115">
        <v>6.03</v>
      </c>
      <c r="O115">
        <v>5.67</v>
      </c>
    </row>
    <row r="116" spans="1:15" x14ac:dyDescent="0.3">
      <c r="A116" t="s">
        <v>194</v>
      </c>
      <c r="B116" t="str">
        <f>VLOOKUP($A116,classifications!$A$1:$D$357,2,FALSE)</f>
        <v>Predominantly Rural</v>
      </c>
      <c r="C116" t="str">
        <f>VLOOKUP($A116,classifications!$A$1:$D$359,4,FALSE)</f>
        <v>Shire District</v>
      </c>
      <c r="D116">
        <v>6.35</v>
      </c>
      <c r="E116">
        <v>6.15</v>
      </c>
      <c r="F116">
        <v>6.49</v>
      </c>
      <c r="G116">
        <v>6.71</v>
      </c>
      <c r="H116">
        <v>6.73</v>
      </c>
      <c r="I116">
        <v>7.28</v>
      </c>
      <c r="J116">
        <v>7.77</v>
      </c>
      <c r="K116">
        <v>8.1</v>
      </c>
      <c r="L116">
        <v>7.29</v>
      </c>
      <c r="M116">
        <v>8.11</v>
      </c>
      <c r="N116">
        <v>8.32</v>
      </c>
      <c r="O116">
        <v>7.34</v>
      </c>
    </row>
    <row r="117" spans="1:15" x14ac:dyDescent="0.3">
      <c r="A117" t="s">
        <v>239</v>
      </c>
      <c r="B117" t="str">
        <f>VLOOKUP($A117,classifications!$A$1:$D$357,2,FALSE)</f>
        <v>Predominantly Rural</v>
      </c>
      <c r="C117" t="str">
        <f>VLOOKUP($A117,classifications!$A$1:$D$359,4,FALSE)</f>
        <v>Shire District</v>
      </c>
      <c r="D117">
        <v>7.71</v>
      </c>
      <c r="E117">
        <v>7.39</v>
      </c>
      <c r="F117">
        <v>7.2</v>
      </c>
      <c r="G117">
        <v>8.3800000000000008</v>
      </c>
      <c r="H117">
        <v>9.08</v>
      </c>
      <c r="I117">
        <v>9.94</v>
      </c>
      <c r="J117">
        <v>8.98</v>
      </c>
      <c r="K117">
        <v>9.2100000000000009</v>
      </c>
      <c r="L117">
        <v>9.5500000000000007</v>
      </c>
      <c r="M117">
        <v>10.01</v>
      </c>
      <c r="N117">
        <v>10</v>
      </c>
      <c r="O117">
        <v>10.39</v>
      </c>
    </row>
    <row r="118" spans="1:15" x14ac:dyDescent="0.3">
      <c r="A118" t="s">
        <v>59</v>
      </c>
      <c r="B118" t="str">
        <f>VLOOKUP($A118,classifications!$A$1:$D$357,2,FALSE)</f>
        <v>Urban with Significant Rural</v>
      </c>
      <c r="C118" t="str">
        <f>VLOOKUP($A118,classifications!$A$1:$D$359,4,FALSE)</f>
        <v>Shire District</v>
      </c>
      <c r="D118">
        <v>5.61</v>
      </c>
      <c r="E118">
        <v>5.07</v>
      </c>
      <c r="F118">
        <v>5.6</v>
      </c>
      <c r="G118">
        <v>5.65</v>
      </c>
      <c r="H118">
        <v>6.05</v>
      </c>
      <c r="I118">
        <v>6.31</v>
      </c>
      <c r="J118">
        <v>6.35</v>
      </c>
      <c r="K118">
        <v>6.73</v>
      </c>
      <c r="L118">
        <v>6.87</v>
      </c>
      <c r="M118">
        <v>7.11</v>
      </c>
      <c r="N118">
        <v>7.88</v>
      </c>
      <c r="O118">
        <v>7.25</v>
      </c>
    </row>
    <row r="119" spans="1:15" x14ac:dyDescent="0.3">
      <c r="A119" t="s">
        <v>108</v>
      </c>
      <c r="B119" t="str">
        <f>VLOOKUP($A119,classifications!$A$1:$D$357,2,FALSE)</f>
        <v>Urban with Significant Rural</v>
      </c>
      <c r="C119" t="str">
        <f>VLOOKUP($A119,classifications!$A$1:$D$359,4,FALSE)</f>
        <v>Shire District</v>
      </c>
      <c r="D119">
        <v>5.35</v>
      </c>
      <c r="E119">
        <v>5.19</v>
      </c>
      <c r="F119">
        <v>5.62</v>
      </c>
      <c r="G119">
        <v>5.99</v>
      </c>
      <c r="H119">
        <v>5.64</v>
      </c>
      <c r="I119">
        <v>6.4</v>
      </c>
      <c r="J119">
        <v>6.63</v>
      </c>
      <c r="K119">
        <v>6.59</v>
      </c>
      <c r="L119">
        <v>6.81</v>
      </c>
      <c r="M119">
        <v>7.82</v>
      </c>
      <c r="N119">
        <v>6.97</v>
      </c>
      <c r="O119">
        <v>6.35</v>
      </c>
    </row>
    <row r="120" spans="1:15" x14ac:dyDescent="0.3">
      <c r="A120" t="s">
        <v>173</v>
      </c>
      <c r="B120" t="str">
        <f>VLOOKUP($A120,classifications!$A$1:$D$357,2,FALSE)</f>
        <v>Urban with Significant Rural</v>
      </c>
      <c r="C120" t="str">
        <f>VLOOKUP($A120,classifications!$A$1:$D$359,4,FALSE)</f>
        <v>Shire District</v>
      </c>
      <c r="D120">
        <v>7.97</v>
      </c>
      <c r="E120">
        <v>7.08</v>
      </c>
      <c r="F120">
        <v>7.89</v>
      </c>
      <c r="G120">
        <v>7.55</v>
      </c>
      <c r="H120">
        <v>7.78</v>
      </c>
      <c r="I120">
        <v>8.4600000000000009</v>
      </c>
      <c r="J120">
        <v>8.94</v>
      </c>
      <c r="K120">
        <v>9.08</v>
      </c>
      <c r="L120">
        <v>9.33</v>
      </c>
      <c r="M120">
        <v>10.59</v>
      </c>
      <c r="N120">
        <v>11.19</v>
      </c>
      <c r="O120">
        <v>9.01</v>
      </c>
    </row>
    <row r="121" spans="1:15" x14ac:dyDescent="0.3">
      <c r="A121" t="s">
        <v>196</v>
      </c>
      <c r="B121" t="str">
        <f>VLOOKUP($A121,classifications!$A$1:$D$357,2,FALSE)</f>
        <v>Predominantly Urban</v>
      </c>
      <c r="C121" t="str">
        <f>VLOOKUP($A121,classifications!$A$1:$D$359,4,FALSE)</f>
        <v>Shire District</v>
      </c>
      <c r="D121">
        <v>5.88</v>
      </c>
      <c r="E121">
        <v>5.37</v>
      </c>
      <c r="F121">
        <v>5.68</v>
      </c>
      <c r="G121">
        <v>6.34</v>
      </c>
      <c r="H121">
        <v>6.05</v>
      </c>
      <c r="I121">
        <v>5.51</v>
      </c>
      <c r="J121">
        <v>5.84</v>
      </c>
      <c r="K121">
        <v>6.18</v>
      </c>
      <c r="L121">
        <v>5.94</v>
      </c>
      <c r="M121">
        <v>6.29</v>
      </c>
      <c r="N121">
        <v>6.22</v>
      </c>
      <c r="O121">
        <v>5.45</v>
      </c>
    </row>
    <row r="122" spans="1:15" x14ac:dyDescent="0.3">
      <c r="A122" t="s">
        <v>267</v>
      </c>
      <c r="B122" t="str">
        <f>VLOOKUP($A122,classifications!$A$1:$D$357,2,FALSE)</f>
        <v>Urban with Significant Rural</v>
      </c>
      <c r="C122" t="str">
        <f>VLOOKUP($A122,classifications!$A$1:$D$359,4,FALSE)</f>
        <v>Shire District</v>
      </c>
      <c r="D122">
        <v>7.88</v>
      </c>
      <c r="E122">
        <v>6.87</v>
      </c>
      <c r="F122">
        <v>7.39</v>
      </c>
      <c r="G122">
        <v>7.41</v>
      </c>
      <c r="H122">
        <v>7.78</v>
      </c>
      <c r="I122">
        <v>7.77</v>
      </c>
      <c r="J122">
        <v>7.39</v>
      </c>
      <c r="K122">
        <v>8.2100000000000009</v>
      </c>
      <c r="L122">
        <v>7.67</v>
      </c>
      <c r="M122">
        <v>8.48</v>
      </c>
      <c r="N122">
        <v>9.35</v>
      </c>
      <c r="O122">
        <v>8.6300000000000008</v>
      </c>
    </row>
    <row r="123" spans="1:15" x14ac:dyDescent="0.3">
      <c r="A123" t="s">
        <v>276</v>
      </c>
      <c r="B123" t="str">
        <f>VLOOKUP($A123,classifications!$A$1:$D$357,2,FALSE)</f>
        <v>Urban with Significant Rural</v>
      </c>
      <c r="C123" t="str">
        <f>VLOOKUP($A123,classifications!$A$1:$D$359,4,FALSE)</f>
        <v>Shire District</v>
      </c>
      <c r="D123">
        <v>6.27</v>
      </c>
      <c r="E123">
        <v>5.87</v>
      </c>
      <c r="F123">
        <v>6.2</v>
      </c>
      <c r="G123">
        <v>6.81</v>
      </c>
      <c r="H123">
        <v>6.66</v>
      </c>
      <c r="I123">
        <v>7.35</v>
      </c>
      <c r="J123">
        <v>7.38</v>
      </c>
      <c r="K123">
        <v>7.35</v>
      </c>
      <c r="L123">
        <v>7.45</v>
      </c>
      <c r="M123">
        <v>7.91</v>
      </c>
      <c r="N123">
        <v>7.47</v>
      </c>
      <c r="O123">
        <v>7.28</v>
      </c>
    </row>
    <row r="124" spans="1:15" x14ac:dyDescent="0.3">
      <c r="A124" t="s">
        <v>277</v>
      </c>
      <c r="B124" t="str">
        <f>VLOOKUP($A124,classifications!$A$1:$D$357,2,FALSE)</f>
        <v>Predominantly Rural</v>
      </c>
      <c r="C124" t="str">
        <f>VLOOKUP($A124,classifications!$A$1:$D$359,4,FALSE)</f>
        <v>Shire District</v>
      </c>
      <c r="D124">
        <v>5.18</v>
      </c>
      <c r="E124">
        <v>5.26</v>
      </c>
      <c r="F124">
        <v>5.16</v>
      </c>
      <c r="G124">
        <v>7.09</v>
      </c>
      <c r="H124">
        <v>5.97</v>
      </c>
      <c r="I124">
        <v>6.07</v>
      </c>
      <c r="J124">
        <v>6.52</v>
      </c>
      <c r="K124">
        <v>5.82</v>
      </c>
      <c r="L124">
        <v>6.41</v>
      </c>
      <c r="M124">
        <v>6.62</v>
      </c>
      <c r="N124">
        <v>6.71</v>
      </c>
      <c r="O124">
        <v>6.16</v>
      </c>
    </row>
    <row r="125" spans="1:15" x14ac:dyDescent="0.3">
      <c r="A125" t="s">
        <v>290</v>
      </c>
      <c r="B125" t="str">
        <f>VLOOKUP($A125,classifications!$A$1:$D$357,2,FALSE)</f>
        <v>Predominantly Urban</v>
      </c>
      <c r="C125" t="str">
        <f>VLOOKUP($A125,classifications!$A$1:$D$359,4,FALSE)</f>
        <v>Shire District</v>
      </c>
      <c r="D125">
        <v>5.83</v>
      </c>
      <c r="E125">
        <v>6.15</v>
      </c>
      <c r="F125">
        <v>6.19</v>
      </c>
      <c r="G125">
        <v>6.46</v>
      </c>
      <c r="H125">
        <v>6.85</v>
      </c>
      <c r="I125">
        <v>6.99</v>
      </c>
      <c r="J125">
        <v>7.72</v>
      </c>
      <c r="K125">
        <v>8.31</v>
      </c>
      <c r="L125">
        <v>8.6300000000000008</v>
      </c>
      <c r="M125">
        <v>8.8699999999999992</v>
      </c>
      <c r="N125">
        <v>7.79</v>
      </c>
      <c r="O125">
        <v>7.36</v>
      </c>
    </row>
    <row r="126" spans="1:15" x14ac:dyDescent="0.3">
      <c r="A126" t="s">
        <v>208</v>
      </c>
      <c r="B126" t="str">
        <f>VLOOKUP($A126,classifications!$A$1:$D$357,2,FALSE)</f>
        <v>Predominantly Rural</v>
      </c>
      <c r="C126" t="str">
        <f>VLOOKUP($A126,classifications!$A$1:$D$359,4,FALSE)</f>
        <v>Shire District</v>
      </c>
      <c r="D126">
        <v>5.86</v>
      </c>
      <c r="E126">
        <v>6.02</v>
      </c>
      <c r="F126">
        <v>7.05</v>
      </c>
      <c r="G126">
        <v>7.58</v>
      </c>
      <c r="H126">
        <v>6.69</v>
      </c>
      <c r="I126">
        <v>7.03</v>
      </c>
      <c r="J126">
        <v>7.24</v>
      </c>
      <c r="K126">
        <v>7.32</v>
      </c>
      <c r="L126">
        <v>7.64</v>
      </c>
      <c r="M126">
        <v>8.8800000000000008</v>
      </c>
      <c r="N126">
        <v>7.96</v>
      </c>
      <c r="O126">
        <v>7.58</v>
      </c>
    </row>
    <row r="127" spans="1:15" x14ac:dyDescent="0.3">
      <c r="A127" t="s">
        <v>214</v>
      </c>
      <c r="B127" t="str">
        <f>VLOOKUP($A127,classifications!$A$1:$D$357,2,FALSE)</f>
        <v>Predominantly Urban</v>
      </c>
      <c r="C127" t="str">
        <f>VLOOKUP($A127,classifications!$A$1:$D$359,4,FALSE)</f>
        <v>Shire District</v>
      </c>
      <c r="D127">
        <v>5.64</v>
      </c>
      <c r="E127">
        <v>5.51</v>
      </c>
      <c r="F127">
        <v>5.73</v>
      </c>
      <c r="G127">
        <v>6.14</v>
      </c>
      <c r="H127">
        <v>6.25</v>
      </c>
      <c r="I127">
        <v>6.74</v>
      </c>
      <c r="J127">
        <v>6.63</v>
      </c>
      <c r="K127">
        <v>7.17</v>
      </c>
      <c r="L127">
        <v>7.61</v>
      </c>
      <c r="M127">
        <v>8.23</v>
      </c>
      <c r="N127">
        <v>8.41</v>
      </c>
      <c r="O127">
        <v>7.38</v>
      </c>
    </row>
    <row r="128" spans="1:15" x14ac:dyDescent="0.3">
      <c r="A128" t="s">
        <v>237</v>
      </c>
      <c r="B128" t="str">
        <f>VLOOKUP($A128,classifications!$A$1:$D$357,2,FALSE)</f>
        <v>Predominantly Urban</v>
      </c>
      <c r="C128" t="str">
        <f>VLOOKUP($A128,classifications!$A$1:$D$359,4,FALSE)</f>
        <v>Shire District</v>
      </c>
      <c r="D128">
        <v>5.79</v>
      </c>
      <c r="E128">
        <v>5.84</v>
      </c>
      <c r="F128">
        <v>5.87</v>
      </c>
      <c r="G128">
        <v>6.15</v>
      </c>
      <c r="H128">
        <v>6.49</v>
      </c>
      <c r="I128">
        <v>6.74</v>
      </c>
      <c r="J128">
        <v>7.73</v>
      </c>
      <c r="K128">
        <v>7.72</v>
      </c>
      <c r="L128">
        <v>7.34</v>
      </c>
      <c r="M128">
        <v>7.61</v>
      </c>
      <c r="N128">
        <v>7.66</v>
      </c>
      <c r="O128">
        <v>7.98</v>
      </c>
    </row>
    <row r="129" spans="1:15" x14ac:dyDescent="0.3">
      <c r="A129" t="s">
        <v>282</v>
      </c>
      <c r="B129" t="str">
        <f>VLOOKUP($A129,classifications!$A$1:$D$357,2,FALSE)</f>
        <v>Predominantly Rural</v>
      </c>
      <c r="C129" t="str">
        <f>VLOOKUP($A129,classifications!$A$1:$D$359,4,FALSE)</f>
        <v>Shire District</v>
      </c>
      <c r="D129">
        <v>8.8000000000000007</v>
      </c>
      <c r="E129">
        <v>8.76</v>
      </c>
      <c r="F129">
        <v>8.76</v>
      </c>
      <c r="G129">
        <v>9.69</v>
      </c>
      <c r="H129">
        <v>9.5399999999999991</v>
      </c>
      <c r="I129">
        <v>9.32</v>
      </c>
      <c r="J129">
        <v>10.33</v>
      </c>
      <c r="K129">
        <v>11.26</v>
      </c>
      <c r="L129">
        <v>9.83</v>
      </c>
      <c r="M129">
        <v>10.79</v>
      </c>
      <c r="N129">
        <v>11.36</v>
      </c>
      <c r="O129">
        <v>11.15</v>
      </c>
    </row>
    <row r="130" spans="1:15" x14ac:dyDescent="0.3">
      <c r="A130" t="s">
        <v>314</v>
      </c>
      <c r="B130" t="str">
        <f>VLOOKUP($A130,classifications!$A$1:$D$357,2,FALSE)</f>
        <v>Predominantly Urban</v>
      </c>
      <c r="C130" t="str">
        <f>VLOOKUP($A130,classifications!$A$1:$D$359,4,FALSE)</f>
        <v>Shire District</v>
      </c>
      <c r="D130">
        <v>7.69</v>
      </c>
      <c r="E130">
        <v>7.51</v>
      </c>
      <c r="F130">
        <v>8.33</v>
      </c>
      <c r="G130">
        <v>8.59</v>
      </c>
      <c r="H130">
        <v>9.35</v>
      </c>
      <c r="I130">
        <v>9.27</v>
      </c>
      <c r="J130">
        <v>9.6199999999999992</v>
      </c>
      <c r="K130">
        <v>9.09</v>
      </c>
      <c r="L130">
        <v>9.24</v>
      </c>
      <c r="M130">
        <v>10.95</v>
      </c>
      <c r="N130">
        <v>10.71</v>
      </c>
      <c r="O130">
        <v>9.9700000000000006</v>
      </c>
    </row>
    <row r="131" spans="1:15" x14ac:dyDescent="0.3">
      <c r="A131" t="s">
        <v>47</v>
      </c>
      <c r="B131" t="str">
        <f>VLOOKUP($A131,classifications!$A$1:$D$357,2,FALSE)</f>
        <v>Predominantly Urban</v>
      </c>
      <c r="C131" t="str">
        <f>VLOOKUP($A131,classifications!$A$1:$D$359,4,FALSE)</f>
        <v>Shire District</v>
      </c>
      <c r="D131">
        <v>9.11</v>
      </c>
      <c r="E131">
        <v>9.27</v>
      </c>
      <c r="F131">
        <v>9.7899999999999991</v>
      </c>
      <c r="G131">
        <v>10.33</v>
      </c>
      <c r="H131">
        <v>10.39</v>
      </c>
      <c r="I131">
        <v>10.34</v>
      </c>
      <c r="J131">
        <v>10.58</v>
      </c>
      <c r="K131">
        <v>10.119999999999999</v>
      </c>
      <c r="L131">
        <v>10.130000000000001</v>
      </c>
      <c r="M131">
        <v>11.2</v>
      </c>
      <c r="N131">
        <v>11.19</v>
      </c>
      <c r="O131">
        <v>10.46</v>
      </c>
    </row>
    <row r="132" spans="1:15" x14ac:dyDescent="0.3">
      <c r="A132" t="s">
        <v>179</v>
      </c>
      <c r="B132" t="str">
        <f>VLOOKUP($A132,classifications!$A$1:$D$357,2,FALSE)</f>
        <v>Predominantly Rural</v>
      </c>
      <c r="C132" t="str">
        <f>VLOOKUP($A132,classifications!$A$1:$D$359,4,FALSE)</f>
        <v>Shire District</v>
      </c>
      <c r="D132">
        <v>8.85</v>
      </c>
      <c r="E132">
        <v>7.77</v>
      </c>
      <c r="F132">
        <v>8.86</v>
      </c>
      <c r="G132">
        <v>9.68</v>
      </c>
      <c r="H132">
        <v>10.37</v>
      </c>
      <c r="I132">
        <v>10.81</v>
      </c>
      <c r="J132">
        <v>11.41</v>
      </c>
      <c r="K132">
        <v>11.16</v>
      </c>
      <c r="L132">
        <v>12.02</v>
      </c>
      <c r="M132">
        <v>11.84</v>
      </c>
      <c r="N132">
        <v>10.73</v>
      </c>
      <c r="O132">
        <v>9.91</v>
      </c>
    </row>
    <row r="133" spans="1:15" x14ac:dyDescent="0.3">
      <c r="A133" t="s">
        <v>227</v>
      </c>
      <c r="B133" t="str">
        <f>VLOOKUP($A133,classifications!$A$1:$D$357,2,FALSE)</f>
        <v>Predominantly Urban</v>
      </c>
      <c r="C133" t="str">
        <f>VLOOKUP($A133,classifications!$A$1:$D$359,4,FALSE)</f>
        <v>Shire District</v>
      </c>
      <c r="D133">
        <v>6.39</v>
      </c>
      <c r="E133">
        <v>6.39</v>
      </c>
      <c r="F133">
        <v>6.6</v>
      </c>
      <c r="G133">
        <v>7.32</v>
      </c>
      <c r="H133">
        <v>7.15</v>
      </c>
      <c r="I133">
        <v>7.67</v>
      </c>
      <c r="J133">
        <v>8.25</v>
      </c>
      <c r="K133">
        <v>8.44</v>
      </c>
      <c r="L133">
        <v>8.15</v>
      </c>
      <c r="M133">
        <v>7.57</v>
      </c>
      <c r="N133">
        <v>8.8000000000000007</v>
      </c>
      <c r="O133">
        <v>7.85</v>
      </c>
    </row>
    <row r="134" spans="1:15" x14ac:dyDescent="0.3">
      <c r="A134" t="s">
        <v>336</v>
      </c>
      <c r="B134" t="str">
        <f>VLOOKUP($A134,classifications!$A$1:$D$357,2,FALSE)</f>
        <v>Predominantly Urban</v>
      </c>
      <c r="C134" t="str">
        <f>VLOOKUP($A134,classifications!$A$1:$D$359,4,FALSE)</f>
        <v>Shire District</v>
      </c>
      <c r="D134">
        <v>6.48</v>
      </c>
      <c r="E134">
        <v>6.59</v>
      </c>
      <c r="F134">
        <v>6.69</v>
      </c>
      <c r="G134">
        <v>6.99</v>
      </c>
      <c r="H134">
        <v>6.94</v>
      </c>
      <c r="I134">
        <v>6.71</v>
      </c>
      <c r="J134">
        <v>6.79</v>
      </c>
      <c r="K134">
        <v>6.86</v>
      </c>
      <c r="L134">
        <v>7.3</v>
      </c>
      <c r="M134">
        <v>8.2899999999999991</v>
      </c>
      <c r="N134">
        <v>7.19</v>
      </c>
      <c r="O134">
        <v>7.38</v>
      </c>
    </row>
    <row r="135" spans="1:15" x14ac:dyDescent="0.3">
      <c r="A135" t="s">
        <v>338</v>
      </c>
      <c r="B135" t="str">
        <f>VLOOKUP($A135,classifications!$A$1:$D$357,2,FALSE)</f>
        <v>Predominantly Rural</v>
      </c>
      <c r="C135" t="str">
        <f>VLOOKUP($A135,classifications!$A$1:$D$359,4,FALSE)</f>
        <v>Shire District</v>
      </c>
      <c r="D135">
        <v>8.24</v>
      </c>
      <c r="E135">
        <v>8.08</v>
      </c>
      <c r="F135">
        <v>8.61</v>
      </c>
      <c r="G135">
        <v>8.86</v>
      </c>
      <c r="H135">
        <v>9.35</v>
      </c>
      <c r="I135">
        <v>9.4700000000000006</v>
      </c>
      <c r="J135">
        <v>9.7799999999999994</v>
      </c>
      <c r="K135">
        <v>9.6300000000000008</v>
      </c>
      <c r="L135">
        <v>10.050000000000001</v>
      </c>
      <c r="M135">
        <v>10.72</v>
      </c>
      <c r="N135">
        <v>10.29</v>
      </c>
      <c r="O135">
        <v>10.039999999999999</v>
      </c>
    </row>
    <row r="136" spans="1:15" x14ac:dyDescent="0.3">
      <c r="A136" t="s">
        <v>341</v>
      </c>
      <c r="B136" t="str">
        <f>VLOOKUP($A136,classifications!$A$1:$D$357,2,FALSE)</f>
        <v>Urban with Significant Rural</v>
      </c>
      <c r="C136" t="str">
        <f>VLOOKUP($A136,classifications!$A$1:$D$359,4,FALSE)</f>
        <v>Shire District</v>
      </c>
      <c r="D136">
        <v>7.83</v>
      </c>
      <c r="E136">
        <v>7.94</v>
      </c>
      <c r="F136">
        <v>7.45</v>
      </c>
      <c r="G136">
        <v>7.08</v>
      </c>
      <c r="H136">
        <v>7.35</v>
      </c>
      <c r="I136">
        <v>7.39</v>
      </c>
      <c r="J136">
        <v>8.2899999999999991</v>
      </c>
      <c r="K136">
        <v>7.12</v>
      </c>
      <c r="L136">
        <v>7.29</v>
      </c>
      <c r="M136">
        <v>7.98</v>
      </c>
      <c r="N136">
        <v>8.24</v>
      </c>
      <c r="O136">
        <v>7.27</v>
      </c>
    </row>
    <row r="137" spans="1:15" x14ac:dyDescent="0.3">
      <c r="A137" t="s">
        <v>56</v>
      </c>
      <c r="B137" t="str">
        <f>VLOOKUP($A137,classifications!$A$1:$D$357,2,FALSE)</f>
        <v>Predominantly Urban</v>
      </c>
      <c r="C137" t="str">
        <f>VLOOKUP($A137,classifications!$A$1:$D$359,4,FALSE)</f>
        <v>Shire District</v>
      </c>
      <c r="D137">
        <v>9.44</v>
      </c>
      <c r="E137">
        <v>9.61</v>
      </c>
      <c r="F137">
        <v>11.39</v>
      </c>
      <c r="G137">
        <v>12.56</v>
      </c>
      <c r="H137">
        <v>13</v>
      </c>
      <c r="I137">
        <v>13.53</v>
      </c>
      <c r="J137">
        <v>12.96</v>
      </c>
      <c r="K137">
        <v>12.71</v>
      </c>
      <c r="L137">
        <v>12.34</v>
      </c>
      <c r="M137">
        <v>12.63</v>
      </c>
      <c r="N137">
        <v>13.01</v>
      </c>
      <c r="O137">
        <v>12.52</v>
      </c>
    </row>
    <row r="138" spans="1:15" x14ac:dyDescent="0.3">
      <c r="A138" t="s">
        <v>101</v>
      </c>
      <c r="B138" t="str">
        <f>VLOOKUP($A138,classifications!$A$1:$D$357,2,FALSE)</f>
        <v>Predominantly Rural</v>
      </c>
      <c r="C138" t="str">
        <f>VLOOKUP($A138,classifications!$A$1:$D$359,4,FALSE)</f>
        <v>Shire District</v>
      </c>
      <c r="D138">
        <v>7.95</v>
      </c>
      <c r="E138">
        <v>7.53</v>
      </c>
      <c r="F138">
        <v>8.4600000000000009</v>
      </c>
      <c r="G138">
        <v>8.92</v>
      </c>
      <c r="H138">
        <v>9.49</v>
      </c>
      <c r="I138">
        <v>9.82</v>
      </c>
      <c r="J138">
        <v>10.66</v>
      </c>
      <c r="K138">
        <v>10.32</v>
      </c>
      <c r="L138">
        <v>11.41</v>
      </c>
      <c r="M138">
        <v>10.98</v>
      </c>
      <c r="N138">
        <v>11.06</v>
      </c>
      <c r="O138">
        <v>10.6</v>
      </c>
    </row>
    <row r="139" spans="1:15" x14ac:dyDescent="0.3">
      <c r="A139" t="s">
        <v>121</v>
      </c>
      <c r="B139" t="str">
        <f>VLOOKUP($A139,classifications!$A$1:$D$357,2,FALSE)</f>
        <v>Predominantly Rural</v>
      </c>
      <c r="C139" t="str">
        <f>VLOOKUP($A139,classifications!$A$1:$D$359,4,FALSE)</f>
        <v>Shire District</v>
      </c>
      <c r="D139">
        <v>5.49</v>
      </c>
      <c r="E139">
        <v>5.57</v>
      </c>
      <c r="F139">
        <v>5.76</v>
      </c>
      <c r="G139">
        <v>6.12</v>
      </c>
      <c r="H139">
        <v>6.49</v>
      </c>
      <c r="I139">
        <v>7.12</v>
      </c>
      <c r="J139">
        <v>8.48</v>
      </c>
      <c r="K139">
        <v>8.18</v>
      </c>
      <c r="L139">
        <v>7.43</v>
      </c>
      <c r="M139">
        <v>8.9499999999999993</v>
      </c>
      <c r="N139">
        <v>7.93</v>
      </c>
      <c r="O139">
        <v>7.4</v>
      </c>
    </row>
    <row r="140" spans="1:15" x14ac:dyDescent="0.3">
      <c r="A140" t="s">
        <v>154</v>
      </c>
      <c r="B140" t="str">
        <f>VLOOKUP($A140,classifications!$A$1:$D$357,2,FALSE)</f>
        <v>Predominantly Rural</v>
      </c>
      <c r="C140" t="str">
        <f>VLOOKUP($A140,classifications!$A$1:$D$359,4,FALSE)</f>
        <v>Shire District</v>
      </c>
      <c r="D140">
        <v>6.89</v>
      </c>
      <c r="E140">
        <v>6.96</v>
      </c>
      <c r="F140">
        <v>7.11</v>
      </c>
      <c r="G140">
        <v>8.06</v>
      </c>
      <c r="H140">
        <v>8.2200000000000006</v>
      </c>
      <c r="I140">
        <v>8.7899999999999991</v>
      </c>
      <c r="J140">
        <v>9.36</v>
      </c>
      <c r="K140">
        <v>9.2799999999999994</v>
      </c>
      <c r="L140">
        <v>9.39</v>
      </c>
      <c r="M140">
        <v>9.9700000000000006</v>
      </c>
      <c r="N140">
        <v>9.8800000000000008</v>
      </c>
      <c r="O140">
        <v>8.75</v>
      </c>
    </row>
    <row r="141" spans="1:15" x14ac:dyDescent="0.3">
      <c r="A141" t="s">
        <v>255</v>
      </c>
      <c r="B141" t="str">
        <f>VLOOKUP($A141,classifications!$A$1:$D$357,2,FALSE)</f>
        <v>Predominantly Rural</v>
      </c>
      <c r="C141" t="str">
        <f>VLOOKUP($A141,classifications!$A$1:$D$359,4,FALSE)</f>
        <v>Shire District</v>
      </c>
      <c r="D141">
        <v>7.42</v>
      </c>
      <c r="E141">
        <v>7.74</v>
      </c>
      <c r="F141">
        <v>7.8</v>
      </c>
      <c r="G141">
        <v>9.15</v>
      </c>
      <c r="H141">
        <v>10.26</v>
      </c>
      <c r="I141">
        <v>10.98</v>
      </c>
      <c r="J141">
        <v>10.35</v>
      </c>
      <c r="K141">
        <v>9.83</v>
      </c>
      <c r="L141">
        <v>10.31</v>
      </c>
      <c r="M141">
        <v>10.83</v>
      </c>
      <c r="N141">
        <v>10.67</v>
      </c>
      <c r="O141">
        <v>10.53</v>
      </c>
    </row>
    <row r="142" spans="1:15" x14ac:dyDescent="0.3">
      <c r="A142" t="s">
        <v>19</v>
      </c>
      <c r="B142" t="str">
        <f>VLOOKUP($A142,classifications!$A$1:$D$357,2,FALSE)</f>
        <v>Predominantly Urban</v>
      </c>
      <c r="C142" t="str">
        <f>VLOOKUP($A142,classifications!$A$1:$D$359,4,FALSE)</f>
        <v>Shire District</v>
      </c>
      <c r="D142">
        <v>6.67</v>
      </c>
      <c r="E142">
        <v>6.55</v>
      </c>
      <c r="F142">
        <v>7.32</v>
      </c>
      <c r="G142">
        <v>7.89</v>
      </c>
      <c r="H142">
        <v>9.11</v>
      </c>
      <c r="I142">
        <v>10.27</v>
      </c>
      <c r="J142">
        <v>10.66</v>
      </c>
      <c r="K142">
        <v>9.39</v>
      </c>
      <c r="L142">
        <v>9.85</v>
      </c>
      <c r="M142">
        <v>10.43</v>
      </c>
      <c r="N142">
        <v>11.41</v>
      </c>
      <c r="O142">
        <v>10.51</v>
      </c>
    </row>
    <row r="143" spans="1:15" x14ac:dyDescent="0.3">
      <c r="A143" t="s">
        <v>38</v>
      </c>
      <c r="B143" t="str">
        <f>VLOOKUP($A143,classifications!$A$1:$D$357,2,FALSE)</f>
        <v>Predominantly Rural</v>
      </c>
      <c r="C143" t="str">
        <f>VLOOKUP($A143,classifications!$A$1:$D$359,4,FALSE)</f>
        <v>Shire District</v>
      </c>
      <c r="D143">
        <v>7.51</v>
      </c>
      <c r="E143">
        <v>7.17</v>
      </c>
      <c r="F143">
        <v>7.93</v>
      </c>
      <c r="G143">
        <v>8.23</v>
      </c>
      <c r="H143">
        <v>8.59</v>
      </c>
      <c r="I143">
        <v>9.5</v>
      </c>
      <c r="J143">
        <v>10.26</v>
      </c>
      <c r="K143">
        <v>10.23</v>
      </c>
      <c r="L143">
        <v>9.81</v>
      </c>
      <c r="M143">
        <v>11.19</v>
      </c>
      <c r="N143">
        <v>10.48</v>
      </c>
      <c r="O143">
        <v>10.14</v>
      </c>
    </row>
    <row r="144" spans="1:15" x14ac:dyDescent="0.3">
      <c r="A144" t="s">
        <v>42</v>
      </c>
      <c r="B144" t="str">
        <f>VLOOKUP($A144,classifications!$A$1:$D$357,2,FALSE)</f>
        <v>Urban with Significant Rural</v>
      </c>
      <c r="C144" t="str">
        <f>VLOOKUP($A144,classifications!$A$1:$D$359,4,FALSE)</f>
        <v>Shire District</v>
      </c>
      <c r="D144">
        <v>9.4700000000000006</v>
      </c>
      <c r="E144">
        <v>8.91</v>
      </c>
      <c r="F144">
        <v>9.66</v>
      </c>
      <c r="G144">
        <v>10.57</v>
      </c>
      <c r="H144">
        <v>12.44</v>
      </c>
      <c r="I144">
        <v>11.24</v>
      </c>
      <c r="J144">
        <v>13.24</v>
      </c>
      <c r="K144">
        <v>12.26</v>
      </c>
      <c r="L144">
        <v>13.04</v>
      </c>
      <c r="M144">
        <v>15.62</v>
      </c>
      <c r="N144">
        <v>13.36</v>
      </c>
      <c r="O144">
        <v>12.36</v>
      </c>
    </row>
    <row r="145" spans="1:15" x14ac:dyDescent="0.3">
      <c r="A145" t="s">
        <v>63</v>
      </c>
      <c r="B145" t="str">
        <f>VLOOKUP($A145,classifications!$A$1:$D$357,2,FALSE)</f>
        <v>Predominantly Urban</v>
      </c>
      <c r="C145" t="str">
        <f>VLOOKUP($A145,classifications!$A$1:$D$359,4,FALSE)</f>
        <v>Shire District</v>
      </c>
      <c r="D145">
        <v>9.14</v>
      </c>
      <c r="E145">
        <v>9.5500000000000007</v>
      </c>
      <c r="F145">
        <v>9.77</v>
      </c>
      <c r="G145">
        <v>11.21</v>
      </c>
      <c r="H145">
        <v>11.12</v>
      </c>
      <c r="I145">
        <v>11.56</v>
      </c>
      <c r="J145">
        <v>10.66</v>
      </c>
      <c r="K145">
        <v>10.77</v>
      </c>
      <c r="L145">
        <v>11.15</v>
      </c>
      <c r="M145">
        <v>12.24</v>
      </c>
      <c r="N145">
        <v>12.29</v>
      </c>
      <c r="O145">
        <v>11.2</v>
      </c>
    </row>
    <row r="146" spans="1:15" x14ac:dyDescent="0.3">
      <c r="A146" t="s">
        <v>66</v>
      </c>
      <c r="B146" t="str">
        <f>VLOOKUP($A146,classifications!$A$1:$D$357,2,FALSE)</f>
        <v>Predominantly Urban</v>
      </c>
      <c r="C146" t="str">
        <f>VLOOKUP($A146,classifications!$A$1:$D$359,4,FALSE)</f>
        <v>Shire District</v>
      </c>
      <c r="D146">
        <v>8.2100000000000009</v>
      </c>
      <c r="E146">
        <v>8.17</v>
      </c>
      <c r="F146">
        <v>9.5399999999999991</v>
      </c>
      <c r="G146">
        <v>9.7899999999999991</v>
      </c>
      <c r="H146">
        <v>10.99</v>
      </c>
      <c r="I146">
        <v>11.46</v>
      </c>
      <c r="J146">
        <v>11.99</v>
      </c>
      <c r="K146">
        <v>11.52</v>
      </c>
      <c r="L146">
        <v>10.98</v>
      </c>
      <c r="M146">
        <v>12.06</v>
      </c>
      <c r="N146">
        <v>12.38</v>
      </c>
      <c r="O146">
        <v>11.36</v>
      </c>
    </row>
    <row r="147" spans="1:15" x14ac:dyDescent="0.3">
      <c r="A147" t="s">
        <v>79</v>
      </c>
      <c r="B147" t="str">
        <f>VLOOKUP($A147,classifications!$A$1:$D$357,2,FALSE)</f>
        <v>Urban with Significant Rural</v>
      </c>
      <c r="C147" t="str">
        <f>VLOOKUP($A147,classifications!$A$1:$D$359,4,FALSE)</f>
        <v>Shire District</v>
      </c>
      <c r="D147">
        <v>7.21</v>
      </c>
      <c r="E147">
        <v>7.41</v>
      </c>
      <c r="F147">
        <v>7.54</v>
      </c>
      <c r="G147">
        <v>8.36</v>
      </c>
      <c r="H147">
        <v>8.6999999999999993</v>
      </c>
      <c r="I147">
        <v>8.99</v>
      </c>
      <c r="J147">
        <v>9.58</v>
      </c>
      <c r="K147">
        <v>9.5</v>
      </c>
      <c r="L147">
        <v>9.58</v>
      </c>
      <c r="M147">
        <v>10.52</v>
      </c>
      <c r="N147">
        <v>9.8800000000000008</v>
      </c>
      <c r="O147">
        <v>9.57</v>
      </c>
    </row>
    <row r="148" spans="1:15" x14ac:dyDescent="0.3">
      <c r="A148" t="s">
        <v>116</v>
      </c>
      <c r="B148" t="str">
        <f>VLOOKUP($A148,classifications!$A$1:$D$357,2,FALSE)</f>
        <v>Urban with Significant Rural</v>
      </c>
      <c r="C148" t="str">
        <f>VLOOKUP($A148,classifications!$A$1:$D$359,4,FALSE)</f>
        <v>Shire District</v>
      </c>
      <c r="D148">
        <v>10.039999999999999</v>
      </c>
      <c r="E148">
        <v>11.33</v>
      </c>
      <c r="F148">
        <v>11.43</v>
      </c>
      <c r="G148">
        <v>12.93</v>
      </c>
      <c r="H148">
        <v>14.1</v>
      </c>
      <c r="I148">
        <v>14.5</v>
      </c>
      <c r="J148">
        <v>14.42</v>
      </c>
      <c r="K148">
        <v>13.67</v>
      </c>
      <c r="L148">
        <v>14.6</v>
      </c>
      <c r="M148">
        <v>15.39</v>
      </c>
      <c r="N148">
        <v>15.43</v>
      </c>
      <c r="O148">
        <v>13.43</v>
      </c>
    </row>
    <row r="149" spans="1:15" x14ac:dyDescent="0.3">
      <c r="A149" t="s">
        <v>139</v>
      </c>
      <c r="B149" t="str">
        <f>VLOOKUP($A149,classifications!$A$1:$D$357,2,FALSE)</f>
        <v>Predominantly Urban</v>
      </c>
      <c r="C149" t="str">
        <f>VLOOKUP($A149,classifications!$A$1:$D$359,4,FALSE)</f>
        <v>Shire District</v>
      </c>
      <c r="D149">
        <v>6.1</v>
      </c>
      <c r="E149">
        <v>6.57</v>
      </c>
      <c r="F149">
        <v>6.45</v>
      </c>
      <c r="G149">
        <v>7.81</v>
      </c>
      <c r="H149">
        <v>9.1999999999999993</v>
      </c>
      <c r="I149">
        <v>9.26</v>
      </c>
      <c r="J149">
        <v>9.5</v>
      </c>
      <c r="K149">
        <v>9.18</v>
      </c>
      <c r="L149">
        <v>9.34</v>
      </c>
      <c r="M149">
        <v>11.21</v>
      </c>
      <c r="N149">
        <v>10.95</v>
      </c>
      <c r="O149">
        <v>10.06</v>
      </c>
    </row>
    <row r="150" spans="1:15" x14ac:dyDescent="0.3">
      <c r="A150" t="s">
        <v>178</v>
      </c>
      <c r="B150" t="str">
        <f>VLOOKUP($A150,classifications!$A$1:$D$357,2,FALSE)</f>
        <v>Predominantly Rural</v>
      </c>
      <c r="C150" t="str">
        <f>VLOOKUP($A150,classifications!$A$1:$D$359,4,FALSE)</f>
        <v>Shire District</v>
      </c>
      <c r="D150">
        <v>8.06</v>
      </c>
      <c r="E150">
        <v>7.32</v>
      </c>
      <c r="F150">
        <v>8.8699999999999992</v>
      </c>
      <c r="G150">
        <v>9.99</v>
      </c>
      <c r="H150">
        <v>10.039999999999999</v>
      </c>
      <c r="I150">
        <v>10.83</v>
      </c>
      <c r="J150">
        <v>11.46</v>
      </c>
      <c r="K150">
        <v>11.93</v>
      </c>
      <c r="L150">
        <v>11.86</v>
      </c>
      <c r="M150">
        <v>13.54</v>
      </c>
      <c r="N150">
        <v>12.78</v>
      </c>
      <c r="O150">
        <v>11.13</v>
      </c>
    </row>
    <row r="151" spans="1:15" x14ac:dyDescent="0.3">
      <c r="A151" t="s">
        <v>233</v>
      </c>
      <c r="B151" t="str">
        <f>VLOOKUP($A151,classifications!$A$1:$D$357,2,FALSE)</f>
        <v>Predominantly Urban</v>
      </c>
      <c r="C151" t="str">
        <f>VLOOKUP($A151,classifications!$A$1:$D$359,4,FALSE)</f>
        <v>Shire District</v>
      </c>
      <c r="D151">
        <v>9.52</v>
      </c>
      <c r="E151">
        <v>8.99</v>
      </c>
      <c r="F151">
        <v>9.6300000000000008</v>
      </c>
      <c r="G151">
        <v>9.7100000000000009</v>
      </c>
      <c r="H151">
        <v>12.32</v>
      </c>
      <c r="I151">
        <v>11.91</v>
      </c>
      <c r="J151">
        <v>11.92</v>
      </c>
      <c r="K151">
        <v>10.39</v>
      </c>
      <c r="L151">
        <v>11.72</v>
      </c>
      <c r="M151">
        <v>12.45</v>
      </c>
      <c r="N151">
        <v>12.72</v>
      </c>
      <c r="O151">
        <v>11.66</v>
      </c>
    </row>
    <row r="152" spans="1:15" x14ac:dyDescent="0.3">
      <c r="A152" t="s">
        <v>295</v>
      </c>
      <c r="B152" t="str">
        <f>VLOOKUP($A152,classifications!$A$1:$D$357,2,FALSE)</f>
        <v>Predominantly Rural</v>
      </c>
      <c r="C152" t="str">
        <f>VLOOKUP($A152,classifications!$A$1:$D$359,4,FALSE)</f>
        <v>Shire District</v>
      </c>
      <c r="D152">
        <v>6.84</v>
      </c>
      <c r="E152">
        <v>6.69</v>
      </c>
      <c r="F152">
        <v>6.42</v>
      </c>
      <c r="G152">
        <v>6.87</v>
      </c>
      <c r="H152">
        <v>7.99</v>
      </c>
      <c r="I152">
        <v>9.08</v>
      </c>
      <c r="J152">
        <v>9</v>
      </c>
      <c r="K152">
        <v>8.76</v>
      </c>
      <c r="L152">
        <v>8.59</v>
      </c>
      <c r="M152">
        <v>9.64</v>
      </c>
      <c r="N152">
        <v>8.92</v>
      </c>
      <c r="O152">
        <v>8.49</v>
      </c>
    </row>
    <row r="153" spans="1:15" x14ac:dyDescent="0.3">
      <c r="A153" t="s">
        <v>307</v>
      </c>
      <c r="B153" t="str">
        <f>VLOOKUP($A153,classifications!$A$1:$D$357,2,FALSE)</f>
        <v>Predominantly Rural</v>
      </c>
      <c r="C153" t="str">
        <f>VLOOKUP($A153,classifications!$A$1:$D$359,4,FALSE)</f>
        <v>Shire District</v>
      </c>
      <c r="D153">
        <v>10.71</v>
      </c>
      <c r="E153">
        <v>11.22</v>
      </c>
      <c r="F153">
        <v>11.52</v>
      </c>
      <c r="G153">
        <v>12.35</v>
      </c>
      <c r="H153">
        <v>12.37</v>
      </c>
      <c r="I153">
        <v>13.52</v>
      </c>
      <c r="J153">
        <v>13.7</v>
      </c>
      <c r="K153">
        <v>13.48</v>
      </c>
      <c r="L153">
        <v>12.81</v>
      </c>
      <c r="M153">
        <v>13.6</v>
      </c>
      <c r="N153">
        <v>13.85</v>
      </c>
      <c r="O153">
        <v>12.18</v>
      </c>
    </row>
    <row r="154" spans="1:15" x14ac:dyDescent="0.3">
      <c r="A154" t="s">
        <v>49</v>
      </c>
      <c r="B154" t="str">
        <f>VLOOKUP($A154,classifications!$A$1:$D$357,2,FALSE)</f>
        <v>Predominantly Urban</v>
      </c>
      <c r="C154" t="str">
        <f>VLOOKUP($A154,classifications!$A$1:$D$359,4,FALSE)</f>
        <v>Shire District</v>
      </c>
      <c r="D154">
        <v>8.98</v>
      </c>
      <c r="E154">
        <v>8.64</v>
      </c>
      <c r="F154">
        <v>8.76</v>
      </c>
      <c r="G154">
        <v>9.6</v>
      </c>
      <c r="H154">
        <v>12.45</v>
      </c>
      <c r="I154">
        <v>11.35</v>
      </c>
      <c r="J154">
        <v>11.11</v>
      </c>
      <c r="K154">
        <v>11.32</v>
      </c>
      <c r="L154">
        <v>12.26</v>
      </c>
      <c r="M154">
        <v>11.33</v>
      </c>
      <c r="N154">
        <v>11.86</v>
      </c>
      <c r="O154">
        <v>12.34</v>
      </c>
    </row>
    <row r="155" spans="1:15" x14ac:dyDescent="0.3">
      <c r="A155" t="s">
        <v>90</v>
      </c>
      <c r="B155" t="str">
        <f>VLOOKUP($A155,classifications!$A$1:$D$357,2,FALSE)</f>
        <v>Urban with Significant Rural</v>
      </c>
      <c r="C155" t="str">
        <f>VLOOKUP($A155,classifications!$A$1:$D$359,4,FALSE)</f>
        <v>Shire District</v>
      </c>
      <c r="D155">
        <v>8.75</v>
      </c>
      <c r="E155">
        <v>8.86</v>
      </c>
      <c r="F155">
        <v>10.15</v>
      </c>
      <c r="G155">
        <v>11.91</v>
      </c>
      <c r="H155">
        <v>11.16</v>
      </c>
      <c r="I155">
        <v>12.93</v>
      </c>
      <c r="J155">
        <v>12.28</v>
      </c>
      <c r="K155">
        <v>12.1</v>
      </c>
      <c r="L155">
        <v>12.02</v>
      </c>
      <c r="M155">
        <v>13.71</v>
      </c>
      <c r="N155">
        <v>13.87</v>
      </c>
      <c r="O155">
        <v>13.12</v>
      </c>
    </row>
    <row r="156" spans="1:15" x14ac:dyDescent="0.3">
      <c r="A156" t="s">
        <v>148</v>
      </c>
      <c r="B156" t="str">
        <f>VLOOKUP($A156,classifications!$A$1:$D$357,2,FALSE)</f>
        <v>Predominantly Urban</v>
      </c>
      <c r="C156" t="str">
        <f>VLOOKUP($A156,classifications!$A$1:$D$359,4,FALSE)</f>
        <v>Shire District</v>
      </c>
      <c r="D156">
        <v>9.6300000000000008</v>
      </c>
      <c r="E156">
        <v>10.17</v>
      </c>
      <c r="F156">
        <v>12.48</v>
      </c>
      <c r="G156">
        <v>12.67</v>
      </c>
      <c r="H156">
        <v>13.98</v>
      </c>
      <c r="I156">
        <v>14.21</v>
      </c>
      <c r="J156">
        <v>14.26</v>
      </c>
      <c r="K156">
        <v>13.9</v>
      </c>
      <c r="L156">
        <v>14.93</v>
      </c>
      <c r="M156">
        <v>15.53</v>
      </c>
      <c r="N156">
        <v>14.86</v>
      </c>
      <c r="O156">
        <v>14.49</v>
      </c>
    </row>
    <row r="157" spans="1:15" x14ac:dyDescent="0.3">
      <c r="A157" t="s">
        <v>202</v>
      </c>
      <c r="B157" t="str">
        <f>VLOOKUP($A157,classifications!$A$1:$D$357,2,FALSE)</f>
        <v>Urban with Significant Rural</v>
      </c>
      <c r="C157" t="str">
        <f>VLOOKUP($A157,classifications!$A$1:$D$359,4,FALSE)</f>
        <v>Shire District</v>
      </c>
      <c r="D157">
        <v>8.16</v>
      </c>
      <c r="E157">
        <v>8.07</v>
      </c>
      <c r="F157">
        <v>8.5299999999999994</v>
      </c>
      <c r="G157">
        <v>8.9600000000000009</v>
      </c>
      <c r="H157">
        <v>10.49</v>
      </c>
      <c r="I157">
        <v>10.31</v>
      </c>
      <c r="J157">
        <v>10.83</v>
      </c>
      <c r="K157">
        <v>10.199999999999999</v>
      </c>
      <c r="L157">
        <v>11.12</v>
      </c>
      <c r="M157">
        <v>11.3</v>
      </c>
      <c r="N157">
        <v>11.68</v>
      </c>
      <c r="O157">
        <v>10.66</v>
      </c>
    </row>
    <row r="158" spans="1:15" x14ac:dyDescent="0.3">
      <c r="A158" t="s">
        <v>299</v>
      </c>
      <c r="B158" t="str">
        <f>VLOOKUP($A158,classifications!$A$1:$D$357,2,FALSE)</f>
        <v>Predominantly Urban</v>
      </c>
      <c r="C158" t="str">
        <f>VLOOKUP($A158,classifications!$A$1:$D$359,4,FALSE)</f>
        <v>Shire District</v>
      </c>
      <c r="D158">
        <v>10.01</v>
      </c>
      <c r="E158">
        <v>10.28</v>
      </c>
      <c r="F158">
        <v>11.29</v>
      </c>
      <c r="G158">
        <v>13.15</v>
      </c>
      <c r="H158">
        <v>13.37</v>
      </c>
      <c r="I158">
        <v>13.84</v>
      </c>
      <c r="J158">
        <v>13.64</v>
      </c>
      <c r="K158">
        <v>13.67</v>
      </c>
      <c r="L158">
        <v>15.97</v>
      </c>
      <c r="M158">
        <v>14.14</v>
      </c>
      <c r="N158">
        <v>13.42</v>
      </c>
      <c r="O158">
        <v>12.11</v>
      </c>
    </row>
    <row r="159" spans="1:15" x14ac:dyDescent="0.3">
      <c r="A159" t="s">
        <v>315</v>
      </c>
      <c r="B159" t="str">
        <f>VLOOKUP($A159,classifications!$A$1:$D$357,2,FALSE)</f>
        <v>Predominantly Urban</v>
      </c>
      <c r="C159" t="str">
        <f>VLOOKUP($A159,classifications!$A$1:$D$359,4,FALSE)</f>
        <v>Shire District</v>
      </c>
      <c r="D159">
        <v>8.0399999999999991</v>
      </c>
      <c r="E159">
        <v>7.74</v>
      </c>
      <c r="F159">
        <v>8.36</v>
      </c>
      <c r="G159">
        <v>10.98</v>
      </c>
      <c r="H159">
        <v>11.08</v>
      </c>
      <c r="I159">
        <v>12.77</v>
      </c>
      <c r="J159">
        <v>12.53</v>
      </c>
      <c r="K159">
        <v>11.82</v>
      </c>
      <c r="L159">
        <v>11.92</v>
      </c>
      <c r="M159">
        <v>12.17</v>
      </c>
      <c r="N159">
        <v>13.94</v>
      </c>
      <c r="O159">
        <v>12.45</v>
      </c>
    </row>
    <row r="160" spans="1:15" x14ac:dyDescent="0.3">
      <c r="A160" t="s">
        <v>39</v>
      </c>
      <c r="B160" t="str">
        <f>VLOOKUP($A160,classifications!$A$1:$D$357,2,FALSE)</f>
        <v>Predominantly Rural</v>
      </c>
      <c r="C160" t="str">
        <f>VLOOKUP($A160,classifications!$A$1:$D$359,4,FALSE)</f>
        <v>Shire District</v>
      </c>
      <c r="D160">
        <v>6.33</v>
      </c>
      <c r="E160">
        <v>6.99</v>
      </c>
      <c r="F160">
        <v>7.51</v>
      </c>
      <c r="G160">
        <v>8.15</v>
      </c>
      <c r="H160">
        <v>8.06</v>
      </c>
      <c r="I160">
        <v>9.33</v>
      </c>
      <c r="J160">
        <v>9.1199999999999992</v>
      </c>
      <c r="K160">
        <v>8.67</v>
      </c>
      <c r="L160">
        <v>8.5</v>
      </c>
      <c r="M160">
        <v>9.49</v>
      </c>
      <c r="N160">
        <v>9.49</v>
      </c>
      <c r="O160">
        <v>8.3699999999999992</v>
      </c>
    </row>
    <row r="161" spans="1:15" x14ac:dyDescent="0.3">
      <c r="A161" t="s">
        <v>45</v>
      </c>
      <c r="B161" t="str">
        <f>VLOOKUP($A161,classifications!$A$1:$D$357,2,FALSE)</f>
        <v>Urban with Significant Rural</v>
      </c>
      <c r="C161" t="str">
        <f>VLOOKUP($A161,classifications!$A$1:$D$359,4,FALSE)</f>
        <v>Shire District</v>
      </c>
      <c r="D161">
        <v>7.27</v>
      </c>
      <c r="E161">
        <v>7.19</v>
      </c>
      <c r="F161">
        <v>7.72</v>
      </c>
      <c r="G161">
        <v>8.08</v>
      </c>
      <c r="H161">
        <v>9.27</v>
      </c>
      <c r="I161">
        <v>9.82</v>
      </c>
      <c r="J161">
        <v>9.27</v>
      </c>
      <c r="K161">
        <v>8.9</v>
      </c>
      <c r="L161">
        <v>8.56</v>
      </c>
      <c r="M161">
        <v>9.31</v>
      </c>
      <c r="N161">
        <v>9.1300000000000008</v>
      </c>
      <c r="O161">
        <v>9.25</v>
      </c>
    </row>
    <row r="162" spans="1:15" x14ac:dyDescent="0.3">
      <c r="A162" t="s">
        <v>130</v>
      </c>
      <c r="B162" t="str">
        <f>VLOOKUP($A162,classifications!$A$1:$D$357,2,FALSE)</f>
        <v>Urban with Significant Rural</v>
      </c>
      <c r="C162" t="str">
        <f>VLOOKUP($A162,classifications!$A$1:$D$359,4,FALSE)</f>
        <v>Shire District</v>
      </c>
      <c r="D162">
        <v>5.08</v>
      </c>
      <c r="E162">
        <v>5.28</v>
      </c>
      <c r="F162">
        <v>5.66</v>
      </c>
      <c r="G162">
        <v>5.43</v>
      </c>
      <c r="H162">
        <v>5.3</v>
      </c>
      <c r="I162">
        <v>6.43</v>
      </c>
      <c r="J162">
        <v>6.38</v>
      </c>
      <c r="K162">
        <v>6.33</v>
      </c>
      <c r="L162">
        <v>6.4</v>
      </c>
      <c r="M162">
        <v>6.9</v>
      </c>
      <c r="N162">
        <v>6.95</v>
      </c>
      <c r="O162">
        <v>6.6</v>
      </c>
    </row>
    <row r="163" spans="1:15" x14ac:dyDescent="0.3">
      <c r="A163" t="s">
        <v>162</v>
      </c>
      <c r="B163" t="str">
        <f>VLOOKUP($A163,classifications!$A$1:$D$357,2,FALSE)</f>
        <v>Predominantly Rural</v>
      </c>
      <c r="C163" t="str">
        <f>VLOOKUP($A163,classifications!$A$1:$D$359,4,FALSE)</f>
        <v>Shire District</v>
      </c>
      <c r="D163">
        <v>6.05</v>
      </c>
      <c r="E163">
        <v>6.54</v>
      </c>
      <c r="F163">
        <v>6.05</v>
      </c>
      <c r="G163">
        <v>6.59</v>
      </c>
      <c r="H163">
        <v>6.99</v>
      </c>
      <c r="I163">
        <v>7.91</v>
      </c>
      <c r="J163">
        <v>7.88</v>
      </c>
      <c r="K163">
        <v>7.46</v>
      </c>
      <c r="L163">
        <v>7.78</v>
      </c>
      <c r="M163">
        <v>8.92</v>
      </c>
      <c r="N163">
        <v>8.8699999999999992</v>
      </c>
      <c r="O163">
        <v>8.6300000000000008</v>
      </c>
    </row>
    <row r="164" spans="1:15" x14ac:dyDescent="0.3">
      <c r="A164" t="s">
        <v>205</v>
      </c>
      <c r="B164" t="str">
        <f>VLOOKUP($A164,classifications!$A$1:$D$357,2,FALSE)</f>
        <v>Predominantly Rural</v>
      </c>
      <c r="C164" t="str">
        <f>VLOOKUP($A164,classifications!$A$1:$D$359,4,FALSE)</f>
        <v>Shire District</v>
      </c>
      <c r="D164">
        <v>8.2200000000000006</v>
      </c>
      <c r="E164">
        <v>8.59</v>
      </c>
      <c r="F164">
        <v>9.14</v>
      </c>
      <c r="G164">
        <v>8.23</v>
      </c>
      <c r="H164">
        <v>8.68</v>
      </c>
      <c r="I164">
        <v>9.6</v>
      </c>
      <c r="J164">
        <v>9.82</v>
      </c>
      <c r="K164">
        <v>9.8699999999999992</v>
      </c>
      <c r="L164">
        <v>9.14</v>
      </c>
      <c r="M164">
        <v>11.61</v>
      </c>
      <c r="N164">
        <v>10.66</v>
      </c>
      <c r="O164">
        <v>10.77</v>
      </c>
    </row>
    <row r="165" spans="1:15" x14ac:dyDescent="0.3">
      <c r="A165" t="s">
        <v>212</v>
      </c>
      <c r="B165" t="str">
        <f>VLOOKUP($A165,classifications!$A$1:$D$357,2,FALSE)</f>
        <v>Predominantly Urban</v>
      </c>
      <c r="C165" t="str">
        <f>VLOOKUP($A165,classifications!$A$1:$D$359,4,FALSE)</f>
        <v>Shire District</v>
      </c>
      <c r="D165">
        <v>5.67</v>
      </c>
      <c r="E165">
        <v>5.94</v>
      </c>
      <c r="F165">
        <v>6.47</v>
      </c>
      <c r="G165">
        <v>6.54</v>
      </c>
      <c r="H165">
        <v>6.24</v>
      </c>
      <c r="I165">
        <v>6.93</v>
      </c>
      <c r="J165">
        <v>7.01</v>
      </c>
      <c r="K165">
        <v>7</v>
      </c>
      <c r="L165">
        <v>6.93</v>
      </c>
      <c r="M165">
        <v>7.22</v>
      </c>
      <c r="N165">
        <v>7.8</v>
      </c>
      <c r="O165">
        <v>7.34</v>
      </c>
    </row>
    <row r="166" spans="1:15" x14ac:dyDescent="0.3">
      <c r="A166" t="s">
        <v>262</v>
      </c>
      <c r="B166" t="str">
        <f>VLOOKUP($A166,classifications!$A$1:$D$357,2,FALSE)</f>
        <v>Predominantly Rural</v>
      </c>
      <c r="C166" t="str">
        <f>VLOOKUP($A166,classifications!$A$1:$D$359,4,FALSE)</f>
        <v>Shire District</v>
      </c>
      <c r="D166">
        <v>7.02</v>
      </c>
      <c r="E166">
        <v>7.13</v>
      </c>
      <c r="F166">
        <v>7.54</v>
      </c>
      <c r="G166">
        <v>7.94</v>
      </c>
      <c r="H166">
        <v>8.35</v>
      </c>
      <c r="I166">
        <v>8.92</v>
      </c>
      <c r="J166">
        <v>8.74</v>
      </c>
      <c r="K166">
        <v>9.07</v>
      </c>
      <c r="L166">
        <v>8.94</v>
      </c>
      <c r="M166">
        <v>9.32</v>
      </c>
      <c r="N166">
        <v>9.4700000000000006</v>
      </c>
      <c r="O166">
        <v>8.89</v>
      </c>
    </row>
    <row r="167" spans="1:15" x14ac:dyDescent="0.3">
      <c r="A167" t="s">
        <v>13</v>
      </c>
      <c r="B167" t="str">
        <f>VLOOKUP($A167,classifications!$A$1:$D$357,2,FALSE)</f>
        <v>Predominantly Rural</v>
      </c>
      <c r="C167" t="str">
        <f>VLOOKUP($A167,classifications!$A$1:$D$359,4,FALSE)</f>
        <v>Shire District</v>
      </c>
      <c r="D167">
        <v>8.3000000000000007</v>
      </c>
      <c r="E167">
        <v>8.91</v>
      </c>
      <c r="F167">
        <v>9.24</v>
      </c>
      <c r="G167">
        <v>9.48</v>
      </c>
      <c r="H167">
        <v>11.26</v>
      </c>
      <c r="I167">
        <v>10.74</v>
      </c>
      <c r="J167">
        <v>11.48</v>
      </c>
      <c r="K167">
        <v>10.87</v>
      </c>
      <c r="L167">
        <v>10.68</v>
      </c>
      <c r="M167">
        <v>11.91</v>
      </c>
      <c r="N167">
        <v>12.55</v>
      </c>
      <c r="O167">
        <v>11.62</v>
      </c>
    </row>
    <row r="168" spans="1:15" x14ac:dyDescent="0.3">
      <c r="A168" t="s">
        <v>156</v>
      </c>
      <c r="B168" t="str">
        <f>VLOOKUP($A168,classifications!$A$1:$D$357,2,FALSE)</f>
        <v>Predominantly Urban</v>
      </c>
      <c r="C168" t="str">
        <f>VLOOKUP($A168,classifications!$A$1:$D$359,4,FALSE)</f>
        <v>Shire District</v>
      </c>
      <c r="D168">
        <v>5.44</v>
      </c>
      <c r="E168">
        <v>5.53</v>
      </c>
      <c r="F168">
        <v>5.63</v>
      </c>
      <c r="G168">
        <v>6.15</v>
      </c>
      <c r="H168">
        <v>5.82</v>
      </c>
      <c r="I168">
        <v>6.74</v>
      </c>
      <c r="J168">
        <v>6.82</v>
      </c>
      <c r="K168">
        <v>7.44</v>
      </c>
      <c r="L168">
        <v>7.2</v>
      </c>
      <c r="M168">
        <v>7.95</v>
      </c>
      <c r="N168">
        <v>7.27</v>
      </c>
      <c r="O168">
        <v>7.31</v>
      </c>
    </row>
    <row r="169" spans="1:15" x14ac:dyDescent="0.3">
      <c r="A169" t="s">
        <v>188</v>
      </c>
      <c r="B169" t="str">
        <f>VLOOKUP($A169,classifications!$A$1:$D$357,2,FALSE)</f>
        <v>Predominantly Rural</v>
      </c>
      <c r="C169" t="str">
        <f>VLOOKUP($A169,classifications!$A$1:$D$359,4,FALSE)</f>
        <v>Shire District</v>
      </c>
      <c r="D169">
        <v>7.98</v>
      </c>
      <c r="E169">
        <v>7.35</v>
      </c>
      <c r="F169">
        <v>8.02</v>
      </c>
      <c r="G169">
        <v>7.53</v>
      </c>
      <c r="H169">
        <v>8.98</v>
      </c>
      <c r="I169">
        <v>10.199999999999999</v>
      </c>
      <c r="J169">
        <v>9.44</v>
      </c>
      <c r="K169">
        <v>8.98</v>
      </c>
      <c r="L169">
        <v>8.74</v>
      </c>
      <c r="M169">
        <v>10.32</v>
      </c>
      <c r="N169">
        <v>10.84</v>
      </c>
      <c r="O169">
        <v>9.81</v>
      </c>
    </row>
    <row r="170" spans="1:15" x14ac:dyDescent="0.3">
      <c r="A170" t="s">
        <v>273</v>
      </c>
      <c r="B170" t="str">
        <f>VLOOKUP($A170,classifications!$A$1:$D$357,2,FALSE)</f>
        <v>Predominantly Urban</v>
      </c>
      <c r="C170" t="str">
        <f>VLOOKUP($A170,classifications!$A$1:$D$359,4,FALSE)</f>
        <v>Shire District</v>
      </c>
      <c r="D170">
        <v>12.47</v>
      </c>
      <c r="E170">
        <v>13.92</v>
      </c>
      <c r="F170">
        <v>13.62</v>
      </c>
      <c r="G170">
        <v>15.01</v>
      </c>
      <c r="H170">
        <v>16.940000000000001</v>
      </c>
      <c r="I170">
        <v>16.600000000000001</v>
      </c>
      <c r="J170">
        <v>16.75</v>
      </c>
      <c r="K170">
        <v>16.09</v>
      </c>
      <c r="L170">
        <v>16.09</v>
      </c>
      <c r="M170">
        <v>17.63</v>
      </c>
      <c r="N170">
        <v>18.29</v>
      </c>
      <c r="O170">
        <v>17.61</v>
      </c>
    </row>
    <row r="171" spans="1:15" x14ac:dyDescent="0.3">
      <c r="A171" t="s">
        <v>319</v>
      </c>
      <c r="B171" t="str">
        <f>VLOOKUP($A171,classifications!$A$1:$D$357,2,FALSE)</f>
        <v>Predominantly Urban</v>
      </c>
      <c r="C171" t="str">
        <f>VLOOKUP($A171,classifications!$A$1:$D$359,4,FALSE)</f>
        <v>Shire District</v>
      </c>
      <c r="D171">
        <v>8.1</v>
      </c>
      <c r="E171">
        <v>8.74</v>
      </c>
      <c r="F171">
        <v>8.76</v>
      </c>
      <c r="G171">
        <v>9.74</v>
      </c>
      <c r="H171">
        <v>11.08</v>
      </c>
      <c r="I171">
        <v>11.23</v>
      </c>
      <c r="J171">
        <v>10.98</v>
      </c>
      <c r="K171">
        <v>10.69</v>
      </c>
      <c r="L171">
        <v>10.28</v>
      </c>
      <c r="M171">
        <v>12.23</v>
      </c>
      <c r="N171">
        <v>11.16</v>
      </c>
      <c r="O171">
        <v>10.88</v>
      </c>
    </row>
    <row r="172" spans="1:15" x14ac:dyDescent="0.3">
      <c r="A172" t="s">
        <v>104</v>
      </c>
      <c r="B172" t="str">
        <f>VLOOKUP($A172,classifications!$A$1:$D$357,2,FALSE)</f>
        <v>Urban with Significant Rural</v>
      </c>
      <c r="C172" t="str">
        <f>VLOOKUP($A172,classifications!$A$1:$D$359,4,FALSE)</f>
        <v>Shire District</v>
      </c>
      <c r="D172">
        <v>9.25</v>
      </c>
      <c r="E172">
        <v>9.1199999999999992</v>
      </c>
      <c r="F172">
        <v>9.9</v>
      </c>
      <c r="G172">
        <v>10.3</v>
      </c>
      <c r="H172">
        <v>11.41</v>
      </c>
      <c r="I172">
        <v>13</v>
      </c>
      <c r="J172">
        <v>12.4</v>
      </c>
      <c r="K172">
        <v>12.49</v>
      </c>
      <c r="L172">
        <v>12.67</v>
      </c>
      <c r="M172">
        <v>12.65</v>
      </c>
      <c r="N172">
        <v>12.57</v>
      </c>
      <c r="O172">
        <v>10.92</v>
      </c>
    </row>
    <row r="173" spans="1:15" x14ac:dyDescent="0.3">
      <c r="A173" t="s">
        <v>278</v>
      </c>
      <c r="B173" t="str">
        <f>VLOOKUP($A173,classifications!$A$1:$D$357,2,FALSE)</f>
        <v>Predominantly Urban</v>
      </c>
      <c r="C173" t="str">
        <f>VLOOKUP($A173,classifications!$A$1:$D$359,4,FALSE)</f>
        <v>Shire District</v>
      </c>
      <c r="D173">
        <v>5.24</v>
      </c>
      <c r="E173">
        <v>5.73</v>
      </c>
      <c r="F173">
        <v>5.94</v>
      </c>
      <c r="G173">
        <v>6.67</v>
      </c>
      <c r="H173">
        <v>7.43</v>
      </c>
      <c r="I173">
        <v>7.61</v>
      </c>
      <c r="J173">
        <v>8.1999999999999993</v>
      </c>
      <c r="K173">
        <v>7.62</v>
      </c>
      <c r="L173">
        <v>7.71</v>
      </c>
      <c r="M173">
        <v>8.36</v>
      </c>
      <c r="N173">
        <v>8.3699999999999992</v>
      </c>
      <c r="O173">
        <v>8.0399999999999991</v>
      </c>
    </row>
    <row r="174" spans="1:15" x14ac:dyDescent="0.3">
      <c r="A174" t="s">
        <v>363</v>
      </c>
      <c r="B174" t="str">
        <f>VLOOKUP($A174,classifications!$A$1:$D$357,2,FALSE)</f>
        <v>Predominantly Rural</v>
      </c>
      <c r="C174" t="str">
        <f>VLOOKUP($A174,classifications!$A$1:$D$359,4,FALSE)</f>
        <v>Shire District</v>
      </c>
      <c r="D174">
        <v>7.08</v>
      </c>
      <c r="E174">
        <v>6.82</v>
      </c>
      <c r="F174">
        <v>6.79</v>
      </c>
      <c r="G174">
        <v>7.6</v>
      </c>
      <c r="H174">
        <v>7.69</v>
      </c>
      <c r="I174">
        <v>8.26</v>
      </c>
      <c r="J174">
        <v>8.6999999999999993</v>
      </c>
      <c r="K174">
        <v>7.89</v>
      </c>
      <c r="L174">
        <v>8.35</v>
      </c>
      <c r="M174">
        <v>9.73</v>
      </c>
      <c r="N174">
        <v>8.5</v>
      </c>
      <c r="O174">
        <v>8.48</v>
      </c>
    </row>
    <row r="175" spans="1:15" x14ac:dyDescent="0.3">
      <c r="A175" t="s">
        <v>362</v>
      </c>
      <c r="B175" t="str">
        <f>VLOOKUP($A175,classifications!$A$1:$D$357,2,FALSE)</f>
        <v>Predominantly Rural</v>
      </c>
      <c r="C175" t="str">
        <f>VLOOKUP($A175,classifications!$A$1:$D$359,4,FALSE)</f>
        <v>Shire District</v>
      </c>
      <c r="D175">
        <v>7.34</v>
      </c>
      <c r="E175">
        <v>7.46</v>
      </c>
      <c r="F175">
        <v>7.91</v>
      </c>
      <c r="G175">
        <v>8.81</v>
      </c>
      <c r="H175">
        <v>8.75</v>
      </c>
      <c r="I175">
        <v>9.24</v>
      </c>
      <c r="J175">
        <v>9.31</v>
      </c>
      <c r="K175">
        <v>9.1300000000000008</v>
      </c>
      <c r="L175">
        <v>8.7200000000000006</v>
      </c>
      <c r="M175">
        <v>9.65</v>
      </c>
      <c r="N175">
        <v>9.86</v>
      </c>
      <c r="O175">
        <v>8.43</v>
      </c>
    </row>
    <row r="176" spans="1:15" x14ac:dyDescent="0.3">
      <c r="A176" t="s">
        <v>110</v>
      </c>
      <c r="B176" t="str">
        <f>VLOOKUP($A176,classifications!$A$1:$D$357,2,FALSE)</f>
        <v>Predominantly Urban</v>
      </c>
      <c r="C176" t="str">
        <f>VLOOKUP($A176,classifications!$A$1:$D$359,4,FALSE)</f>
        <v>Shire District</v>
      </c>
      <c r="D176">
        <v>7.62</v>
      </c>
      <c r="E176">
        <v>7.19</v>
      </c>
      <c r="F176">
        <v>6.77</v>
      </c>
      <c r="G176">
        <v>7.28</v>
      </c>
      <c r="H176">
        <v>8.73</v>
      </c>
      <c r="I176">
        <v>8.7799999999999994</v>
      </c>
      <c r="J176">
        <v>8.23</v>
      </c>
      <c r="K176">
        <v>8.08</v>
      </c>
      <c r="L176">
        <v>9.01</v>
      </c>
      <c r="M176">
        <v>9.4</v>
      </c>
      <c r="N176">
        <v>9.56</v>
      </c>
      <c r="O176">
        <v>9.06</v>
      </c>
    </row>
    <row r="177" spans="1:15" x14ac:dyDescent="0.3">
      <c r="A177" t="s">
        <v>144</v>
      </c>
      <c r="B177" t="str">
        <f>VLOOKUP($A177,classifications!$A$1:$D$357,2,FALSE)</f>
        <v>Predominantly Urban</v>
      </c>
      <c r="C177" t="str">
        <f>VLOOKUP($A177,classifications!$A$1:$D$359,4,FALSE)</f>
        <v>Shire District</v>
      </c>
      <c r="D177">
        <v>6.69</v>
      </c>
      <c r="E177">
        <v>7.01</v>
      </c>
      <c r="F177">
        <v>6.68</v>
      </c>
      <c r="G177">
        <v>6.75</v>
      </c>
      <c r="H177">
        <v>7.7</v>
      </c>
      <c r="I177">
        <v>8.2899999999999991</v>
      </c>
      <c r="J177">
        <v>8.8000000000000007</v>
      </c>
      <c r="K177">
        <v>9.36</v>
      </c>
      <c r="L177">
        <v>9.2200000000000006</v>
      </c>
      <c r="M177">
        <v>10.74</v>
      </c>
      <c r="N177">
        <v>10.88</v>
      </c>
      <c r="O177">
        <v>10.99</v>
      </c>
    </row>
    <row r="178" spans="1:15" x14ac:dyDescent="0.3">
      <c r="A178" t="s">
        <v>171</v>
      </c>
      <c r="B178" t="str">
        <f>VLOOKUP($A178,classifications!$A$1:$D$357,2,FALSE)</f>
        <v>Urban with Significant Rural</v>
      </c>
      <c r="C178" t="str">
        <f>VLOOKUP($A178,classifications!$A$1:$D$359,4,FALSE)</f>
        <v>Shire District</v>
      </c>
      <c r="D178">
        <v>9.06</v>
      </c>
      <c r="E178">
        <v>8.82</v>
      </c>
      <c r="F178">
        <v>9.4600000000000009</v>
      </c>
      <c r="G178">
        <v>10.51</v>
      </c>
      <c r="H178">
        <v>10.029999999999999</v>
      </c>
      <c r="I178">
        <v>9.94</v>
      </c>
      <c r="J178">
        <v>9.8800000000000008</v>
      </c>
      <c r="K178">
        <v>10.9</v>
      </c>
      <c r="L178">
        <v>11.39</v>
      </c>
      <c r="M178">
        <v>11.82</v>
      </c>
      <c r="N178">
        <v>12.29</v>
      </c>
      <c r="O178">
        <v>11.81</v>
      </c>
    </row>
    <row r="179" spans="1:15" x14ac:dyDescent="0.3">
      <c r="A179" t="s">
        <v>235</v>
      </c>
      <c r="B179" t="str">
        <f>VLOOKUP($A179,classifications!$A$1:$D$357,2,FALSE)</f>
        <v>Predominantly Rural</v>
      </c>
      <c r="C179" t="str">
        <f>VLOOKUP($A179,classifications!$A$1:$D$359,4,FALSE)</f>
        <v>Shire District</v>
      </c>
      <c r="D179">
        <v>10.1</v>
      </c>
      <c r="E179">
        <v>10.53</v>
      </c>
      <c r="F179">
        <v>11.05</v>
      </c>
      <c r="G179">
        <v>11.35</v>
      </c>
      <c r="H179">
        <v>11.91</v>
      </c>
      <c r="I179">
        <v>11.19</v>
      </c>
      <c r="J179">
        <v>12.74</v>
      </c>
      <c r="K179">
        <v>12.31</v>
      </c>
      <c r="L179">
        <v>12.82</v>
      </c>
      <c r="M179">
        <v>13.71</v>
      </c>
      <c r="N179">
        <v>12.2</v>
      </c>
      <c r="O179">
        <v>12.84</v>
      </c>
    </row>
    <row r="180" spans="1:15" x14ac:dyDescent="0.3">
      <c r="A180" t="s">
        <v>317</v>
      </c>
      <c r="B180" t="str">
        <f>VLOOKUP($A180,classifications!$A$1:$D$357,2,FALSE)</f>
        <v>Predominantly Rural</v>
      </c>
      <c r="C180" t="str">
        <f>VLOOKUP($A180,classifications!$A$1:$D$359,4,FALSE)</f>
        <v>Shire District</v>
      </c>
      <c r="D180">
        <v>10.07</v>
      </c>
      <c r="E180">
        <v>10.51</v>
      </c>
      <c r="F180">
        <v>11.71</v>
      </c>
      <c r="G180">
        <v>10.77</v>
      </c>
      <c r="H180">
        <v>11.45</v>
      </c>
      <c r="I180">
        <v>11.59</v>
      </c>
      <c r="J180">
        <v>11.82</v>
      </c>
      <c r="K180">
        <v>11.57</v>
      </c>
      <c r="L180">
        <v>11.66</v>
      </c>
      <c r="M180">
        <v>13.7</v>
      </c>
      <c r="N180">
        <v>13.42</v>
      </c>
      <c r="O180">
        <v>12.15</v>
      </c>
    </row>
    <row r="181" spans="1:15" x14ac:dyDescent="0.3">
      <c r="A181" t="s">
        <v>21</v>
      </c>
      <c r="B181" t="str">
        <f>VLOOKUP($A181,classifications!$A$1:$D$357,2,FALSE)</f>
        <v>Urban with Significant Rural</v>
      </c>
      <c r="C181" t="str">
        <f>VLOOKUP($A181,classifications!$A$1:$D$359,4,FALSE)</f>
        <v>Shire District</v>
      </c>
      <c r="D181">
        <v>7.6</v>
      </c>
      <c r="E181">
        <v>7.1</v>
      </c>
      <c r="F181">
        <v>7.63</v>
      </c>
      <c r="G181">
        <v>7.96</v>
      </c>
      <c r="H181">
        <v>8.2200000000000006</v>
      </c>
      <c r="I181">
        <v>9.5500000000000007</v>
      </c>
      <c r="J181">
        <v>9.51</v>
      </c>
      <c r="K181">
        <v>8.4499999999999993</v>
      </c>
      <c r="L181">
        <v>8.9499999999999993</v>
      </c>
      <c r="M181">
        <v>9.26</v>
      </c>
      <c r="N181">
        <v>9.08</v>
      </c>
      <c r="O181">
        <v>8.84</v>
      </c>
    </row>
    <row r="182" spans="1:15" x14ac:dyDescent="0.3">
      <c r="A182" t="s">
        <v>103</v>
      </c>
      <c r="B182" t="str">
        <f>VLOOKUP($A182,classifications!$A$1:$D$357,2,FALSE)</f>
        <v>Predominantly Rural</v>
      </c>
      <c r="C182" t="str">
        <f>VLOOKUP($A182,classifications!$A$1:$D$359,4,FALSE)</f>
        <v>Shire District</v>
      </c>
      <c r="D182">
        <v>10.51</v>
      </c>
      <c r="E182">
        <v>11.41</v>
      </c>
      <c r="F182">
        <v>11.8</v>
      </c>
      <c r="G182">
        <v>11.55</v>
      </c>
      <c r="H182">
        <v>12.86</v>
      </c>
      <c r="I182">
        <v>12.22</v>
      </c>
      <c r="J182">
        <v>12.59</v>
      </c>
      <c r="K182">
        <v>13.42</v>
      </c>
      <c r="L182">
        <v>12.48</v>
      </c>
      <c r="M182">
        <v>14.21</v>
      </c>
      <c r="N182">
        <v>12.9</v>
      </c>
      <c r="O182">
        <v>13.03</v>
      </c>
    </row>
    <row r="183" spans="1:15" x14ac:dyDescent="0.3">
      <c r="A183" t="s">
        <v>111</v>
      </c>
      <c r="B183" t="str">
        <f>VLOOKUP($A183,classifications!$A$1:$D$357,2,FALSE)</f>
        <v>Predominantly Urban</v>
      </c>
      <c r="C183" t="str">
        <f>VLOOKUP($A183,classifications!$A$1:$D$359,4,FALSE)</f>
        <v>Shire District</v>
      </c>
      <c r="D183">
        <v>8.14</v>
      </c>
      <c r="E183">
        <v>8.1999999999999993</v>
      </c>
      <c r="F183">
        <v>8.16</v>
      </c>
      <c r="G183">
        <v>8.4700000000000006</v>
      </c>
      <c r="H183">
        <v>9.19</v>
      </c>
      <c r="I183">
        <v>9.6199999999999992</v>
      </c>
      <c r="J183">
        <v>10.44</v>
      </c>
      <c r="K183">
        <v>9.93</v>
      </c>
      <c r="L183">
        <v>9.65</v>
      </c>
      <c r="M183">
        <v>9.8000000000000007</v>
      </c>
      <c r="N183">
        <v>10.09</v>
      </c>
      <c r="O183">
        <v>9.6</v>
      </c>
    </row>
    <row r="184" spans="1:15" x14ac:dyDescent="0.3">
      <c r="A184" t="s">
        <v>120</v>
      </c>
      <c r="B184" t="str">
        <f>VLOOKUP($A184,classifications!$A$1:$D$357,2,FALSE)</f>
        <v>Predominantly Urban</v>
      </c>
      <c r="C184" t="str">
        <f>VLOOKUP($A184,classifications!$A$1:$D$359,4,FALSE)</f>
        <v>Shire District</v>
      </c>
      <c r="D184">
        <v>8.07</v>
      </c>
      <c r="E184">
        <v>8.19</v>
      </c>
      <c r="F184">
        <v>8.0399999999999991</v>
      </c>
      <c r="G184">
        <v>8.7799999999999994</v>
      </c>
      <c r="H184">
        <v>9.2899999999999991</v>
      </c>
      <c r="I184">
        <v>9.8699999999999992</v>
      </c>
      <c r="J184">
        <v>9.24</v>
      </c>
      <c r="K184">
        <v>9.0299999999999994</v>
      </c>
      <c r="L184">
        <v>10.38</v>
      </c>
      <c r="M184">
        <v>10.79</v>
      </c>
      <c r="N184">
        <v>10.5</v>
      </c>
      <c r="O184">
        <v>9.77</v>
      </c>
    </row>
    <row r="185" spans="1:15" x14ac:dyDescent="0.3">
      <c r="A185" t="s">
        <v>128</v>
      </c>
      <c r="B185" t="str">
        <f>VLOOKUP($A185,classifications!$A$1:$D$357,2,FALSE)</f>
        <v>Predominantly Urban</v>
      </c>
      <c r="C185" t="str">
        <f>VLOOKUP($A185,classifications!$A$1:$D$359,4,FALSE)</f>
        <v>Shire District</v>
      </c>
      <c r="D185">
        <v>6.59</v>
      </c>
      <c r="E185">
        <v>6.01</v>
      </c>
      <c r="F185">
        <v>5.56</v>
      </c>
      <c r="G185">
        <v>5.9</v>
      </c>
      <c r="H185">
        <v>7.05</v>
      </c>
      <c r="I185">
        <v>7.87</v>
      </c>
      <c r="J185">
        <v>7.42</v>
      </c>
      <c r="K185">
        <v>7.67</v>
      </c>
      <c r="L185">
        <v>6.79</v>
      </c>
      <c r="M185">
        <v>6.58</v>
      </c>
      <c r="N185">
        <v>8.27</v>
      </c>
      <c r="O185">
        <v>7.95</v>
      </c>
    </row>
    <row r="186" spans="1:15" x14ac:dyDescent="0.3">
      <c r="A186" t="s">
        <v>142</v>
      </c>
      <c r="B186" t="str">
        <f>VLOOKUP($A186,classifications!$A$1:$D$357,2,FALSE)</f>
        <v>Urban with Significant Rural</v>
      </c>
      <c r="C186" t="str">
        <f>VLOOKUP($A186,classifications!$A$1:$D$359,4,FALSE)</f>
        <v>Shire District</v>
      </c>
      <c r="D186">
        <v>8.4499999999999993</v>
      </c>
      <c r="E186">
        <v>9.36</v>
      </c>
      <c r="F186">
        <v>10.26</v>
      </c>
      <c r="G186">
        <v>10.92</v>
      </c>
      <c r="H186">
        <v>12</v>
      </c>
      <c r="I186">
        <v>11.83</v>
      </c>
      <c r="J186">
        <v>12.28</v>
      </c>
      <c r="K186">
        <v>10.66</v>
      </c>
      <c r="L186">
        <v>10.89</v>
      </c>
      <c r="M186">
        <v>11.44</v>
      </c>
      <c r="N186">
        <v>11.87</v>
      </c>
      <c r="O186">
        <v>11.87</v>
      </c>
    </row>
    <row r="187" spans="1:15" x14ac:dyDescent="0.3">
      <c r="A187" t="s">
        <v>145</v>
      </c>
      <c r="B187" t="str">
        <f>VLOOKUP($A187,classifications!$A$1:$D$357,2,FALSE)</f>
        <v>Predominantly Urban</v>
      </c>
      <c r="C187" t="str">
        <f>VLOOKUP($A187,classifications!$A$1:$D$359,4,FALSE)</f>
        <v>Shire District</v>
      </c>
      <c r="D187">
        <v>6.77</v>
      </c>
      <c r="E187">
        <v>6.74</v>
      </c>
      <c r="F187">
        <v>8.32</v>
      </c>
      <c r="G187">
        <v>8.11</v>
      </c>
      <c r="H187">
        <v>8.8699999999999992</v>
      </c>
      <c r="I187">
        <v>9.25</v>
      </c>
      <c r="J187">
        <v>9.51</v>
      </c>
      <c r="K187">
        <v>9.9499999999999993</v>
      </c>
      <c r="L187">
        <v>9.91</v>
      </c>
      <c r="M187">
        <v>10.41</v>
      </c>
      <c r="N187">
        <v>10.29</v>
      </c>
      <c r="O187">
        <v>9.8000000000000007</v>
      </c>
    </row>
    <row r="188" spans="1:15" x14ac:dyDescent="0.3">
      <c r="A188" t="s">
        <v>193</v>
      </c>
      <c r="B188" t="str">
        <f>VLOOKUP($A188,classifications!$A$1:$D$357,2,FALSE)</f>
        <v>Urban with Significant Rural</v>
      </c>
      <c r="C188" t="str">
        <f>VLOOKUP($A188,classifications!$A$1:$D$359,4,FALSE)</f>
        <v>Shire District</v>
      </c>
      <c r="D188">
        <v>9.81</v>
      </c>
      <c r="E188">
        <v>9.92</v>
      </c>
      <c r="F188">
        <v>9.51</v>
      </c>
      <c r="G188">
        <v>10.56</v>
      </c>
      <c r="H188">
        <v>11.17</v>
      </c>
      <c r="I188">
        <v>11.9</v>
      </c>
      <c r="J188">
        <v>11.51</v>
      </c>
      <c r="K188">
        <v>11.15</v>
      </c>
      <c r="L188">
        <v>10.73</v>
      </c>
      <c r="M188">
        <v>12.33</v>
      </c>
      <c r="N188">
        <v>11.9</v>
      </c>
      <c r="O188">
        <v>11.4</v>
      </c>
    </row>
    <row r="189" spans="1:15" x14ac:dyDescent="0.3">
      <c r="A189" t="s">
        <v>240</v>
      </c>
      <c r="B189" t="str">
        <f>VLOOKUP($A189,classifications!$A$1:$D$357,2,FALSE)</f>
        <v>Predominantly Urban</v>
      </c>
      <c r="C189" t="str">
        <f>VLOOKUP($A189,classifications!$A$1:$D$359,4,FALSE)</f>
        <v>Shire District</v>
      </c>
      <c r="D189">
        <v>6.16</v>
      </c>
      <c r="E189">
        <v>6.25</v>
      </c>
      <c r="F189">
        <v>6.96</v>
      </c>
      <c r="G189">
        <v>7.7</v>
      </c>
      <c r="H189">
        <v>9.42</v>
      </c>
      <c r="I189">
        <v>9.19</v>
      </c>
      <c r="J189">
        <v>8.18</v>
      </c>
      <c r="K189">
        <v>8.11</v>
      </c>
      <c r="L189">
        <v>8.44</v>
      </c>
      <c r="M189">
        <v>9.4700000000000006</v>
      </c>
      <c r="N189">
        <v>9.66</v>
      </c>
      <c r="O189">
        <v>9.11</v>
      </c>
    </row>
    <row r="190" spans="1:15" x14ac:dyDescent="0.3">
      <c r="A190" t="s">
        <v>296</v>
      </c>
      <c r="B190" t="str">
        <f>VLOOKUP($A190,classifications!$A$1:$D$357,2,FALSE)</f>
        <v>Urban with Significant Rural</v>
      </c>
      <c r="C190" t="str">
        <f>VLOOKUP($A190,classifications!$A$1:$D$359,4,FALSE)</f>
        <v>Shire District</v>
      </c>
      <c r="D190">
        <v>8.49</v>
      </c>
      <c r="E190">
        <v>8.52</v>
      </c>
      <c r="F190">
        <v>8.65</v>
      </c>
      <c r="G190">
        <v>9.02</v>
      </c>
      <c r="H190">
        <v>10.06</v>
      </c>
      <c r="I190">
        <v>10.3</v>
      </c>
      <c r="J190">
        <v>10.119999999999999</v>
      </c>
      <c r="K190">
        <v>9.91</v>
      </c>
      <c r="L190">
        <v>9.94</v>
      </c>
      <c r="M190">
        <v>10.52</v>
      </c>
      <c r="N190">
        <v>10.68</v>
      </c>
      <c r="O190">
        <v>10.27</v>
      </c>
    </row>
    <row r="191" spans="1:15" x14ac:dyDescent="0.3">
      <c r="A191" t="s">
        <v>330</v>
      </c>
      <c r="B191" t="str">
        <f>VLOOKUP($A191,classifications!$A$1:$D$357,2,FALSE)</f>
        <v>Predominantly Rural</v>
      </c>
      <c r="C191" t="str">
        <f>VLOOKUP($A191,classifications!$A$1:$D$359,4,FALSE)</f>
        <v>Shire District</v>
      </c>
      <c r="D191">
        <v>9.9</v>
      </c>
      <c r="E191">
        <v>9.93</v>
      </c>
      <c r="F191">
        <v>10.27</v>
      </c>
      <c r="G191">
        <v>11.03</v>
      </c>
      <c r="H191">
        <v>11.96</v>
      </c>
      <c r="I191">
        <v>12.15</v>
      </c>
      <c r="J191">
        <v>12.19</v>
      </c>
      <c r="K191">
        <v>13.02</v>
      </c>
      <c r="L191">
        <v>12.34</v>
      </c>
      <c r="M191">
        <v>13.84</v>
      </c>
      <c r="N191">
        <v>13.46</v>
      </c>
      <c r="O191">
        <v>13.19</v>
      </c>
    </row>
    <row r="192" spans="1:15" x14ac:dyDescent="0.3">
      <c r="A192" t="s">
        <v>9</v>
      </c>
      <c r="B192" t="str">
        <f>VLOOKUP($A192,classifications!$A$1:$D$357,2,FALSE)</f>
        <v>Urban with Significant Rural</v>
      </c>
      <c r="C192" t="str">
        <f>VLOOKUP($A192,classifications!$A$1:$D$359,4,FALSE)</f>
        <v>Shire District</v>
      </c>
      <c r="D192">
        <v>7.6</v>
      </c>
      <c r="E192">
        <v>8.18</v>
      </c>
      <c r="F192">
        <v>8.9499999999999993</v>
      </c>
      <c r="G192">
        <v>9.02</v>
      </c>
      <c r="H192">
        <v>8.81</v>
      </c>
      <c r="I192">
        <v>9.6199999999999992</v>
      </c>
      <c r="J192">
        <v>10.61</v>
      </c>
      <c r="K192">
        <v>9.33</v>
      </c>
      <c r="L192">
        <v>10.38</v>
      </c>
      <c r="M192">
        <v>10.94</v>
      </c>
      <c r="N192">
        <v>10.57</v>
      </c>
      <c r="O192">
        <v>11.2</v>
      </c>
    </row>
    <row r="193" spans="1:15" x14ac:dyDescent="0.3">
      <c r="A193" t="s">
        <v>61</v>
      </c>
      <c r="B193" t="str">
        <f>VLOOKUP($A193,classifications!$A$1:$D$357,2,FALSE)</f>
        <v>Predominantly Urban</v>
      </c>
      <c r="C193" t="str">
        <f>VLOOKUP($A193,classifications!$A$1:$D$359,4,FALSE)</f>
        <v>Shire District</v>
      </c>
      <c r="D193">
        <v>7.89</v>
      </c>
      <c r="E193">
        <v>8.1</v>
      </c>
      <c r="F193">
        <v>8.85</v>
      </c>
      <c r="G193">
        <v>9.49</v>
      </c>
      <c r="H193">
        <v>10.62</v>
      </c>
      <c r="I193">
        <v>11.12</v>
      </c>
      <c r="J193">
        <v>10.96</v>
      </c>
      <c r="K193">
        <v>10.64</v>
      </c>
      <c r="L193">
        <v>11.29</v>
      </c>
      <c r="M193">
        <v>12.97</v>
      </c>
      <c r="N193">
        <v>10.57</v>
      </c>
      <c r="O193">
        <v>10.96</v>
      </c>
    </row>
    <row r="194" spans="1:15" x14ac:dyDescent="0.3">
      <c r="A194" t="s">
        <v>92</v>
      </c>
      <c r="B194" t="str">
        <f>VLOOKUP($A194,classifications!$A$1:$D$357,2,FALSE)</f>
        <v>Predominantly Urban</v>
      </c>
      <c r="C194" t="str">
        <f>VLOOKUP($A194,classifications!$A$1:$D$359,4,FALSE)</f>
        <v>Shire District</v>
      </c>
      <c r="D194">
        <v>6.7</v>
      </c>
      <c r="E194">
        <v>6.87</v>
      </c>
      <c r="F194">
        <v>7.55</v>
      </c>
      <c r="G194">
        <v>8.48</v>
      </c>
      <c r="H194">
        <v>8.6300000000000008</v>
      </c>
      <c r="I194">
        <v>9.8800000000000008</v>
      </c>
      <c r="J194">
        <v>9.67</v>
      </c>
      <c r="K194">
        <v>9.18</v>
      </c>
      <c r="L194">
        <v>8.73</v>
      </c>
      <c r="M194">
        <v>9.08</v>
      </c>
      <c r="N194">
        <v>9.6199999999999992</v>
      </c>
      <c r="O194">
        <v>9.68</v>
      </c>
    </row>
    <row r="195" spans="1:15" x14ac:dyDescent="0.3">
      <c r="A195" t="s">
        <v>98</v>
      </c>
      <c r="B195" t="str">
        <f>VLOOKUP($A195,classifications!$A$1:$D$357,2,FALSE)</f>
        <v>Urban with Significant Rural</v>
      </c>
      <c r="C195" t="str">
        <f>VLOOKUP($A195,classifications!$A$1:$D$359,4,FALSE)</f>
        <v>Shire District</v>
      </c>
      <c r="D195">
        <v>6.03</v>
      </c>
      <c r="E195">
        <v>6.32</v>
      </c>
      <c r="F195">
        <v>7.24</v>
      </c>
      <c r="G195">
        <v>7.29</v>
      </c>
      <c r="H195">
        <v>7.85</v>
      </c>
      <c r="I195">
        <v>8.3000000000000007</v>
      </c>
      <c r="J195">
        <v>9.3699999999999992</v>
      </c>
      <c r="K195">
        <v>8.2100000000000009</v>
      </c>
      <c r="L195">
        <v>7.12</v>
      </c>
      <c r="M195">
        <v>9.25</v>
      </c>
      <c r="N195">
        <v>9.8800000000000008</v>
      </c>
      <c r="O195">
        <v>8.15</v>
      </c>
    </row>
    <row r="196" spans="1:15" x14ac:dyDescent="0.3">
      <c r="A196" t="s">
        <v>129</v>
      </c>
      <c r="B196" t="str">
        <f>VLOOKUP($A196,classifications!$A$1:$D$357,2,FALSE)</f>
        <v>Predominantly Urban</v>
      </c>
      <c r="C196" t="str">
        <f>VLOOKUP($A196,classifications!$A$1:$D$359,4,FALSE)</f>
        <v>Shire District</v>
      </c>
      <c r="D196">
        <v>6.46</v>
      </c>
      <c r="E196">
        <v>6.52</v>
      </c>
      <c r="F196">
        <v>6.77</v>
      </c>
      <c r="G196">
        <v>7.44</v>
      </c>
      <c r="H196">
        <v>8.52</v>
      </c>
      <c r="I196">
        <v>9.41</v>
      </c>
      <c r="J196">
        <v>9.83</v>
      </c>
      <c r="K196">
        <v>8.66</v>
      </c>
      <c r="L196">
        <v>8.65</v>
      </c>
      <c r="M196">
        <v>11.03</v>
      </c>
      <c r="N196">
        <v>10.43</v>
      </c>
      <c r="O196">
        <v>9.1</v>
      </c>
    </row>
    <row r="197" spans="1:15" x14ac:dyDescent="0.3">
      <c r="A197" t="s">
        <v>177</v>
      </c>
      <c r="B197" t="str">
        <f>VLOOKUP($A197,classifications!$A$1:$D$357,2,FALSE)</f>
        <v>Urban with Significant Rural</v>
      </c>
      <c r="C197" t="str">
        <f>VLOOKUP($A197,classifications!$A$1:$D$359,4,FALSE)</f>
        <v>Shire District</v>
      </c>
      <c r="D197">
        <v>8.19</v>
      </c>
      <c r="E197">
        <v>8.94</v>
      </c>
      <c r="F197">
        <v>9.4</v>
      </c>
      <c r="G197">
        <v>9.0500000000000007</v>
      </c>
      <c r="H197">
        <v>10.11</v>
      </c>
      <c r="I197">
        <v>10.3</v>
      </c>
      <c r="J197">
        <v>11.21</v>
      </c>
      <c r="K197">
        <v>10.46</v>
      </c>
      <c r="L197">
        <v>10.37</v>
      </c>
      <c r="M197">
        <v>11.26</v>
      </c>
      <c r="N197">
        <v>11.95</v>
      </c>
      <c r="O197">
        <v>11.72</v>
      </c>
    </row>
    <row r="198" spans="1:15" x14ac:dyDescent="0.3">
      <c r="A198" t="s">
        <v>249</v>
      </c>
      <c r="B198" t="str">
        <f>VLOOKUP($A198,classifications!$A$1:$D$357,2,FALSE)</f>
        <v>Predominantly Rural</v>
      </c>
      <c r="C198" t="str">
        <f>VLOOKUP($A198,classifications!$A$1:$D$359,4,FALSE)</f>
        <v>Shire District</v>
      </c>
      <c r="D198">
        <v>11.32</v>
      </c>
      <c r="E198">
        <v>10.7</v>
      </c>
      <c r="F198">
        <v>10.86</v>
      </c>
      <c r="G198">
        <v>13.86</v>
      </c>
      <c r="H198">
        <v>13.41</v>
      </c>
      <c r="I198">
        <v>14.72</v>
      </c>
      <c r="J198">
        <v>14.8</v>
      </c>
      <c r="K198">
        <v>13.36</v>
      </c>
      <c r="L198">
        <v>12.43</v>
      </c>
      <c r="M198">
        <v>14.89</v>
      </c>
      <c r="N198">
        <v>15.92</v>
      </c>
      <c r="O198">
        <v>14.58</v>
      </c>
    </row>
    <row r="199" spans="1:15" x14ac:dyDescent="0.3">
      <c r="A199" t="s">
        <v>353</v>
      </c>
      <c r="B199" t="str">
        <f>VLOOKUP($A199,classifications!$A$1:$D$357,2,FALSE)</f>
        <v>Urban with Significant Rural</v>
      </c>
      <c r="C199" t="str">
        <f>VLOOKUP($A199,classifications!$A$1:$D$359,4,FALSE)</f>
        <v>Shire District</v>
      </c>
      <c r="D199">
        <v>6.61</v>
      </c>
      <c r="E199">
        <v>7.13</v>
      </c>
      <c r="F199">
        <v>7.55</v>
      </c>
      <c r="G199">
        <v>7.8</v>
      </c>
      <c r="H199">
        <v>9.17</v>
      </c>
      <c r="I199">
        <v>9.6999999999999993</v>
      </c>
      <c r="J199">
        <v>9.24</v>
      </c>
      <c r="K199">
        <v>9.3800000000000008</v>
      </c>
      <c r="L199">
        <v>10.82</v>
      </c>
      <c r="M199">
        <v>11.3</v>
      </c>
      <c r="N199">
        <v>10.16</v>
      </c>
      <c r="O199">
        <v>9.31</v>
      </c>
    </row>
    <row r="200" spans="1:15" x14ac:dyDescent="0.3">
      <c r="A200" t="s">
        <v>287</v>
      </c>
      <c r="B200" t="str">
        <f>VLOOKUP($A200,classifications!$A$1:$D$357,2,FALSE)</f>
        <v>Predominantly Rural</v>
      </c>
      <c r="C200" t="str">
        <f>VLOOKUP($A200,classifications!$A$1:$D$359,4,FALSE)</f>
        <v>Shire District</v>
      </c>
      <c r="D200">
        <v>6.28</v>
      </c>
      <c r="E200">
        <v>6.65</v>
      </c>
      <c r="F200">
        <v>7.11</v>
      </c>
      <c r="G200">
        <v>7.11</v>
      </c>
      <c r="H200">
        <v>8.64</v>
      </c>
      <c r="I200">
        <v>9.1300000000000008</v>
      </c>
      <c r="J200">
        <v>9.1300000000000008</v>
      </c>
      <c r="K200">
        <v>9.07</v>
      </c>
      <c r="L200">
        <v>9.31</v>
      </c>
      <c r="M200">
        <v>10.46</v>
      </c>
      <c r="N200">
        <v>10.95</v>
      </c>
      <c r="O200">
        <v>9.6</v>
      </c>
    </row>
    <row r="201" spans="1:15" x14ac:dyDescent="0.3">
      <c r="A201" t="s">
        <v>298</v>
      </c>
      <c r="B201" t="str">
        <f>VLOOKUP($A201,classifications!$A$1:$D$357,2,FALSE)</f>
        <v>Predominantly Urban</v>
      </c>
      <c r="C201" t="str">
        <f>VLOOKUP($A201,classifications!$A$1:$D$359,4,FALSE)</f>
        <v>Shire District</v>
      </c>
      <c r="D201">
        <v>7.66</v>
      </c>
      <c r="E201">
        <v>7.42</v>
      </c>
      <c r="F201">
        <v>8.16</v>
      </c>
      <c r="G201">
        <v>8.51</v>
      </c>
      <c r="H201">
        <v>9.5299999999999994</v>
      </c>
      <c r="I201">
        <v>10.46</v>
      </c>
      <c r="J201">
        <v>10.47</v>
      </c>
      <c r="K201">
        <v>9.58</v>
      </c>
      <c r="L201">
        <v>10.14</v>
      </c>
      <c r="M201">
        <v>11.42</v>
      </c>
      <c r="N201">
        <v>10.74</v>
      </c>
      <c r="O201">
        <v>10.64</v>
      </c>
    </row>
    <row r="202" spans="1:15" x14ac:dyDescent="0.3">
      <c r="A202" t="s">
        <v>301</v>
      </c>
      <c r="B202" t="str">
        <f>VLOOKUP($A202,classifications!$A$1:$D$357,2,FALSE)</f>
        <v>Urban with Significant Rural</v>
      </c>
      <c r="C202" t="str">
        <f>VLOOKUP($A202,classifications!$A$1:$D$359,4,FALSE)</f>
        <v>Shire District</v>
      </c>
      <c r="D202">
        <v>8.2100000000000009</v>
      </c>
      <c r="E202">
        <v>9.25</v>
      </c>
      <c r="F202">
        <v>9.4600000000000009</v>
      </c>
      <c r="G202">
        <v>9.9700000000000006</v>
      </c>
      <c r="H202">
        <v>11.45</v>
      </c>
      <c r="I202">
        <v>11.8</v>
      </c>
      <c r="J202">
        <v>11.95</v>
      </c>
      <c r="K202">
        <v>11.79</v>
      </c>
      <c r="L202">
        <v>11.93</v>
      </c>
      <c r="M202">
        <v>13.36</v>
      </c>
      <c r="N202">
        <v>13.1</v>
      </c>
      <c r="O202">
        <v>12.35</v>
      </c>
    </row>
    <row r="203" spans="1:15" x14ac:dyDescent="0.3">
      <c r="A203" t="s">
        <v>306</v>
      </c>
      <c r="B203" t="str">
        <f>VLOOKUP($A203,classifications!$A$1:$D$357,2,FALSE)</f>
        <v>Urban with Significant Rural</v>
      </c>
      <c r="C203" t="str">
        <f>VLOOKUP($A203,classifications!$A$1:$D$359,4,FALSE)</f>
        <v>Shire District</v>
      </c>
      <c r="D203">
        <v>8.6999999999999993</v>
      </c>
      <c r="E203">
        <v>8.91</v>
      </c>
      <c r="F203">
        <v>9.94</v>
      </c>
      <c r="G203">
        <v>10.98</v>
      </c>
      <c r="H203">
        <v>12.05</v>
      </c>
      <c r="I203">
        <v>13.45</v>
      </c>
      <c r="J203">
        <v>12.71</v>
      </c>
      <c r="K203">
        <v>12.49</v>
      </c>
      <c r="L203">
        <v>13.35</v>
      </c>
      <c r="M203">
        <v>15.62</v>
      </c>
      <c r="N203">
        <v>13.97</v>
      </c>
      <c r="O203">
        <v>12.57</v>
      </c>
    </row>
    <row r="204" spans="1:15" x14ac:dyDescent="0.3">
      <c r="A204" t="s">
        <v>69</v>
      </c>
      <c r="B204" t="str">
        <f>VLOOKUP($A204,classifications!$A$1:$D$357,2,FALSE)</f>
        <v>Urban with Significant Rural</v>
      </c>
      <c r="C204" t="str">
        <f>VLOOKUP($A204,classifications!$A$1:$D$359,4,FALSE)</f>
        <v>Shire District</v>
      </c>
      <c r="D204">
        <v>7.81</v>
      </c>
      <c r="E204">
        <v>8.4600000000000009</v>
      </c>
      <c r="F204">
        <v>8.86</v>
      </c>
      <c r="G204">
        <v>8.92</v>
      </c>
      <c r="H204">
        <v>9.35</v>
      </c>
      <c r="I204">
        <v>9.82</v>
      </c>
      <c r="J204">
        <v>9.77</v>
      </c>
      <c r="K204">
        <v>10.39</v>
      </c>
      <c r="L204">
        <v>9.43</v>
      </c>
      <c r="M204">
        <v>10.65</v>
      </c>
      <c r="N204">
        <v>9.85</v>
      </c>
      <c r="O204">
        <v>9.67</v>
      </c>
    </row>
    <row r="205" spans="1:15" x14ac:dyDescent="0.3">
      <c r="A205" t="s">
        <v>217</v>
      </c>
      <c r="B205" t="str">
        <f>VLOOKUP($A205,classifications!$A$1:$D$357,2,FALSE)</f>
        <v>Predominantly Urban</v>
      </c>
      <c r="C205" t="str">
        <f>VLOOKUP($A205,classifications!$A$1:$D$359,4,FALSE)</f>
        <v>Shire District</v>
      </c>
      <c r="D205">
        <v>9.32</v>
      </c>
      <c r="E205">
        <v>9.69</v>
      </c>
      <c r="F205">
        <v>10.01</v>
      </c>
      <c r="G205">
        <v>10.91</v>
      </c>
      <c r="H205">
        <v>11.64</v>
      </c>
      <c r="I205">
        <v>12.17</v>
      </c>
      <c r="J205">
        <v>11.08</v>
      </c>
      <c r="K205">
        <v>11.31</v>
      </c>
      <c r="L205">
        <v>11.19</v>
      </c>
      <c r="M205">
        <v>12.16</v>
      </c>
      <c r="N205">
        <v>11.98</v>
      </c>
      <c r="O205">
        <v>11.71</v>
      </c>
    </row>
    <row r="206" spans="1:15" x14ac:dyDescent="0.3">
      <c r="A206" t="s">
        <v>264</v>
      </c>
      <c r="B206" t="str">
        <f>VLOOKUP($A206,classifications!$A$1:$D$357,2,FALSE)</f>
        <v>Predominantly Rural</v>
      </c>
      <c r="C206" t="str">
        <f>VLOOKUP($A206,classifications!$A$1:$D$359,4,FALSE)</f>
        <v>Shire District</v>
      </c>
      <c r="D206">
        <v>10.220000000000001</v>
      </c>
      <c r="E206">
        <v>10.49</v>
      </c>
      <c r="F206">
        <v>10.49</v>
      </c>
      <c r="G206">
        <v>10.68</v>
      </c>
      <c r="H206">
        <v>11.3</v>
      </c>
      <c r="I206">
        <v>11.81</v>
      </c>
      <c r="J206">
        <v>12.37</v>
      </c>
      <c r="K206">
        <v>11.69</v>
      </c>
      <c r="L206">
        <v>12.05</v>
      </c>
      <c r="M206">
        <v>13.24</v>
      </c>
      <c r="N206">
        <v>11.95</v>
      </c>
      <c r="O206">
        <v>11</v>
      </c>
    </row>
    <row r="207" spans="1:15" x14ac:dyDescent="0.3">
      <c r="A207" t="s">
        <v>308</v>
      </c>
      <c r="B207" t="str">
        <f>VLOOKUP($A207,classifications!$A$1:$D$357,2,FALSE)</f>
        <v>Predominantly Rural</v>
      </c>
      <c r="C207" t="str">
        <f>VLOOKUP($A207,classifications!$A$1:$D$359,4,FALSE)</f>
        <v>Shire District</v>
      </c>
      <c r="D207">
        <v>7.56</v>
      </c>
      <c r="E207">
        <v>7.5</v>
      </c>
      <c r="F207">
        <v>8.43</v>
      </c>
      <c r="G207">
        <v>8.7200000000000006</v>
      </c>
      <c r="H207">
        <v>9.2799999999999994</v>
      </c>
      <c r="I207">
        <v>8.9700000000000006</v>
      </c>
      <c r="J207">
        <v>9.8699999999999992</v>
      </c>
      <c r="K207">
        <v>9.5299999999999994</v>
      </c>
      <c r="L207">
        <v>9.51</v>
      </c>
      <c r="M207">
        <v>10.199999999999999</v>
      </c>
      <c r="N207">
        <v>9.3699999999999992</v>
      </c>
      <c r="O207">
        <v>9.64</v>
      </c>
    </row>
    <row r="208" spans="1:15" x14ac:dyDescent="0.3">
      <c r="A208" t="s">
        <v>325</v>
      </c>
      <c r="B208" t="str">
        <f>VLOOKUP($A208,classifications!$A$1:$D$357,2,FALSE)</f>
        <v>Predominantly Rural</v>
      </c>
      <c r="C208" t="str">
        <f>VLOOKUP($A208,classifications!$A$1:$D$359,4,FALSE)</f>
        <v>Shire District</v>
      </c>
      <c r="D208">
        <v>8.98</v>
      </c>
      <c r="E208">
        <v>9.36</v>
      </c>
      <c r="F208">
        <v>9.06</v>
      </c>
      <c r="G208">
        <v>9.9499999999999993</v>
      </c>
      <c r="H208">
        <v>11.6</v>
      </c>
      <c r="I208">
        <v>11.24</v>
      </c>
      <c r="J208">
        <v>11.55</v>
      </c>
      <c r="K208">
        <v>10.48</v>
      </c>
      <c r="L208">
        <v>10.47</v>
      </c>
      <c r="M208">
        <v>11.86</v>
      </c>
      <c r="N208">
        <v>11.62</v>
      </c>
      <c r="O208">
        <v>10.63</v>
      </c>
    </row>
    <row r="209" spans="1:15" x14ac:dyDescent="0.3">
      <c r="A209" t="s">
        <v>113</v>
      </c>
      <c r="B209" t="str">
        <f>VLOOKUP($A209,classifications!$A$1:$D$357,2,FALSE)</f>
        <v>Predominantly Urban</v>
      </c>
      <c r="C209" t="str">
        <f>VLOOKUP($A209,classifications!$A$1:$D$359,4,FALSE)</f>
        <v>Shire District</v>
      </c>
      <c r="D209">
        <v>12.56</v>
      </c>
      <c r="E209">
        <v>13.31</v>
      </c>
      <c r="F209">
        <v>14.28</v>
      </c>
      <c r="G209">
        <v>14.81</v>
      </c>
      <c r="H209">
        <v>15.26</v>
      </c>
      <c r="I209">
        <v>16.53</v>
      </c>
      <c r="J209">
        <v>15.83</v>
      </c>
      <c r="K209">
        <v>15.81</v>
      </c>
      <c r="L209">
        <v>16.38</v>
      </c>
      <c r="M209">
        <v>17.82</v>
      </c>
      <c r="N209">
        <v>19.190000000000001</v>
      </c>
      <c r="O209">
        <v>15.22</v>
      </c>
    </row>
    <row r="210" spans="1:15" x14ac:dyDescent="0.3">
      <c r="A210" t="s">
        <v>117</v>
      </c>
      <c r="B210" t="str">
        <f>VLOOKUP($A210,classifications!$A$1:$D$357,2,FALSE)</f>
        <v>Predominantly Urban</v>
      </c>
      <c r="C210" t="str">
        <f>VLOOKUP($A210,classifications!$A$1:$D$359,4,FALSE)</f>
        <v>Shire District</v>
      </c>
      <c r="D210">
        <v>9.9499999999999993</v>
      </c>
      <c r="E210">
        <v>11.46</v>
      </c>
      <c r="F210">
        <v>14.6</v>
      </c>
      <c r="G210">
        <v>14.92</v>
      </c>
      <c r="H210">
        <v>16.16</v>
      </c>
      <c r="I210">
        <v>17.84</v>
      </c>
      <c r="J210">
        <v>16.75</v>
      </c>
      <c r="K210">
        <v>16.39</v>
      </c>
      <c r="L210">
        <v>16.97</v>
      </c>
      <c r="M210">
        <v>17.48</v>
      </c>
      <c r="N210">
        <v>19.53</v>
      </c>
      <c r="O210">
        <v>16.8</v>
      </c>
    </row>
    <row r="211" spans="1:15" x14ac:dyDescent="0.3">
      <c r="A211" t="s">
        <v>132</v>
      </c>
      <c r="B211" t="str">
        <f>VLOOKUP($A211,classifications!$A$1:$D$357,2,FALSE)</f>
        <v>Predominantly Urban</v>
      </c>
      <c r="C211" t="str">
        <f>VLOOKUP($A211,classifications!$A$1:$D$359,4,FALSE)</f>
        <v>Shire District</v>
      </c>
      <c r="D211">
        <v>9.59</v>
      </c>
      <c r="E211">
        <v>9.81</v>
      </c>
      <c r="F211">
        <v>10.97</v>
      </c>
      <c r="G211">
        <v>11.24</v>
      </c>
      <c r="H211">
        <v>12.04</v>
      </c>
      <c r="I211">
        <v>12.6</v>
      </c>
      <c r="J211">
        <v>12.54</v>
      </c>
      <c r="K211">
        <v>12.28</v>
      </c>
      <c r="L211">
        <v>12.5</v>
      </c>
      <c r="M211">
        <v>13.2</v>
      </c>
      <c r="N211">
        <v>12.59</v>
      </c>
      <c r="O211">
        <v>11.78</v>
      </c>
    </row>
    <row r="212" spans="1:15" x14ac:dyDescent="0.3">
      <c r="A212" t="s">
        <v>192</v>
      </c>
      <c r="B212" t="str">
        <f>VLOOKUP($A212,classifications!$A$1:$D$357,2,FALSE)</f>
        <v>Urban with Significant Rural</v>
      </c>
      <c r="C212" t="str">
        <f>VLOOKUP($A212,classifications!$A$1:$D$359,4,FALSE)</f>
        <v>Shire District</v>
      </c>
      <c r="D212">
        <v>9.6199999999999992</v>
      </c>
      <c r="E212">
        <v>10.53</v>
      </c>
      <c r="F212">
        <v>11.07</v>
      </c>
      <c r="G212">
        <v>12.27</v>
      </c>
      <c r="H212">
        <v>13.96</v>
      </c>
      <c r="I212">
        <v>14.37</v>
      </c>
      <c r="J212">
        <v>14.57</v>
      </c>
      <c r="K212">
        <v>13.36</v>
      </c>
      <c r="L212">
        <v>14.78</v>
      </c>
      <c r="M212">
        <v>13.37</v>
      </c>
      <c r="N212">
        <v>13.62</v>
      </c>
      <c r="O212">
        <v>13.1</v>
      </c>
    </row>
    <row r="213" spans="1:15" x14ac:dyDescent="0.3">
      <c r="A213" t="s">
        <v>228</v>
      </c>
      <c r="B213" t="str">
        <f>VLOOKUP($A213,classifications!$A$1:$D$357,2,FALSE)</f>
        <v>Predominantly Urban</v>
      </c>
      <c r="C213" t="str">
        <f>VLOOKUP($A213,classifications!$A$1:$D$359,4,FALSE)</f>
        <v>Shire District</v>
      </c>
      <c r="D213">
        <v>8.06</v>
      </c>
      <c r="E213">
        <v>9.31</v>
      </c>
      <c r="F213">
        <v>10.41</v>
      </c>
      <c r="G213">
        <v>10.56</v>
      </c>
      <c r="H213">
        <v>11.51</v>
      </c>
      <c r="I213">
        <v>11.48</v>
      </c>
      <c r="J213">
        <v>12.33</v>
      </c>
      <c r="K213">
        <v>12.26</v>
      </c>
      <c r="L213">
        <v>12.17</v>
      </c>
      <c r="M213">
        <v>13.49</v>
      </c>
      <c r="N213">
        <v>14.22</v>
      </c>
      <c r="O213">
        <v>13.77</v>
      </c>
    </row>
    <row r="214" spans="1:15" x14ac:dyDescent="0.3">
      <c r="A214" t="s">
        <v>238</v>
      </c>
      <c r="B214" t="str">
        <f>VLOOKUP($A214,classifications!$A$1:$D$357,2,FALSE)</f>
        <v>Predominantly Urban</v>
      </c>
      <c r="C214" t="str">
        <f>VLOOKUP($A214,classifications!$A$1:$D$359,4,FALSE)</f>
        <v>Shire District</v>
      </c>
      <c r="D214">
        <v>7.35</v>
      </c>
      <c r="E214">
        <v>7.73</v>
      </c>
      <c r="F214">
        <v>8.43</v>
      </c>
      <c r="G214">
        <v>9.2200000000000006</v>
      </c>
      <c r="H214">
        <v>10.49</v>
      </c>
      <c r="I214">
        <v>10.78</v>
      </c>
      <c r="J214">
        <v>10.91</v>
      </c>
      <c r="K214">
        <v>9.75</v>
      </c>
      <c r="L214">
        <v>10.26</v>
      </c>
      <c r="M214">
        <v>10.39</v>
      </c>
      <c r="N214">
        <v>11.85</v>
      </c>
      <c r="O214">
        <v>10.49</v>
      </c>
    </row>
    <row r="215" spans="1:15" x14ac:dyDescent="0.3">
      <c r="A215" t="s">
        <v>272</v>
      </c>
      <c r="B215" t="str">
        <f>VLOOKUP($A215,classifications!$A$1:$D$357,2,FALSE)</f>
        <v>Predominantly Urban</v>
      </c>
      <c r="C215" t="str">
        <f>VLOOKUP($A215,classifications!$A$1:$D$359,4,FALSE)</f>
        <v>Shire District</v>
      </c>
      <c r="D215">
        <v>7.57</v>
      </c>
      <c r="E215">
        <v>8.1300000000000008</v>
      </c>
      <c r="F215">
        <v>8.06</v>
      </c>
      <c r="G215">
        <v>8.83</v>
      </c>
      <c r="H215">
        <v>10.9</v>
      </c>
      <c r="I215">
        <v>11.08</v>
      </c>
      <c r="J215">
        <v>11.79</v>
      </c>
      <c r="K215">
        <v>10.74</v>
      </c>
      <c r="L215">
        <v>12.24</v>
      </c>
      <c r="M215">
        <v>11.89</v>
      </c>
      <c r="N215">
        <v>11.18</v>
      </c>
      <c r="O215">
        <v>11.66</v>
      </c>
    </row>
    <row r="216" spans="1:15" x14ac:dyDescent="0.3">
      <c r="A216" t="s">
        <v>285</v>
      </c>
      <c r="B216" t="str">
        <f>VLOOKUP($A216,classifications!$A$1:$D$357,2,FALSE)</f>
        <v>Predominantly Urban</v>
      </c>
      <c r="C216" t="str">
        <f>VLOOKUP($A216,classifications!$A$1:$D$359,4,FALSE)</f>
        <v>Shire District</v>
      </c>
      <c r="D216">
        <v>9.41</v>
      </c>
      <c r="E216">
        <v>9.34</v>
      </c>
      <c r="F216">
        <v>9.64</v>
      </c>
      <c r="G216">
        <v>10.89</v>
      </c>
      <c r="H216">
        <v>12.33</v>
      </c>
      <c r="I216">
        <v>13.03</v>
      </c>
      <c r="J216">
        <v>13.13</v>
      </c>
      <c r="K216">
        <v>11.24</v>
      </c>
      <c r="L216">
        <v>11.22</v>
      </c>
      <c r="M216">
        <v>11.58</v>
      </c>
      <c r="N216">
        <v>11.21</v>
      </c>
      <c r="O216">
        <v>12.08</v>
      </c>
    </row>
    <row r="217" spans="1:15" x14ac:dyDescent="0.3">
      <c r="A217" t="s">
        <v>291</v>
      </c>
      <c r="B217" t="str">
        <f>VLOOKUP($A217,classifications!$A$1:$D$357,2,FALSE)</f>
        <v>Urban with Significant Rural</v>
      </c>
      <c r="C217" t="str">
        <f>VLOOKUP($A217,classifications!$A$1:$D$359,4,FALSE)</f>
        <v>Shire District</v>
      </c>
      <c r="D217">
        <v>14.06</v>
      </c>
      <c r="E217">
        <v>14.08</v>
      </c>
      <c r="F217">
        <v>13.63</v>
      </c>
      <c r="G217">
        <v>14.9</v>
      </c>
      <c r="H217">
        <v>14.86</v>
      </c>
      <c r="I217">
        <v>14.1</v>
      </c>
      <c r="J217">
        <v>15.64</v>
      </c>
      <c r="K217">
        <v>14.96</v>
      </c>
      <c r="L217">
        <v>13.95</v>
      </c>
      <c r="M217">
        <v>15.87</v>
      </c>
      <c r="N217">
        <v>14.71</v>
      </c>
      <c r="O217">
        <v>12.38</v>
      </c>
    </row>
    <row r="218" spans="1:15" x14ac:dyDescent="0.3">
      <c r="A218" t="s">
        <v>316</v>
      </c>
      <c r="B218" t="str">
        <f>VLOOKUP($A218,classifications!$A$1:$D$357,2,FALSE)</f>
        <v>Predominantly Rural</v>
      </c>
      <c r="C218" t="str">
        <f>VLOOKUP($A218,classifications!$A$1:$D$359,4,FALSE)</f>
        <v>Shire District</v>
      </c>
      <c r="D218">
        <v>12.57</v>
      </c>
      <c r="E218">
        <v>13.07</v>
      </c>
      <c r="F218">
        <v>13.62</v>
      </c>
      <c r="G218">
        <v>14.97</v>
      </c>
      <c r="H218">
        <v>14.84</v>
      </c>
      <c r="I218">
        <v>14.47</v>
      </c>
      <c r="J218">
        <v>16.21</v>
      </c>
      <c r="K218">
        <v>15.57</v>
      </c>
      <c r="L218">
        <v>16.48</v>
      </c>
      <c r="M218">
        <v>18.239999999999998</v>
      </c>
      <c r="N218">
        <v>17.16</v>
      </c>
      <c r="O218">
        <v>17.260000000000002</v>
      </c>
    </row>
    <row r="219" spans="1:15" x14ac:dyDescent="0.3">
      <c r="A219" t="s">
        <v>333</v>
      </c>
      <c r="B219" t="str">
        <f>VLOOKUP($A219,classifications!$A$1:$D$357,2,FALSE)</f>
        <v>Predominantly Urban</v>
      </c>
      <c r="C219" t="str">
        <f>VLOOKUP($A219,classifications!$A$1:$D$359,4,FALSE)</f>
        <v>Shire District</v>
      </c>
      <c r="D219">
        <v>9.9600000000000009</v>
      </c>
      <c r="E219">
        <v>10.78</v>
      </c>
      <c r="F219">
        <v>12.22</v>
      </c>
      <c r="G219">
        <v>13.24</v>
      </c>
      <c r="H219">
        <v>11.61</v>
      </c>
      <c r="I219">
        <v>12.24</v>
      </c>
      <c r="J219">
        <v>11.85</v>
      </c>
      <c r="K219">
        <v>10.49</v>
      </c>
      <c r="L219">
        <v>10.220000000000001</v>
      </c>
      <c r="M219">
        <v>12.6</v>
      </c>
      <c r="N219">
        <v>11.21</v>
      </c>
      <c r="O219">
        <v>12.77</v>
      </c>
    </row>
    <row r="220" spans="1:15" x14ac:dyDescent="0.3">
      <c r="A220" t="s">
        <v>0</v>
      </c>
      <c r="B220" t="str">
        <f>VLOOKUP($A220,classifications!$A$1:$D$357,2,FALSE)</f>
        <v>Predominantly Urban</v>
      </c>
      <c r="C220" t="str">
        <f>VLOOKUP($A220,classifications!$A$1:$D$359,4,FALSE)</f>
        <v>Shire District</v>
      </c>
      <c r="D220">
        <v>9.41</v>
      </c>
      <c r="E220">
        <v>9.84</v>
      </c>
      <c r="F220">
        <v>10.220000000000001</v>
      </c>
      <c r="G220">
        <v>10.81</v>
      </c>
      <c r="H220">
        <v>11.74</v>
      </c>
      <c r="I220">
        <v>11.59</v>
      </c>
      <c r="J220">
        <v>11.81</v>
      </c>
      <c r="K220">
        <v>11.49</v>
      </c>
      <c r="L220">
        <v>11.52</v>
      </c>
      <c r="M220">
        <v>13.65</v>
      </c>
      <c r="N220">
        <v>14.02</v>
      </c>
      <c r="O220">
        <v>11.51</v>
      </c>
    </row>
    <row r="221" spans="1:15" x14ac:dyDescent="0.3">
      <c r="A221" t="s">
        <v>6</v>
      </c>
      <c r="B221" t="str">
        <f>VLOOKUP($A221,classifications!$A$1:$D$357,2,FALSE)</f>
        <v>Predominantly Urban</v>
      </c>
      <c r="C221" t="str">
        <f>VLOOKUP($A221,classifications!$A$1:$D$359,4,FALSE)</f>
        <v>Shire District</v>
      </c>
      <c r="D221">
        <v>9.44</v>
      </c>
      <c r="E221">
        <v>9.61</v>
      </c>
      <c r="F221">
        <v>11.03</v>
      </c>
      <c r="G221">
        <v>11.08</v>
      </c>
      <c r="H221">
        <v>12.06</v>
      </c>
      <c r="I221">
        <v>12.26</v>
      </c>
      <c r="J221">
        <v>12.12</v>
      </c>
      <c r="K221">
        <v>12.16</v>
      </c>
      <c r="L221">
        <v>11.53</v>
      </c>
      <c r="M221">
        <v>12.13</v>
      </c>
      <c r="N221">
        <v>12.84</v>
      </c>
      <c r="O221">
        <v>12.02</v>
      </c>
    </row>
    <row r="222" spans="1:15" x14ac:dyDescent="0.3">
      <c r="A222" t="s">
        <v>74</v>
      </c>
      <c r="B222" t="str">
        <f>VLOOKUP($A222,classifications!$A$1:$D$357,2,FALSE)</f>
        <v>Predominantly Rural</v>
      </c>
      <c r="C222" t="str">
        <f>VLOOKUP($A222,classifications!$A$1:$D$359,4,FALSE)</f>
        <v>Shire District</v>
      </c>
      <c r="D222">
        <v>10.49</v>
      </c>
      <c r="E222">
        <v>11.13</v>
      </c>
      <c r="F222">
        <v>11.53</v>
      </c>
      <c r="G222">
        <v>12.38</v>
      </c>
      <c r="H222">
        <v>12.1</v>
      </c>
      <c r="I222">
        <v>13.5</v>
      </c>
      <c r="J222">
        <v>12.83</v>
      </c>
      <c r="K222">
        <v>13.14</v>
      </c>
      <c r="L222">
        <v>14.39</v>
      </c>
      <c r="M222">
        <v>14.46</v>
      </c>
      <c r="N222">
        <v>13.22</v>
      </c>
      <c r="O222">
        <v>13.51</v>
      </c>
    </row>
    <row r="223" spans="1:15" x14ac:dyDescent="0.3">
      <c r="A223" t="s">
        <v>88</v>
      </c>
      <c r="B223" t="str">
        <f>VLOOKUP($A223,classifications!$A$1:$D$357,2,FALSE)</f>
        <v>Predominantly Urban</v>
      </c>
      <c r="C223" t="str">
        <f>VLOOKUP($A223,classifications!$A$1:$D$359,4,FALSE)</f>
        <v>Shire District</v>
      </c>
      <c r="D223">
        <v>6.57</v>
      </c>
      <c r="E223">
        <v>6.29</v>
      </c>
      <c r="F223">
        <v>7.24</v>
      </c>
      <c r="G223">
        <v>7.82</v>
      </c>
      <c r="H223">
        <v>8.1</v>
      </c>
      <c r="I223">
        <v>8.9</v>
      </c>
      <c r="J223">
        <v>9.09</v>
      </c>
      <c r="K223">
        <v>9.0500000000000007</v>
      </c>
      <c r="L223">
        <v>8.2100000000000009</v>
      </c>
      <c r="M223">
        <v>9.0299999999999994</v>
      </c>
      <c r="N223">
        <v>9.02</v>
      </c>
      <c r="O223">
        <v>8.91</v>
      </c>
    </row>
    <row r="224" spans="1:15" x14ac:dyDescent="0.3">
      <c r="A224" t="s">
        <v>152</v>
      </c>
      <c r="B224" t="str">
        <f>VLOOKUP($A224,classifications!$A$1:$D$357,2,FALSE)</f>
        <v>Predominantly Rural</v>
      </c>
      <c r="C224" t="str">
        <f>VLOOKUP($A224,classifications!$A$1:$D$359,4,FALSE)</f>
        <v>Shire District</v>
      </c>
      <c r="D224">
        <v>10.46</v>
      </c>
      <c r="E224">
        <v>11.1</v>
      </c>
      <c r="F224">
        <v>12.11</v>
      </c>
      <c r="G224">
        <v>12.99</v>
      </c>
      <c r="H224">
        <v>13.09</v>
      </c>
      <c r="I224">
        <v>13.8</v>
      </c>
      <c r="J224">
        <v>13.87</v>
      </c>
      <c r="K224">
        <v>12.76</v>
      </c>
      <c r="L224">
        <v>12.57</v>
      </c>
      <c r="M224">
        <v>14.17</v>
      </c>
      <c r="N224">
        <v>13.25</v>
      </c>
      <c r="O224">
        <v>13.64</v>
      </c>
    </row>
    <row r="225" spans="1:15" x14ac:dyDescent="0.3">
      <c r="A225" t="s">
        <v>189</v>
      </c>
      <c r="B225" t="str">
        <f>VLOOKUP($A225,classifications!$A$1:$D$357,2,FALSE)</f>
        <v>Predominantly Urban</v>
      </c>
      <c r="C225" t="str">
        <f>VLOOKUP($A225,classifications!$A$1:$D$359,4,FALSE)</f>
        <v>Shire District</v>
      </c>
      <c r="D225">
        <v>9.7100000000000009</v>
      </c>
      <c r="E225">
        <v>10.220000000000001</v>
      </c>
      <c r="F225">
        <v>11.38</v>
      </c>
      <c r="G225">
        <v>11.23</v>
      </c>
      <c r="H225">
        <v>12.61</v>
      </c>
      <c r="I225">
        <v>12.6</v>
      </c>
      <c r="J225">
        <v>12.68</v>
      </c>
      <c r="K225">
        <v>12.84</v>
      </c>
      <c r="L225">
        <v>12.48</v>
      </c>
      <c r="M225">
        <v>13.5</v>
      </c>
      <c r="N225">
        <v>13.17</v>
      </c>
      <c r="O225">
        <v>12.09</v>
      </c>
    </row>
    <row r="226" spans="1:15" x14ac:dyDescent="0.3">
      <c r="A226" t="s">
        <v>337</v>
      </c>
      <c r="B226" t="str">
        <f>VLOOKUP($A226,classifications!$A$1:$D$357,2,FALSE)</f>
        <v>Predominantly Urban</v>
      </c>
      <c r="C226" t="str">
        <f>VLOOKUP($A226,classifications!$A$1:$D$359,4,FALSE)</f>
        <v>Shire District</v>
      </c>
      <c r="D226">
        <v>7.76</v>
      </c>
      <c r="E226">
        <v>8.25</v>
      </c>
      <c r="F226">
        <v>8.7799999999999994</v>
      </c>
      <c r="G226">
        <v>9.4499999999999993</v>
      </c>
      <c r="H226">
        <v>10.77</v>
      </c>
      <c r="I226">
        <v>11.35</v>
      </c>
      <c r="J226">
        <v>11.73</v>
      </c>
      <c r="K226">
        <v>10.64</v>
      </c>
      <c r="L226">
        <v>9.7100000000000009</v>
      </c>
      <c r="M226">
        <v>11.06</v>
      </c>
      <c r="N226">
        <v>11.08</v>
      </c>
      <c r="O226">
        <v>11.3</v>
      </c>
    </row>
    <row r="227" spans="1:15" x14ac:dyDescent="0.3">
      <c r="A227" t="s">
        <v>102</v>
      </c>
      <c r="B227" t="str">
        <f>VLOOKUP($A227,classifications!$A$1:$D$357,2,FALSE)</f>
        <v>Predominantly Rural</v>
      </c>
      <c r="C227" t="str">
        <f>VLOOKUP($A227,classifications!$A$1:$D$359,4,FALSE)</f>
        <v>Shire District</v>
      </c>
      <c r="D227">
        <v>10.56</v>
      </c>
      <c r="E227">
        <v>10</v>
      </c>
      <c r="F227">
        <v>10.050000000000001</v>
      </c>
      <c r="G227">
        <v>10.36</v>
      </c>
      <c r="H227">
        <v>9.39</v>
      </c>
      <c r="I227">
        <v>9.84</v>
      </c>
      <c r="J227">
        <v>9.93</v>
      </c>
      <c r="K227">
        <v>10.56</v>
      </c>
      <c r="L227">
        <v>10.119999999999999</v>
      </c>
      <c r="M227">
        <v>10.45</v>
      </c>
      <c r="N227">
        <v>10.029999999999999</v>
      </c>
      <c r="O227">
        <v>9.98</v>
      </c>
    </row>
    <row r="228" spans="1:15" x14ac:dyDescent="0.3">
      <c r="A228" t="s">
        <v>119</v>
      </c>
      <c r="B228" t="str">
        <f>VLOOKUP($A228,classifications!$A$1:$D$357,2,FALSE)</f>
        <v>Predominantly Urban</v>
      </c>
      <c r="C228" t="str">
        <f>VLOOKUP($A228,classifications!$A$1:$D$359,4,FALSE)</f>
        <v>Shire District</v>
      </c>
      <c r="D228">
        <v>7.22</v>
      </c>
      <c r="E228">
        <v>6.98</v>
      </c>
      <c r="F228">
        <v>7.29</v>
      </c>
      <c r="G228">
        <v>8.06</v>
      </c>
      <c r="H228">
        <v>7.69</v>
      </c>
      <c r="I228">
        <v>8.5500000000000007</v>
      </c>
      <c r="J228">
        <v>8.6999999999999993</v>
      </c>
      <c r="K228">
        <v>8.4499999999999993</v>
      </c>
      <c r="L228">
        <v>8.7100000000000009</v>
      </c>
      <c r="M228">
        <v>9.3800000000000008</v>
      </c>
      <c r="N228">
        <v>9.35</v>
      </c>
      <c r="O228">
        <v>9.14</v>
      </c>
    </row>
    <row r="229" spans="1:15" x14ac:dyDescent="0.3">
      <c r="A229" t="s">
        <v>187</v>
      </c>
      <c r="B229" t="str">
        <f>VLOOKUP($A229,classifications!$A$1:$D$357,2,FALSE)</f>
        <v>Predominantly Rural</v>
      </c>
      <c r="C229" t="str">
        <f>VLOOKUP($A229,classifications!$A$1:$D$359,4,FALSE)</f>
        <v>Shire District</v>
      </c>
      <c r="D229">
        <v>7.84</v>
      </c>
      <c r="E229">
        <v>8.49</v>
      </c>
      <c r="F229">
        <v>8</v>
      </c>
      <c r="G229">
        <v>8.82</v>
      </c>
      <c r="H229">
        <v>8.81</v>
      </c>
      <c r="I229">
        <v>8.7200000000000006</v>
      </c>
      <c r="J229">
        <v>9.09</v>
      </c>
      <c r="K229">
        <v>9.25</v>
      </c>
      <c r="L229">
        <v>9.4499999999999993</v>
      </c>
      <c r="M229">
        <v>9.4499999999999993</v>
      </c>
      <c r="N229">
        <v>10.96</v>
      </c>
      <c r="O229">
        <v>9.27</v>
      </c>
    </row>
    <row r="230" spans="1:15" x14ac:dyDescent="0.3">
      <c r="A230" t="s">
        <v>198</v>
      </c>
      <c r="B230" t="str">
        <f>VLOOKUP($A230,classifications!$A$1:$D$357,2,FALSE)</f>
        <v>Predominantly Rural</v>
      </c>
      <c r="C230" t="str">
        <f>VLOOKUP($A230,classifications!$A$1:$D$359,4,FALSE)</f>
        <v>Shire District</v>
      </c>
      <c r="D230">
        <v>9.08</v>
      </c>
      <c r="E230">
        <v>8.74</v>
      </c>
      <c r="F230">
        <v>9.2200000000000006</v>
      </c>
      <c r="G230">
        <v>9.59</v>
      </c>
      <c r="H230">
        <v>9.76</v>
      </c>
      <c r="I230">
        <v>10.02</v>
      </c>
      <c r="J230">
        <v>9.85</v>
      </c>
      <c r="K230">
        <v>10.28</v>
      </c>
      <c r="L230">
        <v>10.28</v>
      </c>
      <c r="M230">
        <v>10.69</v>
      </c>
      <c r="N230">
        <v>10.33</v>
      </c>
      <c r="O230">
        <v>9.86</v>
      </c>
    </row>
    <row r="231" spans="1:15" x14ac:dyDescent="0.3">
      <c r="A231" t="s">
        <v>258</v>
      </c>
      <c r="B231" t="str">
        <f>VLOOKUP($A231,classifications!$A$1:$D$357,2,FALSE)</f>
        <v>Predominantly Rural</v>
      </c>
      <c r="C231" t="str">
        <f>VLOOKUP($A231,classifications!$A$1:$D$359,4,FALSE)</f>
        <v>Shire District</v>
      </c>
      <c r="D231">
        <v>11.27</v>
      </c>
      <c r="E231">
        <v>11.82</v>
      </c>
      <c r="F231">
        <v>11.1</v>
      </c>
      <c r="G231">
        <v>12.25</v>
      </c>
      <c r="H231">
        <v>12.06</v>
      </c>
      <c r="I231">
        <v>11.96</v>
      </c>
      <c r="J231">
        <v>11.78</v>
      </c>
      <c r="K231">
        <v>11.8</v>
      </c>
      <c r="L231">
        <v>11.76</v>
      </c>
      <c r="M231">
        <v>12.44</v>
      </c>
      <c r="N231">
        <v>12.37</v>
      </c>
      <c r="O231">
        <v>13.09</v>
      </c>
    </row>
    <row r="232" spans="1:15" x14ac:dyDescent="0.3">
      <c r="A232" t="s">
        <v>293</v>
      </c>
      <c r="B232" t="str">
        <f>VLOOKUP($A232,classifications!$A$1:$D$357,2,FALSE)</f>
        <v>Predominantly Rural</v>
      </c>
      <c r="C232" t="str">
        <f>VLOOKUP($A232,classifications!$A$1:$D$359,4,FALSE)</f>
        <v>Shire District</v>
      </c>
      <c r="D232">
        <v>8.76</v>
      </c>
      <c r="E232">
        <v>8.56</v>
      </c>
      <c r="F232">
        <v>8.8699999999999992</v>
      </c>
      <c r="G232">
        <v>9.41</v>
      </c>
      <c r="H232">
        <v>9.94</v>
      </c>
      <c r="I232">
        <v>10.89</v>
      </c>
      <c r="J232">
        <v>10.5</v>
      </c>
      <c r="K232">
        <v>10.45</v>
      </c>
      <c r="L232">
        <v>10.35</v>
      </c>
      <c r="M232">
        <v>11.41</v>
      </c>
      <c r="N232">
        <v>10.52</v>
      </c>
      <c r="O232">
        <v>10.89</v>
      </c>
    </row>
    <row r="233" spans="1:15" x14ac:dyDescent="0.3">
      <c r="A233" t="s">
        <v>303</v>
      </c>
      <c r="B233" t="str">
        <f>VLOOKUP($A233,classifications!$A$1:$D$357,2,FALSE)</f>
        <v>Predominantly Rural</v>
      </c>
      <c r="C233" t="str">
        <f>VLOOKUP($A233,classifications!$A$1:$D$359,4,FALSE)</f>
        <v>Shire District</v>
      </c>
      <c r="D233">
        <v>9.94</v>
      </c>
      <c r="E233">
        <v>9.7899999999999991</v>
      </c>
      <c r="F233">
        <v>8.68</v>
      </c>
      <c r="G233">
        <v>10.029999999999999</v>
      </c>
      <c r="H233">
        <v>10</v>
      </c>
      <c r="I233">
        <v>9.4499999999999993</v>
      </c>
      <c r="J233">
        <v>9.76</v>
      </c>
      <c r="K233">
        <v>9.5</v>
      </c>
      <c r="L233">
        <v>9.17</v>
      </c>
      <c r="M233">
        <v>10.29</v>
      </c>
      <c r="N233">
        <v>10.18</v>
      </c>
      <c r="O233">
        <v>10.02</v>
      </c>
    </row>
    <row r="234" spans="1:15" x14ac:dyDescent="0.3">
      <c r="A234" t="s">
        <v>321</v>
      </c>
      <c r="B234" t="str">
        <f>VLOOKUP($A234,classifications!$A$1:$D$357,2,FALSE)</f>
        <v>Predominantly Rural</v>
      </c>
      <c r="C234" t="str">
        <f>VLOOKUP($A234,classifications!$A$1:$D$359,4,FALSE)</f>
        <v>Shire District</v>
      </c>
      <c r="D234">
        <v>9.32</v>
      </c>
      <c r="E234">
        <v>9.5399999999999991</v>
      </c>
      <c r="F234">
        <v>8.76</v>
      </c>
      <c r="G234">
        <v>9.48</v>
      </c>
      <c r="H234">
        <v>9.69</v>
      </c>
      <c r="I234">
        <v>10.1</v>
      </c>
      <c r="J234">
        <v>9.73</v>
      </c>
      <c r="K234">
        <v>10.62</v>
      </c>
      <c r="L234">
        <v>8.7799999999999994</v>
      </c>
      <c r="M234">
        <v>12.78</v>
      </c>
      <c r="N234">
        <v>10.49</v>
      </c>
      <c r="O234">
        <v>9.91</v>
      </c>
    </row>
    <row r="235" spans="1:15" x14ac:dyDescent="0.3">
      <c r="A235" t="s">
        <v>67</v>
      </c>
      <c r="B235" t="str">
        <f>VLOOKUP($A235,classifications!$A$1:$D$357,2,FALSE)</f>
        <v>Predominantly Urban</v>
      </c>
      <c r="C235" t="str">
        <f>VLOOKUP($A235,classifications!$A$1:$D$359,4,FALSE)</f>
        <v>Shire District</v>
      </c>
      <c r="D235">
        <v>7.06</v>
      </c>
      <c r="E235">
        <v>7.19</v>
      </c>
      <c r="F235">
        <v>7.84</v>
      </c>
      <c r="G235">
        <v>8.3800000000000008</v>
      </c>
      <c r="H235">
        <v>8.84</v>
      </c>
      <c r="I235">
        <v>8.99</v>
      </c>
      <c r="J235">
        <v>8.9700000000000006</v>
      </c>
      <c r="K235">
        <v>8.73</v>
      </c>
      <c r="L235">
        <v>8.94</v>
      </c>
      <c r="M235">
        <v>10.53</v>
      </c>
      <c r="N235">
        <v>9.02</v>
      </c>
      <c r="O235">
        <v>8.85</v>
      </c>
    </row>
    <row r="236" spans="1:15" x14ac:dyDescent="0.3">
      <c r="A236" t="s">
        <v>83</v>
      </c>
      <c r="B236" t="str">
        <f>VLOOKUP($A236,classifications!$A$1:$D$357,2,FALSE)</f>
        <v>Predominantly Rural</v>
      </c>
      <c r="C236" t="str">
        <f>VLOOKUP($A236,classifications!$A$1:$D$359,4,FALSE)</f>
        <v>Shire District</v>
      </c>
      <c r="D236">
        <v>11.33</v>
      </c>
      <c r="E236">
        <v>12.06</v>
      </c>
      <c r="F236">
        <v>12.48</v>
      </c>
      <c r="G236">
        <v>12.14</v>
      </c>
      <c r="H236">
        <v>13.2</v>
      </c>
      <c r="I236">
        <v>14</v>
      </c>
      <c r="J236">
        <v>13.34</v>
      </c>
      <c r="K236">
        <v>13.38</v>
      </c>
      <c r="L236">
        <v>14.1</v>
      </c>
      <c r="M236">
        <v>15.72</v>
      </c>
      <c r="N236">
        <v>14.35</v>
      </c>
      <c r="O236">
        <v>14.88</v>
      </c>
    </row>
    <row r="237" spans="1:15" x14ac:dyDescent="0.3">
      <c r="A237" t="s">
        <v>123</v>
      </c>
      <c r="B237" t="str">
        <f>VLOOKUP($A237,classifications!$A$1:$D$357,2,FALSE)</f>
        <v>Predominantly Rural</v>
      </c>
      <c r="C237" t="str">
        <f>VLOOKUP($A237,classifications!$A$1:$D$359,4,FALSE)</f>
        <v>Shire District</v>
      </c>
      <c r="D237">
        <v>7.65</v>
      </c>
      <c r="E237">
        <v>7.25</v>
      </c>
      <c r="F237">
        <v>7.1</v>
      </c>
      <c r="G237">
        <v>8.09</v>
      </c>
      <c r="H237">
        <v>8.23</v>
      </c>
      <c r="I237">
        <v>8.73</v>
      </c>
      <c r="J237">
        <v>8.93</v>
      </c>
      <c r="K237">
        <v>9.43</v>
      </c>
      <c r="L237">
        <v>9.11</v>
      </c>
      <c r="M237">
        <v>10.59</v>
      </c>
      <c r="N237">
        <v>8.86</v>
      </c>
      <c r="O237">
        <v>9.3800000000000008</v>
      </c>
    </row>
    <row r="238" spans="1:15" x14ac:dyDescent="0.3">
      <c r="A238" t="s">
        <v>127</v>
      </c>
      <c r="B238" t="str">
        <f>VLOOKUP($A238,classifications!$A$1:$D$357,2,FALSE)</f>
        <v>Predominantly Urban</v>
      </c>
      <c r="C238" t="str">
        <f>VLOOKUP($A238,classifications!$A$1:$D$359,4,FALSE)</f>
        <v>Shire District</v>
      </c>
      <c r="D238">
        <v>5.3</v>
      </c>
      <c r="E238">
        <v>5.48</v>
      </c>
      <c r="F238">
        <v>5.6</v>
      </c>
      <c r="G238">
        <v>6.06</v>
      </c>
      <c r="H238">
        <v>6.24</v>
      </c>
      <c r="I238">
        <v>6.26</v>
      </c>
      <c r="J238">
        <v>6.67</v>
      </c>
      <c r="K238">
        <v>6.86</v>
      </c>
      <c r="L238">
        <v>7.02</v>
      </c>
      <c r="M238">
        <v>7.54</v>
      </c>
      <c r="N238">
        <v>7.96</v>
      </c>
      <c r="O238">
        <v>7.44</v>
      </c>
    </row>
    <row r="239" spans="1:15" x14ac:dyDescent="0.3">
      <c r="A239" t="s">
        <v>283</v>
      </c>
      <c r="B239" t="str">
        <f>VLOOKUP($A239,classifications!$A$1:$D$357,2,FALSE)</f>
        <v>Urban with Significant Rural</v>
      </c>
      <c r="C239" t="str">
        <f>VLOOKUP($A239,classifications!$A$1:$D$359,4,FALSE)</f>
        <v>Shire District</v>
      </c>
      <c r="D239">
        <v>7.01</v>
      </c>
      <c r="E239">
        <v>6.99</v>
      </c>
      <c r="F239">
        <v>7.89</v>
      </c>
      <c r="G239">
        <v>7.8</v>
      </c>
      <c r="H239">
        <v>8.2100000000000009</v>
      </c>
      <c r="I239">
        <v>8.7899999999999991</v>
      </c>
      <c r="J239">
        <v>8.99</v>
      </c>
      <c r="K239">
        <v>8.69</v>
      </c>
      <c r="L239">
        <v>8.44</v>
      </c>
      <c r="M239">
        <v>10.28</v>
      </c>
      <c r="N239">
        <v>9.73</v>
      </c>
      <c r="O239">
        <v>9.4</v>
      </c>
    </row>
    <row r="240" spans="1:15" x14ac:dyDescent="0.3">
      <c r="A240" t="s">
        <v>297</v>
      </c>
      <c r="B240" t="str">
        <f>VLOOKUP($A240,classifications!$A$1:$D$357,2,FALSE)</f>
        <v>Predominantly Rural</v>
      </c>
      <c r="C240" t="str">
        <f>VLOOKUP($A240,classifications!$A$1:$D$359,4,FALSE)</f>
        <v>Shire District</v>
      </c>
      <c r="D240">
        <v>7.42</v>
      </c>
      <c r="E240">
        <v>7.11</v>
      </c>
      <c r="F240">
        <v>8.23</v>
      </c>
      <c r="G240">
        <v>8.2200000000000006</v>
      </c>
      <c r="H240">
        <v>7.98</v>
      </c>
      <c r="I240">
        <v>7.92</v>
      </c>
      <c r="J240">
        <v>8.67</v>
      </c>
      <c r="K240">
        <v>7.94</v>
      </c>
      <c r="L240">
        <v>8.35</v>
      </c>
      <c r="M240">
        <v>9.34</v>
      </c>
      <c r="N240">
        <v>8.9499999999999993</v>
      </c>
      <c r="O240">
        <v>9.02</v>
      </c>
    </row>
    <row r="241" spans="1:15" x14ac:dyDescent="0.3">
      <c r="A241" t="s">
        <v>143</v>
      </c>
      <c r="B241" t="str">
        <f>VLOOKUP($A241,classifications!$A$1:$D$357,2,FALSE)</f>
        <v>Predominantly Urban</v>
      </c>
      <c r="C241" t="str">
        <f>VLOOKUP($A241,classifications!$A$1:$D$359,4,FALSE)</f>
        <v>Unitary Authority</v>
      </c>
      <c r="D241">
        <v>4.1399999999999997</v>
      </c>
      <c r="E241">
        <v>4.26</v>
      </c>
      <c r="F241">
        <v>4.6500000000000004</v>
      </c>
      <c r="G241">
        <v>4.7</v>
      </c>
      <c r="H241">
        <v>4.5999999999999996</v>
      </c>
      <c r="I241">
        <v>4.8</v>
      </c>
      <c r="J241">
        <v>4.82</v>
      </c>
      <c r="K241">
        <v>5</v>
      </c>
      <c r="L241">
        <v>4.6399999999999997</v>
      </c>
      <c r="M241">
        <v>4.92</v>
      </c>
      <c r="N241">
        <v>4.38</v>
      </c>
      <c r="O241">
        <v>4.17</v>
      </c>
    </row>
    <row r="242" spans="1:15" x14ac:dyDescent="0.3">
      <c r="A242" t="s">
        <v>190</v>
      </c>
      <c r="B242" t="str">
        <f>VLOOKUP($A242,classifications!$A$1:$D$357,2,FALSE)</f>
        <v>Predominantly Urban</v>
      </c>
      <c r="C242" t="str">
        <f>VLOOKUP($A242,classifications!$A$1:$D$359,4,FALSE)</f>
        <v>Unitary Authority</v>
      </c>
      <c r="D242">
        <v>4.26</v>
      </c>
      <c r="E242">
        <v>4.4800000000000004</v>
      </c>
      <c r="F242">
        <v>5.01</v>
      </c>
      <c r="G242">
        <v>5.01</v>
      </c>
      <c r="H242">
        <v>5.09</v>
      </c>
      <c r="I242">
        <v>4.88</v>
      </c>
      <c r="J242">
        <v>5.28</v>
      </c>
      <c r="K242">
        <v>5.15</v>
      </c>
      <c r="L242">
        <v>5</v>
      </c>
      <c r="M242">
        <v>5.4</v>
      </c>
      <c r="N242">
        <v>4.9000000000000004</v>
      </c>
      <c r="O242">
        <v>4.2699999999999996</v>
      </c>
    </row>
    <row r="243" spans="1:15" x14ac:dyDescent="0.3">
      <c r="A243" t="s">
        <v>226</v>
      </c>
      <c r="B243" t="str">
        <f>VLOOKUP($A243,classifications!$A$1:$D$357,2,FALSE)</f>
        <v>Urban with Significant Rural</v>
      </c>
      <c r="C243" t="str">
        <f>VLOOKUP($A243,classifications!$A$1:$D$359,4,FALSE)</f>
        <v>Unitary Authority</v>
      </c>
      <c r="D243">
        <v>4.8600000000000003</v>
      </c>
      <c r="E243">
        <v>4.62</v>
      </c>
      <c r="F243">
        <v>4.6500000000000004</v>
      </c>
      <c r="G243">
        <v>4.67</v>
      </c>
      <c r="H243">
        <v>5.31</v>
      </c>
      <c r="I243">
        <v>5.1100000000000003</v>
      </c>
      <c r="J243">
        <v>5.12</v>
      </c>
      <c r="K243">
        <v>5.03</v>
      </c>
      <c r="L243">
        <v>5.15</v>
      </c>
      <c r="M243">
        <v>5.84</v>
      </c>
      <c r="N243">
        <v>5.59</v>
      </c>
      <c r="O243">
        <v>4.74</v>
      </c>
    </row>
    <row r="244" spans="1:15" x14ac:dyDescent="0.3">
      <c r="A244" t="s">
        <v>280</v>
      </c>
      <c r="B244" t="str">
        <f>VLOOKUP($A244,classifications!$A$1:$D$357,2,FALSE)</f>
        <v>Predominantly Urban</v>
      </c>
      <c r="C244" t="str">
        <f>VLOOKUP($A244,classifications!$A$1:$D$359,4,FALSE)</f>
        <v>Unitary Authority</v>
      </c>
      <c r="D244">
        <v>5.34</v>
      </c>
      <c r="E244">
        <v>5.28</v>
      </c>
      <c r="F244">
        <v>5.3</v>
      </c>
      <c r="G244">
        <v>5.33</v>
      </c>
      <c r="H244">
        <v>5.0199999999999996</v>
      </c>
      <c r="I244">
        <v>5.64</v>
      </c>
      <c r="J244">
        <v>5.5</v>
      </c>
      <c r="K244">
        <v>5.0599999999999996</v>
      </c>
      <c r="L244">
        <v>5.01</v>
      </c>
      <c r="M244">
        <v>5.51</v>
      </c>
      <c r="N244">
        <v>5.16</v>
      </c>
      <c r="O244">
        <v>5.41</v>
      </c>
    </row>
    <row r="245" spans="1:15" x14ac:dyDescent="0.3">
      <c r="A245" t="s">
        <v>91</v>
      </c>
      <c r="B245" t="str">
        <f>VLOOKUP($A245,classifications!$A$1:$D$357,2,FALSE)</f>
        <v>Predominantly Urban</v>
      </c>
      <c r="C245" t="str">
        <f>VLOOKUP($A245,classifications!$A$1:$D$359,4,FALSE)</f>
        <v>Unitary Authority</v>
      </c>
      <c r="D245">
        <v>5.05</v>
      </c>
      <c r="E245">
        <v>5.64</v>
      </c>
      <c r="F245">
        <v>4.9000000000000004</v>
      </c>
      <c r="G245">
        <v>4.93</v>
      </c>
      <c r="H245">
        <v>4.92</v>
      </c>
      <c r="I245">
        <v>5.37</v>
      </c>
      <c r="J245">
        <v>5.34</v>
      </c>
      <c r="K245">
        <v>5.03</v>
      </c>
      <c r="L245">
        <v>5.35</v>
      </c>
      <c r="M245">
        <v>5.46</v>
      </c>
      <c r="N245">
        <v>5.1100000000000003</v>
      </c>
      <c r="O245">
        <v>4.96</v>
      </c>
    </row>
    <row r="246" spans="1:15" x14ac:dyDescent="0.3">
      <c r="A246" t="s">
        <v>84</v>
      </c>
      <c r="B246" t="str">
        <f>VLOOKUP($A246,classifications!$A$1:$D$357,2,FALSE)</f>
        <v>Predominantly Rural</v>
      </c>
      <c r="C246" t="str">
        <f>VLOOKUP($A246,classifications!$A$1:$D$359,4,FALSE)</f>
        <v>Unitary Authority</v>
      </c>
      <c r="D246">
        <v>4.54</v>
      </c>
      <c r="E246">
        <v>4.47</v>
      </c>
      <c r="F246">
        <v>4.6399999999999997</v>
      </c>
      <c r="G246">
        <v>4.57</v>
      </c>
      <c r="H246">
        <v>4.59</v>
      </c>
      <c r="I246">
        <v>4.54</v>
      </c>
      <c r="J246">
        <v>4.53</v>
      </c>
      <c r="K246">
        <v>4.59</v>
      </c>
      <c r="L246">
        <v>4.51</v>
      </c>
      <c r="M246">
        <v>5.15</v>
      </c>
      <c r="N246">
        <v>4.5999999999999996</v>
      </c>
      <c r="O246">
        <v>4.2300000000000004</v>
      </c>
    </row>
    <row r="247" spans="1:15" x14ac:dyDescent="0.3">
      <c r="A247" t="s">
        <v>211</v>
      </c>
      <c r="B247" t="str">
        <f>VLOOKUP($A247,classifications!$A$1:$D$357,2,FALSE)</f>
        <v>Predominantly Rural</v>
      </c>
      <c r="C247" t="str">
        <f>VLOOKUP($A247,classifications!$A$1:$D$359,4,FALSE)</f>
        <v>Unitary Authority</v>
      </c>
      <c r="D247">
        <v>5.87</v>
      </c>
      <c r="E247">
        <v>6.04</v>
      </c>
      <c r="F247">
        <v>6.53</v>
      </c>
      <c r="G247">
        <v>6.5</v>
      </c>
      <c r="H247">
        <v>6.26</v>
      </c>
      <c r="I247">
        <v>6.42</v>
      </c>
      <c r="J247">
        <v>6.59</v>
      </c>
      <c r="K247">
        <v>6.56</v>
      </c>
      <c r="L247">
        <v>6.29</v>
      </c>
      <c r="M247">
        <v>7.04</v>
      </c>
      <c r="N247">
        <v>6.06</v>
      </c>
      <c r="O247">
        <v>6.15</v>
      </c>
    </row>
    <row r="248" spans="1:15" x14ac:dyDescent="0.3">
      <c r="A248" t="s">
        <v>134</v>
      </c>
      <c r="B248" t="str">
        <f>VLOOKUP($A248,classifications!$A$1:$D$357,2,FALSE)</f>
        <v>Predominantly Urban</v>
      </c>
      <c r="C248" t="str">
        <f>VLOOKUP($A248,classifications!$A$1:$D$359,4,FALSE)</f>
        <v>Unitary Authority</v>
      </c>
      <c r="D248">
        <v>4.57</v>
      </c>
      <c r="E248">
        <v>4.75</v>
      </c>
      <c r="F248">
        <v>4.66</v>
      </c>
      <c r="G248">
        <v>4.55</v>
      </c>
      <c r="H248">
        <v>4.92</v>
      </c>
      <c r="I248">
        <v>4.76</v>
      </c>
      <c r="J248">
        <v>4.79</v>
      </c>
      <c r="K248">
        <v>4.92</v>
      </c>
      <c r="L248">
        <v>4.9400000000000004</v>
      </c>
      <c r="M248">
        <v>5.58</v>
      </c>
      <c r="N248">
        <v>4.8</v>
      </c>
      <c r="O248">
        <v>4.5599999999999996</v>
      </c>
    </row>
    <row r="249" spans="1:15" x14ac:dyDescent="0.3">
      <c r="A249" t="s">
        <v>313</v>
      </c>
      <c r="B249" t="str">
        <f>VLOOKUP($A249,classifications!$A$1:$D$357,2,FALSE)</f>
        <v>Predominantly Urban</v>
      </c>
      <c r="C249" t="str">
        <f>VLOOKUP($A249,classifications!$A$1:$D$359,4,FALSE)</f>
        <v>Unitary Authority</v>
      </c>
      <c r="D249">
        <v>5.38</v>
      </c>
      <c r="E249">
        <v>5.77</v>
      </c>
      <c r="F249">
        <v>5.71</v>
      </c>
      <c r="G249">
        <v>5.99</v>
      </c>
      <c r="H249">
        <v>6.14</v>
      </c>
      <c r="I249">
        <v>6.35</v>
      </c>
      <c r="J249">
        <v>6.31</v>
      </c>
      <c r="K249">
        <v>6.75</v>
      </c>
      <c r="L249">
        <v>6.54</v>
      </c>
      <c r="M249">
        <v>7.31</v>
      </c>
      <c r="N249">
        <v>7.26</v>
      </c>
      <c r="O249">
        <v>7.16</v>
      </c>
    </row>
    <row r="250" spans="1:15" x14ac:dyDescent="0.3">
      <c r="A250" t="s">
        <v>30</v>
      </c>
      <c r="B250" t="str">
        <f>VLOOKUP($A250,classifications!$A$1:$D$357,2,FALSE)</f>
        <v>Predominantly Urban</v>
      </c>
      <c r="C250" t="str">
        <f>VLOOKUP($A250,classifications!$A$1:$D$359,4,FALSE)</f>
        <v>Unitary Authority</v>
      </c>
      <c r="D250">
        <v>4.0999999999999996</v>
      </c>
      <c r="E250">
        <v>3.94</v>
      </c>
      <c r="F250">
        <v>4.07</v>
      </c>
      <c r="G250">
        <v>4.3899999999999997</v>
      </c>
      <c r="H250">
        <v>4.16</v>
      </c>
      <c r="I250">
        <v>4.25</v>
      </c>
      <c r="J250">
        <v>4.96</v>
      </c>
      <c r="K250">
        <v>4.7699999999999996</v>
      </c>
      <c r="L250">
        <v>4.93</v>
      </c>
      <c r="M250">
        <v>5.14</v>
      </c>
      <c r="N250">
        <v>4.88</v>
      </c>
      <c r="O250">
        <v>4.2699999999999996</v>
      </c>
    </row>
    <row r="251" spans="1:15" x14ac:dyDescent="0.3">
      <c r="A251" t="s">
        <v>31</v>
      </c>
      <c r="B251" t="str">
        <f>VLOOKUP($A251,classifications!$A$1:$D$357,2,FALSE)</f>
        <v>Predominantly Urban</v>
      </c>
      <c r="C251" t="str">
        <f>VLOOKUP($A251,classifications!$A$1:$D$359,4,FALSE)</f>
        <v>Unitary Authority</v>
      </c>
      <c r="D251">
        <v>4.62</v>
      </c>
      <c r="E251">
        <v>4.7300000000000004</v>
      </c>
      <c r="F251">
        <v>4.82</v>
      </c>
      <c r="G251">
        <v>4.66</v>
      </c>
      <c r="H251">
        <v>5.05</v>
      </c>
      <c r="I251">
        <v>4.6500000000000004</v>
      </c>
      <c r="J251">
        <v>4.53</v>
      </c>
      <c r="K251">
        <v>4.45</v>
      </c>
      <c r="L251">
        <v>4.7699999999999996</v>
      </c>
      <c r="M251">
        <v>4.4000000000000004</v>
      </c>
      <c r="N251">
        <v>4.84</v>
      </c>
      <c r="O251">
        <v>4.3499999999999996</v>
      </c>
    </row>
    <row r="252" spans="1:15" x14ac:dyDescent="0.3">
      <c r="A252" t="s">
        <v>71</v>
      </c>
      <c r="B252" t="str">
        <f>VLOOKUP($A252,classifications!$A$1:$D$357,2,FALSE)</f>
        <v>Urban with Significant Rural</v>
      </c>
      <c r="C252" t="str">
        <f>VLOOKUP($A252,classifications!$A$1:$D$359,4,FALSE)</f>
        <v>Unitary Authority</v>
      </c>
      <c r="D252">
        <v>6.84</v>
      </c>
      <c r="E252">
        <v>6.82</v>
      </c>
      <c r="F252">
        <v>7.14</v>
      </c>
      <c r="G252">
        <v>7.4</v>
      </c>
      <c r="H252">
        <v>7.44</v>
      </c>
      <c r="I252">
        <v>7.65</v>
      </c>
      <c r="J252">
        <v>8.0500000000000007</v>
      </c>
      <c r="K252">
        <v>8.06</v>
      </c>
      <c r="L252">
        <v>8</v>
      </c>
      <c r="M252">
        <v>9.0299999999999994</v>
      </c>
      <c r="N252">
        <v>8.56</v>
      </c>
      <c r="O252">
        <v>7.93</v>
      </c>
    </row>
    <row r="253" spans="1:15" x14ac:dyDescent="0.3">
      <c r="A253" t="s">
        <v>72</v>
      </c>
      <c r="B253" t="str">
        <f>VLOOKUP($A253,classifications!$A$1:$D$357,2,FALSE)</f>
        <v>Urban with Significant Rural</v>
      </c>
      <c r="C253" t="str">
        <f>VLOOKUP($A253,classifications!$A$1:$D$359,4,FALSE)</f>
        <v>Unitary Authority</v>
      </c>
      <c r="D253">
        <v>6.24</v>
      </c>
      <c r="E253">
        <v>6.84</v>
      </c>
      <c r="F253">
        <v>6.92</v>
      </c>
      <c r="G253">
        <v>7.14</v>
      </c>
      <c r="H253">
        <v>7.11</v>
      </c>
      <c r="I253">
        <v>7.19</v>
      </c>
      <c r="J253">
        <v>6.99</v>
      </c>
      <c r="K253">
        <v>6.9</v>
      </c>
      <c r="L253">
        <v>7.37</v>
      </c>
      <c r="M253">
        <v>7.56</v>
      </c>
      <c r="N253">
        <v>7.55</v>
      </c>
      <c r="O253">
        <v>7.41</v>
      </c>
    </row>
    <row r="254" spans="1:15" x14ac:dyDescent="0.3">
      <c r="A254" t="s">
        <v>163</v>
      </c>
      <c r="B254" t="str">
        <f>VLOOKUP($A254,classifications!$A$1:$D$357,2,FALSE)</f>
        <v>Predominantly Urban</v>
      </c>
      <c r="C254" t="str">
        <f>VLOOKUP($A254,classifications!$A$1:$D$359,4,FALSE)</f>
        <v>Unitary Authority</v>
      </c>
      <c r="D254">
        <v>3.81</v>
      </c>
      <c r="E254">
        <v>3.89</v>
      </c>
      <c r="F254">
        <v>4.09</v>
      </c>
      <c r="G254">
        <v>4.1399999999999997</v>
      </c>
      <c r="H254">
        <v>4.1100000000000003</v>
      </c>
      <c r="I254">
        <v>4.6100000000000003</v>
      </c>
      <c r="J254">
        <v>4.34</v>
      </c>
      <c r="K254">
        <v>4.3600000000000003</v>
      </c>
      <c r="L254">
        <v>4.29</v>
      </c>
      <c r="M254">
        <v>4.5199999999999996</v>
      </c>
      <c r="N254">
        <v>4.5199999999999996</v>
      </c>
      <c r="O254">
        <v>4.17</v>
      </c>
    </row>
    <row r="255" spans="1:15" x14ac:dyDescent="0.3">
      <c r="A255" t="s">
        <v>107</v>
      </c>
      <c r="B255" t="str">
        <f>VLOOKUP($A255,classifications!$A$1:$D$357,2,FALSE)</f>
        <v>Predominantly Rural</v>
      </c>
      <c r="C255" t="str">
        <f>VLOOKUP($A255,classifications!$A$1:$D$359,4,FALSE)</f>
        <v>Unitary Authority</v>
      </c>
      <c r="D255">
        <v>5.86</v>
      </c>
      <c r="E255">
        <v>5.65</v>
      </c>
      <c r="F255">
        <v>6.11</v>
      </c>
      <c r="G255">
        <v>6.37</v>
      </c>
      <c r="H255">
        <v>6.51</v>
      </c>
      <c r="I255">
        <v>6.61</v>
      </c>
      <c r="J255">
        <v>6.65</v>
      </c>
      <c r="K255">
        <v>6.51</v>
      </c>
      <c r="L255">
        <v>6.46</v>
      </c>
      <c r="M255">
        <v>7.53</v>
      </c>
      <c r="N255">
        <v>7.14</v>
      </c>
      <c r="O255">
        <v>6.86</v>
      </c>
    </row>
    <row r="256" spans="1:15" x14ac:dyDescent="0.3">
      <c r="A256" t="s">
        <v>201</v>
      </c>
      <c r="B256" t="str">
        <f>VLOOKUP($A256,classifications!$A$1:$D$357,2,FALSE)</f>
        <v>Predominantly Urban</v>
      </c>
      <c r="C256" t="str">
        <f>VLOOKUP($A256,classifications!$A$1:$D$359,4,FALSE)</f>
        <v>Unitary Authority</v>
      </c>
      <c r="D256">
        <v>4.49</v>
      </c>
      <c r="E256">
        <v>4.4400000000000004</v>
      </c>
      <c r="F256">
        <v>5.16</v>
      </c>
      <c r="G256">
        <v>4.9000000000000004</v>
      </c>
      <c r="H256">
        <v>4.96</v>
      </c>
      <c r="I256">
        <v>5.79</v>
      </c>
      <c r="J256">
        <v>5.65</v>
      </c>
      <c r="K256">
        <v>5.25</v>
      </c>
      <c r="L256">
        <v>5.23</v>
      </c>
      <c r="M256">
        <v>5.6</v>
      </c>
      <c r="N256">
        <v>5.54</v>
      </c>
      <c r="O256">
        <v>4.42</v>
      </c>
    </row>
    <row r="257" spans="1:15" x14ac:dyDescent="0.3">
      <c r="A257" t="s">
        <v>204</v>
      </c>
      <c r="B257" t="str">
        <f>VLOOKUP($A257,classifications!$A$1:$D$357,2,FALSE)</f>
        <v>Urban with Significant Rural</v>
      </c>
      <c r="C257" t="str">
        <f>VLOOKUP($A257,classifications!$A$1:$D$359,4,FALSE)</f>
        <v>Unitary Authority</v>
      </c>
      <c r="D257">
        <v>4.28</v>
      </c>
      <c r="E257">
        <v>4.18</v>
      </c>
      <c r="F257">
        <v>4.3</v>
      </c>
      <c r="G257">
        <v>4.49</v>
      </c>
      <c r="H257">
        <v>4.4800000000000004</v>
      </c>
      <c r="I257">
        <v>4.82</v>
      </c>
      <c r="J257">
        <v>4.7699999999999996</v>
      </c>
      <c r="K257">
        <v>4.92</v>
      </c>
      <c r="L257">
        <v>4.74</v>
      </c>
      <c r="M257">
        <v>5.47</v>
      </c>
      <c r="N257">
        <v>5.42</v>
      </c>
      <c r="O257">
        <v>5.27</v>
      </c>
    </row>
    <row r="258" spans="1:15" x14ac:dyDescent="0.3">
      <c r="A258" t="s">
        <v>342</v>
      </c>
      <c r="B258" t="str">
        <f>VLOOKUP($A258,classifications!$A$1:$D$357,2,FALSE)</f>
        <v>Predominantly Urban</v>
      </c>
      <c r="C258" t="str">
        <f>VLOOKUP($A258,classifications!$A$1:$D$359,4,FALSE)</f>
        <v>Unitary Authority</v>
      </c>
      <c r="D258">
        <v>6.74</v>
      </c>
      <c r="E258">
        <v>6.52</v>
      </c>
      <c r="F258">
        <v>7.34</v>
      </c>
      <c r="G258">
        <v>8.1999999999999993</v>
      </c>
      <c r="H258">
        <v>8.2899999999999991</v>
      </c>
      <c r="I258">
        <v>8.6</v>
      </c>
      <c r="J258">
        <v>8.8699999999999992</v>
      </c>
      <c r="K258">
        <v>8.2100000000000009</v>
      </c>
      <c r="L258">
        <v>8.0399999999999991</v>
      </c>
      <c r="M258">
        <v>8.4600000000000009</v>
      </c>
      <c r="N258">
        <v>8.92</v>
      </c>
      <c r="O258">
        <v>8.8000000000000007</v>
      </c>
    </row>
    <row r="259" spans="1:15" x14ac:dyDescent="0.3">
      <c r="A259" t="s">
        <v>94</v>
      </c>
      <c r="B259" t="str">
        <f>VLOOKUP($A259,classifications!$A$1:$D$357,2,FALSE)</f>
        <v>Predominantly Urban</v>
      </c>
      <c r="C259" t="str">
        <f>VLOOKUP($A259,classifications!$A$1:$D$359,4,FALSE)</f>
        <v>Unitary Authority</v>
      </c>
      <c r="D259">
        <v>3.73</v>
      </c>
      <c r="E259">
        <v>3.73</v>
      </c>
      <c r="F259">
        <v>3.88</v>
      </c>
      <c r="G259">
        <v>4.03</v>
      </c>
      <c r="H259">
        <v>4.4400000000000004</v>
      </c>
      <c r="I259">
        <v>4.5</v>
      </c>
      <c r="J259">
        <v>4.28</v>
      </c>
      <c r="K259">
        <v>4.22</v>
      </c>
      <c r="L259">
        <v>4.2</v>
      </c>
      <c r="M259">
        <v>5.15</v>
      </c>
      <c r="N259">
        <v>5.29</v>
      </c>
      <c r="O259">
        <v>5.01</v>
      </c>
    </row>
    <row r="260" spans="1:15" x14ac:dyDescent="0.3">
      <c r="A260" t="s">
        <v>170</v>
      </c>
      <c r="B260" t="str">
        <f>VLOOKUP($A260,classifications!$A$1:$D$357,2,FALSE)</f>
        <v>Predominantly Urban</v>
      </c>
      <c r="C260" t="str">
        <f>VLOOKUP($A260,classifications!$A$1:$D$359,4,FALSE)</f>
        <v>Unitary Authority</v>
      </c>
      <c r="D260">
        <v>4.88</v>
      </c>
      <c r="E260">
        <v>4.78</v>
      </c>
      <c r="F260">
        <v>4.92</v>
      </c>
      <c r="G260">
        <v>5.33</v>
      </c>
      <c r="H260">
        <v>5.56</v>
      </c>
      <c r="I260">
        <v>6.03</v>
      </c>
      <c r="J260">
        <v>6.62</v>
      </c>
      <c r="K260">
        <v>6.82</v>
      </c>
      <c r="L260">
        <v>6.42</v>
      </c>
      <c r="M260">
        <v>7.64</v>
      </c>
      <c r="N260">
        <v>7.69</v>
      </c>
      <c r="O260">
        <v>7.47</v>
      </c>
    </row>
    <row r="261" spans="1:15" x14ac:dyDescent="0.3">
      <c r="A261" t="s">
        <v>241</v>
      </c>
      <c r="B261" t="str">
        <f>VLOOKUP($A261,classifications!$A$1:$D$357,2,FALSE)</f>
        <v>Predominantly Rural</v>
      </c>
      <c r="C261" t="str">
        <f>VLOOKUP($A261,classifications!$A$1:$D$359,4,FALSE)</f>
        <v>Unitary Authority</v>
      </c>
      <c r="D261">
        <v>9.36</v>
      </c>
      <c r="E261">
        <v>9.3000000000000007</v>
      </c>
      <c r="F261">
        <v>9.19</v>
      </c>
      <c r="G261">
        <v>10.34</v>
      </c>
      <c r="H261">
        <v>9.6300000000000008</v>
      </c>
      <c r="I261">
        <v>9.7200000000000006</v>
      </c>
      <c r="J261">
        <v>9.91</v>
      </c>
      <c r="K261">
        <v>8.93</v>
      </c>
      <c r="L261">
        <v>9.9</v>
      </c>
      <c r="M261">
        <v>10.39</v>
      </c>
      <c r="N261">
        <v>9.06</v>
      </c>
      <c r="O261">
        <v>9.5299999999999994</v>
      </c>
    </row>
    <row r="262" spans="1:15" x14ac:dyDescent="0.3">
      <c r="A262" t="s">
        <v>213</v>
      </c>
      <c r="B262" t="str">
        <f>VLOOKUP($A262,classifications!$A$1:$D$357,2,FALSE)</f>
        <v>Predominantly Urban</v>
      </c>
      <c r="C262" t="str">
        <f>VLOOKUP($A262,classifications!$A$1:$D$359,4,FALSE)</f>
        <v>Unitary Authority</v>
      </c>
      <c r="D262">
        <v>3.87</v>
      </c>
      <c r="E262">
        <v>3.95</v>
      </c>
      <c r="F262">
        <v>4.28</v>
      </c>
      <c r="G262">
        <v>4.33</v>
      </c>
      <c r="H262">
        <v>4.5999999999999996</v>
      </c>
      <c r="I262">
        <v>4.9800000000000004</v>
      </c>
      <c r="J262">
        <v>5.13</v>
      </c>
      <c r="K262">
        <v>4.91</v>
      </c>
      <c r="L262">
        <v>5.21</v>
      </c>
      <c r="M262">
        <v>6</v>
      </c>
      <c r="N262">
        <v>6.07</v>
      </c>
      <c r="O262">
        <v>6.21</v>
      </c>
    </row>
    <row r="263" spans="1:15" x14ac:dyDescent="0.3">
      <c r="A263" t="s">
        <v>147</v>
      </c>
      <c r="B263" t="str">
        <f>VLOOKUP($A263,classifications!$A$1:$D$357,2,FALSE)</f>
        <v>Predominantly Rural</v>
      </c>
      <c r="C263" t="str">
        <f>VLOOKUP($A263,classifications!$A$1:$D$359,4,FALSE)</f>
        <v>Unitary Authority</v>
      </c>
      <c r="D263">
        <v>9.2200000000000006</v>
      </c>
      <c r="E263">
        <v>8.8000000000000007</v>
      </c>
      <c r="F263">
        <v>9.1</v>
      </c>
      <c r="G263">
        <v>9.66</v>
      </c>
      <c r="H263">
        <v>8.8699999999999992</v>
      </c>
      <c r="I263">
        <v>9.5</v>
      </c>
      <c r="J263">
        <v>9.81</v>
      </c>
      <c r="K263">
        <v>9.2899999999999991</v>
      </c>
      <c r="L263">
        <v>9.0399999999999991</v>
      </c>
      <c r="M263">
        <v>10.27</v>
      </c>
      <c r="N263">
        <v>10.18</v>
      </c>
      <c r="O263">
        <v>9.83</v>
      </c>
    </row>
    <row r="264" spans="1:15" x14ac:dyDescent="0.3">
      <c r="A264" t="s">
        <v>294</v>
      </c>
      <c r="B264" t="str">
        <f>VLOOKUP($A264,classifications!$A$1:$D$357,2,FALSE)</f>
        <v>Predominantly Urban</v>
      </c>
      <c r="C264" t="str">
        <f>VLOOKUP($A264,classifications!$A$1:$D$359,4,FALSE)</f>
        <v>Unitary Authority</v>
      </c>
      <c r="D264">
        <v>5.78</v>
      </c>
      <c r="E264">
        <v>5.72</v>
      </c>
      <c r="F264">
        <v>5.83</v>
      </c>
      <c r="G264">
        <v>5.61</v>
      </c>
      <c r="H264">
        <v>6.1</v>
      </c>
      <c r="I264">
        <v>6.44</v>
      </c>
      <c r="J264">
        <v>6.19</v>
      </c>
      <c r="K264">
        <v>6.04</v>
      </c>
      <c r="L264">
        <v>5.94</v>
      </c>
      <c r="M264">
        <v>7.28</v>
      </c>
      <c r="N264">
        <v>6.87</v>
      </c>
      <c r="O264">
        <v>6.64</v>
      </c>
    </row>
    <row r="265" spans="1:15" x14ac:dyDescent="0.3">
      <c r="A265" t="s">
        <v>281</v>
      </c>
      <c r="B265" t="str">
        <f>VLOOKUP($A265,classifications!$A$1:$D$357,2,FALSE)</f>
        <v>Predominantly Urban</v>
      </c>
      <c r="C265" t="str">
        <f>VLOOKUP($A265,classifications!$A$1:$D$359,4,FALSE)</f>
        <v>Unitary Authority</v>
      </c>
      <c r="D265">
        <v>3.81</v>
      </c>
      <c r="E265">
        <v>3.8</v>
      </c>
      <c r="F265">
        <v>4.13</v>
      </c>
      <c r="G265">
        <v>4.12</v>
      </c>
      <c r="H265">
        <v>4.29</v>
      </c>
      <c r="I265">
        <v>4.5</v>
      </c>
      <c r="J265">
        <v>4.3899999999999997</v>
      </c>
      <c r="K265">
        <v>4.51</v>
      </c>
      <c r="L265">
        <v>4.4400000000000004</v>
      </c>
      <c r="M265">
        <v>4.76</v>
      </c>
      <c r="N265">
        <v>4.68</v>
      </c>
      <c r="O265">
        <v>4.57</v>
      </c>
    </row>
    <row r="266" spans="1:15" x14ac:dyDescent="0.3">
      <c r="A266" t="s">
        <v>251</v>
      </c>
      <c r="B266" t="str">
        <f>VLOOKUP($A266,classifications!$A$1:$D$357,2,FALSE)</f>
        <v>Predominantly Rural</v>
      </c>
      <c r="C266" t="str">
        <f>VLOOKUP($A266,classifications!$A$1:$D$359,4,FALSE)</f>
        <v>Unitary Authority</v>
      </c>
      <c r="D266">
        <v>7.68</v>
      </c>
      <c r="E266">
        <v>7.22</v>
      </c>
      <c r="F266">
        <v>7.54</v>
      </c>
      <c r="G266">
        <v>7.62</v>
      </c>
      <c r="H266">
        <v>7.81</v>
      </c>
      <c r="I266">
        <v>8.52</v>
      </c>
      <c r="J266">
        <v>8.11</v>
      </c>
      <c r="K266">
        <v>8.02</v>
      </c>
      <c r="L266">
        <v>8.0299999999999994</v>
      </c>
      <c r="M266">
        <v>9.4</v>
      </c>
      <c r="N266">
        <v>8.31</v>
      </c>
      <c r="O266">
        <v>8.4499999999999993</v>
      </c>
    </row>
    <row r="267" spans="1:15" x14ac:dyDescent="0.3">
      <c r="A267" t="s">
        <v>219</v>
      </c>
      <c r="B267" t="str">
        <f>VLOOKUP($A267,classifications!$A$1:$D$357,2,FALSE)</f>
        <v>Predominantly Urban</v>
      </c>
      <c r="C267" t="str">
        <f>VLOOKUP($A267,classifications!$A$1:$D$359,4,FALSE)</f>
        <v>Unitary Authority</v>
      </c>
      <c r="D267">
        <v>5.01</v>
      </c>
      <c r="E267">
        <v>5.07</v>
      </c>
      <c r="F267">
        <v>5.54</v>
      </c>
      <c r="G267">
        <v>5.76</v>
      </c>
      <c r="H267">
        <v>5.93</v>
      </c>
      <c r="I267">
        <v>6.67</v>
      </c>
      <c r="J267">
        <v>6.82</v>
      </c>
      <c r="K267">
        <v>6.78</v>
      </c>
      <c r="L267">
        <v>7.03</v>
      </c>
      <c r="M267">
        <v>7.42</v>
      </c>
      <c r="N267">
        <v>7.33</v>
      </c>
      <c r="O267">
        <v>7.03</v>
      </c>
    </row>
    <row r="268" spans="1:15" x14ac:dyDescent="0.3">
      <c r="A268" t="s">
        <v>176</v>
      </c>
      <c r="B268" t="str">
        <f>VLOOKUP($A268,classifications!$A$1:$D$357,2,FALSE)</f>
        <v>Predominantly Urban</v>
      </c>
      <c r="C268" t="str">
        <f>VLOOKUP($A268,classifications!$A$1:$D$359,4,FALSE)</f>
        <v>Unitary Authority</v>
      </c>
      <c r="D268">
        <v>6.08</v>
      </c>
      <c r="E268">
        <v>5.93</v>
      </c>
      <c r="F268">
        <v>6.4</v>
      </c>
      <c r="G268">
        <v>6.34</v>
      </c>
      <c r="H268">
        <v>7.31</v>
      </c>
      <c r="I268">
        <v>7.36</v>
      </c>
      <c r="J268">
        <v>8.32</v>
      </c>
      <c r="K268">
        <v>7.54</v>
      </c>
      <c r="L268">
        <v>7.51</v>
      </c>
      <c r="M268">
        <v>8.24</v>
      </c>
      <c r="N268">
        <v>8.91</v>
      </c>
      <c r="O268">
        <v>9.11</v>
      </c>
    </row>
    <row r="269" spans="1:15" x14ac:dyDescent="0.3">
      <c r="A269" t="s">
        <v>270</v>
      </c>
      <c r="B269" t="str">
        <f>VLOOKUP($A269,classifications!$A$1:$D$357,2,FALSE)</f>
        <v>Predominantly Urban</v>
      </c>
      <c r="C269" t="str">
        <f>VLOOKUP($A269,classifications!$A$1:$D$359,4,FALSE)</f>
        <v>Unitary Authority</v>
      </c>
      <c r="D269">
        <v>7.49</v>
      </c>
      <c r="E269">
        <v>7.45</v>
      </c>
      <c r="F269">
        <v>7.52</v>
      </c>
      <c r="G269">
        <v>8.92</v>
      </c>
      <c r="H269">
        <v>9.0299999999999994</v>
      </c>
      <c r="I269">
        <v>10.3</v>
      </c>
      <c r="J269">
        <v>10.32</v>
      </c>
      <c r="K269">
        <v>10.58</v>
      </c>
      <c r="L269">
        <v>10.36</v>
      </c>
      <c r="M269">
        <v>11.02</v>
      </c>
      <c r="N269">
        <v>11.61</v>
      </c>
      <c r="O269">
        <v>10.51</v>
      </c>
    </row>
    <row r="270" spans="1:15" x14ac:dyDescent="0.3">
      <c r="A270" t="s">
        <v>300</v>
      </c>
      <c r="B270" t="str">
        <f>VLOOKUP($A270,classifications!$A$1:$D$357,2,FALSE)</f>
        <v>Predominantly Urban</v>
      </c>
      <c r="C270" t="str">
        <f>VLOOKUP($A270,classifications!$A$1:$D$359,4,FALSE)</f>
        <v>Unitary Authority</v>
      </c>
      <c r="D270">
        <v>6.63</v>
      </c>
      <c r="E270">
        <v>6.57</v>
      </c>
      <c r="F270">
        <v>7.61</v>
      </c>
      <c r="G270">
        <v>8.32</v>
      </c>
      <c r="H270">
        <v>9.85</v>
      </c>
      <c r="I270">
        <v>10</v>
      </c>
      <c r="J270">
        <v>10.039999999999999</v>
      </c>
      <c r="K270">
        <v>9.5399999999999991</v>
      </c>
      <c r="L270">
        <v>9.3699999999999992</v>
      </c>
      <c r="M270">
        <v>10.43</v>
      </c>
      <c r="N270">
        <v>9.7899999999999991</v>
      </c>
      <c r="O270">
        <v>9.84</v>
      </c>
    </row>
    <row r="271" spans="1:15" x14ac:dyDescent="0.3">
      <c r="A271" t="s">
        <v>25</v>
      </c>
      <c r="B271" t="str">
        <f>VLOOKUP($A271,classifications!$A$1:$D$357,2,FALSE)</f>
        <v>Urban with Significant Rural</v>
      </c>
      <c r="C271" t="str">
        <f>VLOOKUP($A271,classifications!$A$1:$D$359,4,FALSE)</f>
        <v>Unitary Authority</v>
      </c>
      <c r="D271">
        <v>7.32</v>
      </c>
      <c r="E271">
        <v>7.31</v>
      </c>
      <c r="F271">
        <v>7.94</v>
      </c>
      <c r="G271">
        <v>8.4600000000000009</v>
      </c>
      <c r="H271">
        <v>8.5500000000000007</v>
      </c>
      <c r="I271">
        <v>9.35</v>
      </c>
      <c r="J271">
        <v>9.83</v>
      </c>
      <c r="K271">
        <v>9.0299999999999994</v>
      </c>
      <c r="L271">
        <v>8.93</v>
      </c>
      <c r="M271">
        <v>10.37</v>
      </c>
      <c r="N271">
        <v>9.64</v>
      </c>
      <c r="O271">
        <v>9.69</v>
      </c>
    </row>
    <row r="272" spans="1:15" x14ac:dyDescent="0.3">
      <c r="A272" t="s">
        <v>64</v>
      </c>
      <c r="B272" t="str">
        <f>VLOOKUP($A272,classifications!$A$1:$D$357,2,FALSE)</f>
        <v>Predominantly Rural</v>
      </c>
      <c r="C272" t="str">
        <f>VLOOKUP($A272,classifications!$A$1:$D$359,4,FALSE)</f>
        <v>Unitary Authority</v>
      </c>
      <c r="D272">
        <v>7.85</v>
      </c>
      <c r="E272">
        <v>7.75</v>
      </c>
      <c r="F272">
        <v>8.6</v>
      </c>
      <c r="G272">
        <v>9.51</v>
      </c>
      <c r="H272">
        <v>10.44</v>
      </c>
      <c r="I272">
        <v>10.57</v>
      </c>
      <c r="J272">
        <v>10.88</v>
      </c>
      <c r="K272">
        <v>10.36</v>
      </c>
      <c r="L272">
        <v>10.35</v>
      </c>
      <c r="M272">
        <v>11.21</v>
      </c>
      <c r="N272">
        <v>11.05</v>
      </c>
      <c r="O272">
        <v>10.11</v>
      </c>
    </row>
    <row r="273" spans="1:15" x14ac:dyDescent="0.3">
      <c r="A273" t="s">
        <v>182</v>
      </c>
      <c r="B273" t="str">
        <f>VLOOKUP($A273,classifications!$A$1:$D$357,2,FALSE)</f>
        <v>Predominantly Urban</v>
      </c>
      <c r="C273" t="str">
        <f>VLOOKUP($A273,classifications!$A$1:$D$359,4,FALSE)</f>
        <v>Unitary Authority</v>
      </c>
      <c r="D273">
        <v>5.73</v>
      </c>
      <c r="E273">
        <v>6.24</v>
      </c>
      <c r="F273">
        <v>6.3</v>
      </c>
      <c r="G273">
        <v>6.9</v>
      </c>
      <c r="H273">
        <v>7.93</v>
      </c>
      <c r="I273">
        <v>8.2799999999999994</v>
      </c>
      <c r="J273">
        <v>8.67</v>
      </c>
      <c r="K273">
        <v>8.42</v>
      </c>
      <c r="L273">
        <v>7.75</v>
      </c>
      <c r="M273">
        <v>8.98</v>
      </c>
      <c r="N273">
        <v>8.83</v>
      </c>
      <c r="O273">
        <v>8.58</v>
      </c>
    </row>
    <row r="274" spans="1:15" x14ac:dyDescent="0.3">
      <c r="A274" t="s">
        <v>36</v>
      </c>
      <c r="B274" t="str">
        <f>VLOOKUP($A274,classifications!$A$1:$D$357,2,FALSE)</f>
        <v>Predominantly Urban</v>
      </c>
      <c r="C274" t="str">
        <f>VLOOKUP($A274,classifications!$A$1:$D$359,4,FALSE)</f>
        <v>Unitary Authority</v>
      </c>
      <c r="D274">
        <v>6.38</v>
      </c>
      <c r="E274">
        <v>6.5</v>
      </c>
      <c r="F274">
        <v>6.79</v>
      </c>
      <c r="G274">
        <v>8.56</v>
      </c>
      <c r="H274">
        <v>9.08</v>
      </c>
      <c r="I274">
        <v>9.15</v>
      </c>
      <c r="J274">
        <v>8.99</v>
      </c>
      <c r="K274">
        <v>9.33</v>
      </c>
      <c r="L274">
        <v>8.57</v>
      </c>
      <c r="M274">
        <v>9.41</v>
      </c>
      <c r="N274">
        <v>9.25</v>
      </c>
      <c r="O274">
        <v>9.08</v>
      </c>
    </row>
    <row r="275" spans="1:15" x14ac:dyDescent="0.3">
      <c r="A275" t="s">
        <v>320</v>
      </c>
      <c r="B275" t="str">
        <f>VLOOKUP($A275,classifications!$A$1:$D$357,2,FALSE)</f>
        <v>Urban with Significant Rural</v>
      </c>
      <c r="C275" t="str">
        <f>VLOOKUP($A275,classifications!$A$1:$D$359,4,FALSE)</f>
        <v>Unitary Authority</v>
      </c>
      <c r="D275">
        <v>8.0500000000000007</v>
      </c>
      <c r="E275">
        <v>8.02</v>
      </c>
      <c r="F275">
        <v>7.78</v>
      </c>
      <c r="G275">
        <v>8.49</v>
      </c>
      <c r="H275">
        <v>10.02</v>
      </c>
      <c r="I275">
        <v>10.5</v>
      </c>
      <c r="J275">
        <v>9.61</v>
      </c>
      <c r="K275">
        <v>9.59</v>
      </c>
      <c r="L275">
        <v>9.4700000000000006</v>
      </c>
      <c r="M275">
        <v>9.82</v>
      </c>
      <c r="N275">
        <v>10.08</v>
      </c>
      <c r="O275">
        <v>9.4</v>
      </c>
    </row>
    <row r="276" spans="1:15" x14ac:dyDescent="0.3">
      <c r="A276" t="s">
        <v>224</v>
      </c>
      <c r="B276" t="str">
        <f>VLOOKUP($A276,classifications!$A$1:$D$357,2,FALSE)</f>
        <v>Predominantly Urban</v>
      </c>
      <c r="C276" t="str">
        <f>VLOOKUP($A276,classifications!$A$1:$D$359,4,FALSE)</f>
        <v>Unitary Authority</v>
      </c>
      <c r="D276">
        <v>6.18</v>
      </c>
      <c r="E276">
        <v>6.33</v>
      </c>
      <c r="F276">
        <v>7.27</v>
      </c>
      <c r="G276">
        <v>7.82</v>
      </c>
      <c r="H276">
        <v>8.36</v>
      </c>
      <c r="I276">
        <v>8.17</v>
      </c>
      <c r="J276">
        <v>8.52</v>
      </c>
      <c r="K276">
        <v>8.98</v>
      </c>
      <c r="L276">
        <v>8.84</v>
      </c>
      <c r="M276">
        <v>9.3000000000000007</v>
      </c>
      <c r="N276">
        <v>8.7200000000000006</v>
      </c>
      <c r="O276">
        <v>8.6300000000000008</v>
      </c>
    </row>
    <row r="277" spans="1:15" x14ac:dyDescent="0.3">
      <c r="A277" t="s">
        <v>252</v>
      </c>
      <c r="B277" t="str">
        <f>VLOOKUP($A277,classifications!$A$1:$D$357,2,FALSE)</f>
        <v>Predominantly Urban</v>
      </c>
      <c r="C277" t="str">
        <f>VLOOKUP($A277,classifications!$A$1:$D$359,4,FALSE)</f>
        <v>Unitary Authority</v>
      </c>
      <c r="D277">
        <v>6.31</v>
      </c>
      <c r="E277">
        <v>6.25</v>
      </c>
      <c r="F277">
        <v>7.3</v>
      </c>
      <c r="G277">
        <v>8.15</v>
      </c>
      <c r="H277">
        <v>8.82</v>
      </c>
      <c r="I277">
        <v>9.83</v>
      </c>
      <c r="J277">
        <v>9.58</v>
      </c>
      <c r="K277">
        <v>8.84</v>
      </c>
      <c r="L277">
        <v>9.34</v>
      </c>
      <c r="M277">
        <v>8.9700000000000006</v>
      </c>
      <c r="N277">
        <v>8.51</v>
      </c>
      <c r="O277">
        <v>9.65</v>
      </c>
    </row>
    <row r="278" spans="1:15" x14ac:dyDescent="0.3">
      <c r="A278" t="s">
        <v>331</v>
      </c>
      <c r="B278" t="str">
        <f>VLOOKUP($A278,classifications!$A$1:$D$357,2,FALSE)</f>
        <v>Predominantly Urban</v>
      </c>
      <c r="C278" t="str">
        <f>VLOOKUP($A278,classifications!$A$1:$D$359,4,FALSE)</f>
        <v>Unitary Authority</v>
      </c>
      <c r="D278">
        <v>9.9600000000000009</v>
      </c>
      <c r="E278">
        <v>9.93</v>
      </c>
      <c r="F278">
        <v>11.23</v>
      </c>
      <c r="G278">
        <v>12.1</v>
      </c>
      <c r="H278">
        <v>13.66</v>
      </c>
      <c r="I278">
        <v>13.79</v>
      </c>
      <c r="J278">
        <v>13.17</v>
      </c>
      <c r="K278">
        <v>13.91</v>
      </c>
      <c r="L278">
        <v>14.24</v>
      </c>
      <c r="M278">
        <v>15.03</v>
      </c>
      <c r="N278">
        <v>13.75</v>
      </c>
      <c r="O278">
        <v>14.21</v>
      </c>
    </row>
    <row r="279" spans="1:15" x14ac:dyDescent="0.3">
      <c r="A279" t="s">
        <v>334</v>
      </c>
      <c r="B279" t="str">
        <f>VLOOKUP($A279,classifications!$A$1:$D$357,2,FALSE)</f>
        <v>Predominantly Urban</v>
      </c>
      <c r="C279" t="str">
        <f>VLOOKUP($A279,classifications!$A$1:$D$359,4,FALSE)</f>
        <v>Unitary Authority</v>
      </c>
      <c r="D279">
        <v>7.14</v>
      </c>
      <c r="E279">
        <v>8.0500000000000007</v>
      </c>
      <c r="F279">
        <v>8.4700000000000006</v>
      </c>
      <c r="G279">
        <v>9.9499999999999993</v>
      </c>
      <c r="H279">
        <v>10.57</v>
      </c>
      <c r="I279">
        <v>12.17</v>
      </c>
      <c r="J279">
        <v>11.15</v>
      </c>
      <c r="K279">
        <v>10.78</v>
      </c>
      <c r="L279">
        <v>11.15</v>
      </c>
      <c r="M279">
        <v>11.76</v>
      </c>
      <c r="N279">
        <v>12.73</v>
      </c>
      <c r="O279">
        <v>11.79</v>
      </c>
    </row>
    <row r="280" spans="1:15" x14ac:dyDescent="0.3">
      <c r="A280" t="s">
        <v>191</v>
      </c>
      <c r="B280" t="str">
        <f>VLOOKUP($A280,classifications!$A$1:$D$357,2,FALSE)</f>
        <v>Predominantly Urban</v>
      </c>
      <c r="C280" t="str">
        <f>VLOOKUP($A280,classifications!$A$1:$D$359,4,FALSE)</f>
        <v>Unitary Authority</v>
      </c>
      <c r="D280">
        <v>6.55</v>
      </c>
      <c r="E280">
        <v>6.61</v>
      </c>
      <c r="F280">
        <v>6.84</v>
      </c>
      <c r="G280">
        <v>7.74</v>
      </c>
      <c r="H280">
        <v>7.63</v>
      </c>
      <c r="I280">
        <v>8.66</v>
      </c>
      <c r="J280">
        <v>8.7899999999999991</v>
      </c>
      <c r="K280">
        <v>8.32</v>
      </c>
      <c r="L280">
        <v>8.75</v>
      </c>
      <c r="M280">
        <v>9.9499999999999993</v>
      </c>
      <c r="N280">
        <v>9.65</v>
      </c>
      <c r="O280">
        <v>8.33</v>
      </c>
    </row>
    <row r="281" spans="1:15" x14ac:dyDescent="0.3">
      <c r="A281" t="s">
        <v>43</v>
      </c>
      <c r="B281" t="str">
        <f>VLOOKUP($A281,classifications!$A$1:$D$357,2,FALSE)</f>
        <v>Predominantly Urban</v>
      </c>
      <c r="C281" t="str">
        <f>VLOOKUP($A281,classifications!$A$1:$D$359,4,FALSE)</f>
        <v>Unitary Authority</v>
      </c>
      <c r="D281">
        <v>9.43</v>
      </c>
      <c r="E281">
        <v>9.77</v>
      </c>
      <c r="F281">
        <v>9.84</v>
      </c>
      <c r="G281">
        <v>11.11</v>
      </c>
      <c r="H281">
        <v>11.45</v>
      </c>
      <c r="I281">
        <v>12.29</v>
      </c>
      <c r="J281">
        <v>12.41</v>
      </c>
      <c r="K281">
        <v>11.91</v>
      </c>
      <c r="L281">
        <v>10.79</v>
      </c>
      <c r="M281">
        <v>12.64</v>
      </c>
      <c r="N281">
        <v>12.82</v>
      </c>
      <c r="O281">
        <v>12.33</v>
      </c>
    </row>
    <row r="282" spans="1:15" x14ac:dyDescent="0.3">
      <c r="A282" t="s">
        <v>221</v>
      </c>
      <c r="B282" t="str">
        <f>VLOOKUP($A282,classifications!$A$1:$D$357,2,FALSE)</f>
        <v>Predominantly Urban</v>
      </c>
      <c r="C282" t="str">
        <f>VLOOKUP($A282,classifications!$A$1:$D$359,4,FALSE)</f>
        <v>Unitary Authority</v>
      </c>
      <c r="D282">
        <v>5.54</v>
      </c>
      <c r="E282">
        <v>5.54</v>
      </c>
      <c r="F282">
        <v>5.96</v>
      </c>
      <c r="G282">
        <v>6.1</v>
      </c>
      <c r="H282">
        <v>6.45</v>
      </c>
      <c r="I282">
        <v>7.08</v>
      </c>
      <c r="J282">
        <v>7.1</v>
      </c>
      <c r="K282">
        <v>6.78</v>
      </c>
      <c r="L282">
        <v>6.63</v>
      </c>
      <c r="M282">
        <v>7.38</v>
      </c>
      <c r="N282">
        <v>7.32</v>
      </c>
      <c r="O282">
        <v>7.38</v>
      </c>
    </row>
    <row r="283" spans="1:15" x14ac:dyDescent="0.3">
      <c r="A283" t="s">
        <v>269</v>
      </c>
      <c r="B283" t="str">
        <f>VLOOKUP($A283,classifications!$A$1:$D$357,2,FALSE)</f>
        <v>Predominantly Urban</v>
      </c>
      <c r="C283" t="str">
        <f>VLOOKUP($A283,classifications!$A$1:$D$359,4,FALSE)</f>
        <v>Unitary Authority</v>
      </c>
      <c r="D283">
        <v>5.79</v>
      </c>
      <c r="E283">
        <v>5.69</v>
      </c>
      <c r="F283">
        <v>5.81</v>
      </c>
      <c r="G283">
        <v>6.22</v>
      </c>
      <c r="H283">
        <v>6.36</v>
      </c>
      <c r="I283">
        <v>6.59</v>
      </c>
      <c r="J283">
        <v>7.51</v>
      </c>
      <c r="K283">
        <v>6.85</v>
      </c>
      <c r="L283">
        <v>6.77</v>
      </c>
      <c r="M283">
        <v>7.41</v>
      </c>
      <c r="N283">
        <v>7.27</v>
      </c>
      <c r="O283">
        <v>7.05</v>
      </c>
    </row>
    <row r="284" spans="1:15" x14ac:dyDescent="0.3">
      <c r="A284" t="s">
        <v>157</v>
      </c>
      <c r="B284" t="str">
        <f>VLOOKUP($A284,classifications!$A$1:$D$357,2,FALSE)</f>
        <v>Predominantly Rural</v>
      </c>
      <c r="C284" t="str">
        <f>VLOOKUP($A284,classifications!$A$1:$D$359,4,FALSE)</f>
        <v>Unitary Authority</v>
      </c>
      <c r="D284">
        <v>6.83</v>
      </c>
      <c r="E284">
        <v>7.32</v>
      </c>
      <c r="F284">
        <v>7.5</v>
      </c>
      <c r="G284">
        <v>7.76</v>
      </c>
      <c r="H284">
        <v>7.58</v>
      </c>
      <c r="I284">
        <v>8.19</v>
      </c>
      <c r="J284">
        <v>8.23</v>
      </c>
      <c r="K284">
        <v>8.48</v>
      </c>
      <c r="L284">
        <v>8.09</v>
      </c>
      <c r="M284">
        <v>9.98</v>
      </c>
      <c r="N284">
        <v>9.39</v>
      </c>
      <c r="O284">
        <v>9.75</v>
      </c>
    </row>
    <row r="285" spans="1:15" x14ac:dyDescent="0.3">
      <c r="A285" t="s">
        <v>12</v>
      </c>
      <c r="B285" t="str">
        <f>VLOOKUP($A285,classifications!$A$1:$D$357,2,FALSE)</f>
        <v>Urban with Significant Rural</v>
      </c>
      <c r="C285" t="str">
        <f>VLOOKUP($A285,classifications!$A$1:$D$359,4,FALSE)</f>
        <v>Unitary Authority</v>
      </c>
      <c r="D285">
        <v>9.49</v>
      </c>
      <c r="E285">
        <v>9.4700000000000006</v>
      </c>
      <c r="F285">
        <v>10.32</v>
      </c>
      <c r="G285">
        <v>11.07</v>
      </c>
      <c r="H285">
        <v>11.43</v>
      </c>
      <c r="I285">
        <v>11.98</v>
      </c>
      <c r="J285">
        <v>12.37</v>
      </c>
      <c r="K285">
        <v>11.73</v>
      </c>
      <c r="L285">
        <v>11.43</v>
      </c>
      <c r="M285">
        <v>12.31</v>
      </c>
      <c r="N285">
        <v>11.6</v>
      </c>
      <c r="O285">
        <v>11.6</v>
      </c>
    </row>
    <row r="286" spans="1:15" x14ac:dyDescent="0.3">
      <c r="A286" t="s">
        <v>24</v>
      </c>
      <c r="B286" t="str">
        <f>VLOOKUP($A286,classifications!$A$1:$D$357,2,FALSE)</f>
        <v>Urban with Significant Rural</v>
      </c>
      <c r="C286" t="str">
        <f>VLOOKUP($A286,classifications!$A$1:$D$359,4,FALSE)</f>
        <v>Unitary Authority</v>
      </c>
      <c r="D286">
        <v>9.1300000000000008</v>
      </c>
      <c r="E286">
        <v>8.9</v>
      </c>
      <c r="F286">
        <v>9.48</v>
      </c>
      <c r="G286">
        <v>9.98</v>
      </c>
      <c r="H286">
        <v>10.59</v>
      </c>
      <c r="I286">
        <v>11.11</v>
      </c>
      <c r="J286">
        <v>10.85</v>
      </c>
      <c r="K286">
        <v>10.199999999999999</v>
      </c>
      <c r="L286">
        <v>10.29</v>
      </c>
      <c r="M286">
        <v>12.27</v>
      </c>
      <c r="N286">
        <v>11.63</v>
      </c>
      <c r="O286">
        <v>11.13</v>
      </c>
    </row>
    <row r="287" spans="1:15" x14ac:dyDescent="0.3">
      <c r="A287" t="s">
        <v>44</v>
      </c>
      <c r="B287" t="str">
        <f>VLOOKUP($A287,classifications!$A$1:$D$357,2,FALSE)</f>
        <v>Predominantly Urban</v>
      </c>
      <c r="C287" t="str">
        <f>VLOOKUP($A287,classifications!$A$1:$D$359,4,FALSE)</f>
        <v>Unitary Authority</v>
      </c>
      <c r="D287">
        <v>6.54</v>
      </c>
      <c r="E287">
        <v>6.23</v>
      </c>
      <c r="F287">
        <v>6.73</v>
      </c>
      <c r="G287">
        <v>7.34</v>
      </c>
      <c r="H287">
        <v>8.2200000000000006</v>
      </c>
      <c r="I287">
        <v>9.0399999999999991</v>
      </c>
      <c r="J287">
        <v>8.6999999999999993</v>
      </c>
      <c r="K287">
        <v>8.74</v>
      </c>
      <c r="L287">
        <v>8.49</v>
      </c>
      <c r="M287">
        <v>9.68</v>
      </c>
      <c r="N287">
        <v>9.58</v>
      </c>
      <c r="O287">
        <v>9.69</v>
      </c>
    </row>
    <row r="288" spans="1:15" x14ac:dyDescent="0.3">
      <c r="A288" t="s">
        <v>206</v>
      </c>
      <c r="B288" t="str">
        <f>VLOOKUP($A288,classifications!$A$1:$D$357,2,FALSE)</f>
        <v>Urban with Significant Rural</v>
      </c>
      <c r="C288" t="str">
        <f>VLOOKUP($A288,classifications!$A$1:$D$359,4,FALSE)</f>
        <v>Unitary Authority</v>
      </c>
      <c r="D288">
        <v>6.78</v>
      </c>
      <c r="E288">
        <v>6.85</v>
      </c>
      <c r="F288">
        <v>7.24</v>
      </c>
      <c r="G288">
        <v>8.1300000000000008</v>
      </c>
      <c r="H288">
        <v>8.35</v>
      </c>
      <c r="I288">
        <v>8.98</v>
      </c>
      <c r="J288">
        <v>9.65</v>
      </c>
      <c r="K288">
        <v>9.66</v>
      </c>
      <c r="L288">
        <v>9.5</v>
      </c>
      <c r="M288">
        <v>10.75</v>
      </c>
      <c r="N288">
        <v>10.17</v>
      </c>
      <c r="O288">
        <v>10.01</v>
      </c>
    </row>
    <row r="289" spans="1:15" x14ac:dyDescent="0.3">
      <c r="A289" t="s">
        <v>257</v>
      </c>
      <c r="B289" t="str">
        <f>VLOOKUP($A289,classifications!$A$1:$D$357,2,FALSE)</f>
        <v>Predominantly Urban</v>
      </c>
      <c r="C289" t="str">
        <f>VLOOKUP($A289,classifications!$A$1:$D$359,4,FALSE)</f>
        <v>Unitary Authority</v>
      </c>
      <c r="D289">
        <v>6.93</v>
      </c>
      <c r="E289">
        <v>6.94</v>
      </c>
      <c r="F289">
        <v>7.04</v>
      </c>
      <c r="G289">
        <v>7.45</v>
      </c>
      <c r="H289">
        <v>8.2899999999999991</v>
      </c>
      <c r="I289">
        <v>8.01</v>
      </c>
      <c r="J289">
        <v>8.2100000000000009</v>
      </c>
      <c r="K289">
        <v>8.75</v>
      </c>
      <c r="L289">
        <v>8.3000000000000007</v>
      </c>
      <c r="M289">
        <v>9.07</v>
      </c>
      <c r="N289">
        <v>8.81</v>
      </c>
      <c r="O289">
        <v>8.1999999999999993</v>
      </c>
    </row>
    <row r="290" spans="1:15" x14ac:dyDescent="0.3">
      <c r="A290" t="s">
        <v>220</v>
      </c>
      <c r="B290" t="str">
        <f>VLOOKUP($A290,classifications!$A$1:$D$357,2,FALSE)</f>
        <v>Predominantly Urban</v>
      </c>
      <c r="C290" t="str">
        <f>VLOOKUP($A290,classifications!$A$1:$D$359,4,FALSE)</f>
        <v>Unitary Authority</v>
      </c>
      <c r="D290">
        <v>5.4</v>
      </c>
      <c r="E290">
        <v>5.34</v>
      </c>
      <c r="F290">
        <v>5.69</v>
      </c>
      <c r="G290">
        <v>5.9</v>
      </c>
      <c r="H290">
        <v>6.26</v>
      </c>
      <c r="I290">
        <v>6.05</v>
      </c>
      <c r="J290">
        <v>6.09</v>
      </c>
      <c r="K290">
        <v>6.44</v>
      </c>
      <c r="L290">
        <v>6.15</v>
      </c>
      <c r="M290">
        <v>7.32</v>
      </c>
      <c r="N290">
        <v>7.05</v>
      </c>
      <c r="O290">
        <v>6.42</v>
      </c>
    </row>
    <row r="291" spans="1:15" x14ac:dyDescent="0.3">
      <c r="A291" t="s">
        <v>302</v>
      </c>
      <c r="B291" t="str">
        <f>VLOOKUP($A291,classifications!$A$1:$D$357,2,FALSE)</f>
        <v>Predominantly Urban</v>
      </c>
      <c r="C291" t="str">
        <f>VLOOKUP($A291,classifications!$A$1:$D$359,4,FALSE)</f>
        <v>Unitary Authority</v>
      </c>
      <c r="D291">
        <v>7.36</v>
      </c>
      <c r="E291">
        <v>7.35</v>
      </c>
      <c r="F291">
        <v>8.0299999999999994</v>
      </c>
      <c r="G291">
        <v>7.86</v>
      </c>
      <c r="H291">
        <v>8.17</v>
      </c>
      <c r="I291">
        <v>7.71</v>
      </c>
      <c r="J291">
        <v>8.84</v>
      </c>
      <c r="K291">
        <v>7.85</v>
      </c>
      <c r="L291">
        <v>7.42</v>
      </c>
      <c r="M291">
        <v>8.7799999999999994</v>
      </c>
      <c r="N291">
        <v>9.41</v>
      </c>
      <c r="O291">
        <v>9.5</v>
      </c>
    </row>
    <row r="292" spans="1:15" x14ac:dyDescent="0.3">
      <c r="A292" t="s">
        <v>288</v>
      </c>
      <c r="B292" t="str">
        <f>VLOOKUP($A292,classifications!$A$1:$D$357,2,FALSE)</f>
        <v>Predominantly Urban</v>
      </c>
      <c r="C292" t="str">
        <f>VLOOKUP($A292,classifications!$A$1:$D$359,4,FALSE)</f>
        <v>Unitary Authority</v>
      </c>
      <c r="D292">
        <v>5.55</v>
      </c>
      <c r="E292">
        <v>5.57</v>
      </c>
      <c r="F292">
        <v>5.7</v>
      </c>
      <c r="G292">
        <v>5.89</v>
      </c>
      <c r="H292">
        <v>6.47</v>
      </c>
      <c r="I292">
        <v>7.09</v>
      </c>
      <c r="J292">
        <v>7.6</v>
      </c>
      <c r="K292">
        <v>7.62</v>
      </c>
      <c r="L292">
        <v>7.24</v>
      </c>
      <c r="M292">
        <v>7.86</v>
      </c>
      <c r="N292">
        <v>7.39</v>
      </c>
      <c r="O292">
        <v>7.44</v>
      </c>
    </row>
    <row r="293" spans="1:15" x14ac:dyDescent="0.3">
      <c r="A293" t="s">
        <v>82</v>
      </c>
      <c r="B293" t="str">
        <f>VLOOKUP($A293,classifications!$A$1:$D$357,2,FALSE)</f>
        <v>Predominantly Rural</v>
      </c>
      <c r="C293" t="str">
        <f>VLOOKUP($A293,classifications!$A$1:$D$359,4,FALSE)</f>
        <v>Unitary Authority</v>
      </c>
      <c r="D293">
        <v>8.85</v>
      </c>
      <c r="E293">
        <v>8.56</v>
      </c>
      <c r="F293">
        <v>8.65</v>
      </c>
      <c r="G293">
        <v>9</v>
      </c>
      <c r="H293">
        <v>9.1300000000000008</v>
      </c>
      <c r="I293">
        <v>8.9600000000000009</v>
      </c>
      <c r="J293">
        <v>9.3000000000000007</v>
      </c>
      <c r="K293">
        <v>9.06</v>
      </c>
      <c r="L293">
        <v>9.33</v>
      </c>
      <c r="M293">
        <v>11</v>
      </c>
      <c r="N293">
        <v>9.9700000000000006</v>
      </c>
      <c r="O293">
        <v>9.3000000000000007</v>
      </c>
    </row>
    <row r="294" spans="1:15" x14ac:dyDescent="0.3">
      <c r="A294" t="s">
        <v>158</v>
      </c>
      <c r="B294" t="str">
        <f>VLOOKUP($A294,classifications!$A$1:$D$357,2,FALSE)</f>
        <v>Predominantly Rural</v>
      </c>
      <c r="C294" t="str">
        <f>VLOOKUP($A294,classifications!$A$1:$D$359,4,FALSE)</f>
        <v>Unitary Authority</v>
      </c>
      <c r="D294" t="s">
        <v>403</v>
      </c>
      <c r="E294" t="s">
        <v>403</v>
      </c>
      <c r="F294" t="s">
        <v>403</v>
      </c>
      <c r="G294" t="s">
        <v>403</v>
      </c>
      <c r="H294" t="s">
        <v>403</v>
      </c>
      <c r="I294" t="s">
        <v>403</v>
      </c>
      <c r="J294" t="s">
        <v>403</v>
      </c>
      <c r="K294">
        <v>16.96</v>
      </c>
      <c r="L294" t="s">
        <v>403</v>
      </c>
      <c r="M294" t="s">
        <v>403</v>
      </c>
      <c r="N294" t="s">
        <v>403</v>
      </c>
      <c r="O294" t="s">
        <v>403</v>
      </c>
    </row>
    <row r="295" spans="1:15" x14ac:dyDescent="0.3">
      <c r="A295" t="s">
        <v>329</v>
      </c>
      <c r="B295" t="str">
        <f>VLOOKUP($A295,classifications!$A$1:$D$357,2,FALSE)</f>
        <v>Predominantly Rural</v>
      </c>
      <c r="C295" t="str">
        <f>VLOOKUP($A295,classifications!$A$1:$D$359,4,FALSE)</f>
        <v>Unitary Authority</v>
      </c>
      <c r="D295">
        <v>8.44</v>
      </c>
      <c r="E295">
        <v>8.1</v>
      </c>
      <c r="F295">
        <v>8.35</v>
      </c>
      <c r="G295">
        <v>8.83</v>
      </c>
      <c r="H295">
        <v>9.5500000000000007</v>
      </c>
      <c r="I295">
        <v>9.5399999999999991</v>
      </c>
      <c r="J295">
        <v>9.8000000000000007</v>
      </c>
      <c r="K295">
        <v>9.68</v>
      </c>
      <c r="L295">
        <v>9.58</v>
      </c>
      <c r="M295">
        <v>10.33</v>
      </c>
      <c r="N295">
        <v>9.76</v>
      </c>
      <c r="O295">
        <v>9.51</v>
      </c>
    </row>
    <row r="296" spans="1:15" x14ac:dyDescent="0.3">
      <c r="A296" t="s">
        <v>361</v>
      </c>
      <c r="B296" t="str">
        <f>VLOOKUP($A296,classifications!$A$1:$D$357,2,FALSE)</f>
        <v>Predominantly Urban</v>
      </c>
      <c r="C296" t="str">
        <f>VLOOKUP($A296,classifications!$A$1:$D$359,4,FALSE)</f>
        <v>Unitary Authority</v>
      </c>
      <c r="D296">
        <v>8.19</v>
      </c>
      <c r="E296">
        <v>7.69</v>
      </c>
      <c r="F296">
        <v>8.4700000000000006</v>
      </c>
      <c r="G296">
        <v>8.86</v>
      </c>
      <c r="H296">
        <v>9.2200000000000006</v>
      </c>
      <c r="I296">
        <v>9.64</v>
      </c>
      <c r="J296">
        <v>9.19</v>
      </c>
      <c r="K296">
        <v>9.34</v>
      </c>
      <c r="L296">
        <v>9.73</v>
      </c>
      <c r="M296">
        <v>11.01</v>
      </c>
      <c r="N296">
        <v>10.210000000000001</v>
      </c>
      <c r="O296">
        <v>10.23</v>
      </c>
    </row>
    <row r="297" spans="1:15" x14ac:dyDescent="0.3">
      <c r="A297" t="s">
        <v>77</v>
      </c>
      <c r="B297" t="str">
        <f>VLOOKUP($A297,classifications!$A$1:$D$365,2,FALSE)</f>
        <v>Predominantly Rural</v>
      </c>
      <c r="C297" t="str">
        <f>VLOOKUP($A297,classifications!$A$1:$D$365,4,FALSE)</f>
        <v>Unitary Authority</v>
      </c>
      <c r="D297">
        <v>9.67</v>
      </c>
      <c r="E297">
        <v>9.3699999999999992</v>
      </c>
      <c r="F297">
        <v>9.58</v>
      </c>
      <c r="G297">
        <v>10</v>
      </c>
      <c r="H297">
        <v>10.53</v>
      </c>
      <c r="I297">
        <v>10.97</v>
      </c>
      <c r="J297">
        <v>10.49</v>
      </c>
      <c r="K297">
        <v>10</v>
      </c>
      <c r="L297">
        <v>10.119999999999999</v>
      </c>
      <c r="M297">
        <v>12.35</v>
      </c>
      <c r="N297">
        <v>11.78</v>
      </c>
      <c r="O297">
        <v>11.03</v>
      </c>
    </row>
    <row r="298" spans="1:15" x14ac:dyDescent="0.3">
      <c r="A298" t="s">
        <v>401</v>
      </c>
      <c r="B298" t="str">
        <f>VLOOKUP($A298,classifications!$A$1:$D$365,2,FALSE)</f>
        <v>Predominantly Rural</v>
      </c>
      <c r="C298" t="str">
        <f>VLOOKUP($A298,classifications!$A$1:$D$365,4,FALSE)</f>
        <v>Unitary Authority</v>
      </c>
      <c r="D298">
        <v>7.65</v>
      </c>
      <c r="E298">
        <v>7.33</v>
      </c>
      <c r="F298">
        <v>7.34</v>
      </c>
      <c r="G298">
        <v>7.78</v>
      </c>
      <c r="H298">
        <v>7.91</v>
      </c>
      <c r="I298">
        <v>8.2100000000000009</v>
      </c>
      <c r="J298">
        <v>8.1300000000000008</v>
      </c>
      <c r="K298">
        <v>7.73</v>
      </c>
      <c r="L298">
        <v>8.2100000000000009</v>
      </c>
      <c r="M298">
        <v>9.0299999999999994</v>
      </c>
      <c r="N298">
        <v>8.7799999999999994</v>
      </c>
      <c r="O298">
        <v>8.7899999999999991</v>
      </c>
    </row>
    <row r="299" spans="1:15" x14ac:dyDescent="0.3">
      <c r="A299" t="s">
        <v>402</v>
      </c>
      <c r="B299" t="str">
        <f>VLOOKUP($A299,classifications!$A$1:$D$365,2,FALSE)</f>
        <v>Predominantly Rural</v>
      </c>
      <c r="C299" t="str">
        <f>VLOOKUP($A299,classifications!$A$1:$D$365,4,FALSE)</f>
        <v>Unitary Authority</v>
      </c>
      <c r="D299">
        <v>7.33</v>
      </c>
      <c r="E299">
        <v>7.35</v>
      </c>
      <c r="F299">
        <v>7.54</v>
      </c>
      <c r="G299">
        <v>7.7</v>
      </c>
      <c r="H299">
        <v>8.2100000000000009</v>
      </c>
      <c r="I299">
        <v>8.69</v>
      </c>
      <c r="J299">
        <v>8.7100000000000009</v>
      </c>
      <c r="K299">
        <v>8.27</v>
      </c>
      <c r="L299">
        <v>8.2899999999999991</v>
      </c>
      <c r="M299">
        <v>9.3699999999999992</v>
      </c>
      <c r="N299">
        <v>9.4</v>
      </c>
      <c r="O299">
        <v>9.1999999999999993</v>
      </c>
    </row>
    <row r="300" spans="1:15" x14ac:dyDescent="0.3">
      <c r="A300" t="s">
        <v>399</v>
      </c>
      <c r="B300" t="str">
        <f>VLOOKUP($A300,classifications!$A$1:$D$365,2,FALSE)</f>
        <v>Predominantly Rural</v>
      </c>
      <c r="C300" t="str">
        <f>VLOOKUP($A300,classifications!$A$1:$D$365,4,FALSE)</f>
        <v>Unitary Authority</v>
      </c>
      <c r="D300">
        <v>4.92</v>
      </c>
      <c r="E300">
        <v>4.4800000000000004</v>
      </c>
      <c r="F300">
        <v>4.6399999999999997</v>
      </c>
      <c r="G300">
        <v>4.8600000000000003</v>
      </c>
      <c r="H300">
        <v>4.7300000000000004</v>
      </c>
      <c r="I300">
        <v>4.83</v>
      </c>
      <c r="J300">
        <v>4.79</v>
      </c>
      <c r="K300">
        <v>4.92</v>
      </c>
      <c r="L300">
        <v>4.46</v>
      </c>
      <c r="M300">
        <v>4.96</v>
      </c>
      <c r="N300">
        <v>4.83</v>
      </c>
      <c r="O300">
        <v>4.24</v>
      </c>
    </row>
    <row r="301" spans="1:15" x14ac:dyDescent="0.3">
      <c r="A301" t="s">
        <v>400</v>
      </c>
      <c r="B301" t="str">
        <f>VLOOKUP($A301,classifications!$A$1:$D$365,2,FALSE)</f>
        <v>Predominantly Rural</v>
      </c>
      <c r="C301" t="str">
        <f>VLOOKUP($A301,classifications!$A$1:$D$365,4,FALSE)</f>
        <v>Unitary Authority</v>
      </c>
      <c r="D301">
        <v>6.5</v>
      </c>
      <c r="E301">
        <v>6.04</v>
      </c>
      <c r="F301">
        <v>6.34</v>
      </c>
      <c r="G301">
        <v>6.83</v>
      </c>
      <c r="H301">
        <v>7.09</v>
      </c>
      <c r="I301">
        <v>7.07</v>
      </c>
      <c r="J301">
        <v>6.78</v>
      </c>
      <c r="K301">
        <v>6.79</v>
      </c>
      <c r="L301">
        <v>6.58</v>
      </c>
      <c r="M301">
        <v>7.39</v>
      </c>
      <c r="N301">
        <v>7.49</v>
      </c>
      <c r="O301">
        <v>6.83</v>
      </c>
    </row>
    <row r="303" spans="1:15" x14ac:dyDescent="0.3">
      <c r="A303" t="s">
        <v>349</v>
      </c>
      <c r="B303" t="s">
        <v>349</v>
      </c>
      <c r="D303">
        <f>D5</f>
        <v>6.77</v>
      </c>
      <c r="E303">
        <f>E5</f>
        <v>6.76</v>
      </c>
      <c r="F303">
        <f>F5</f>
        <v>7.09</v>
      </c>
      <c r="G303">
        <f>G5</f>
        <v>7.52</v>
      </c>
      <c r="H303">
        <f>H5</f>
        <v>7.72</v>
      </c>
      <c r="I303">
        <f>I5</f>
        <v>7.91</v>
      </c>
      <c r="J303">
        <f>J5</f>
        <v>8.0399999999999991</v>
      </c>
      <c r="K303">
        <f>K5</f>
        <v>7.88</v>
      </c>
      <c r="L303">
        <f>L5</f>
        <v>7.86</v>
      </c>
      <c r="M303">
        <f>M5</f>
        <v>9.06</v>
      </c>
      <c r="N303">
        <f>N5</f>
        <v>8.4700000000000006</v>
      </c>
      <c r="O303">
        <f>O5</f>
        <v>8.26</v>
      </c>
    </row>
    <row r="304" spans="1:15" x14ac:dyDescent="0.3">
      <c r="A304" t="s">
        <v>344</v>
      </c>
      <c r="B304" t="s">
        <v>344</v>
      </c>
      <c r="D304">
        <f>AVERAGEIF($B$6:$B$301,$B304,D$6:D$301)</f>
        <v>7.0409714285714315</v>
      </c>
      <c r="E304">
        <f>AVERAGEIF($B$6:$B$301,$B304,E$6:E$301)</f>
        <v>7.2577142857142869</v>
      </c>
      <c r="F304">
        <f>AVERAGEIF($B$6:$B$301,$B304,F$6:F$301)</f>
        <v>7.8891428571428577</v>
      </c>
      <c r="G304">
        <f>AVERAGEIF($B$6:$B$301,$B304,G$6:G$301)</f>
        <v>8.4219999999999988</v>
      </c>
      <c r="H304">
        <f>AVERAGEIF($B$6:$B$301,$B304,H$6:H$301)</f>
        <v>8.9692571428571419</v>
      </c>
      <c r="I304">
        <f>AVERAGEIF($B$6:$B$301,$B304,I$6:I$301)</f>
        <v>9.3373714285714211</v>
      </c>
      <c r="J304">
        <f>AVERAGEIF($B$6:$B$301,$B304,J$6:J$301)</f>
        <v>9.3714857142857113</v>
      </c>
      <c r="K304">
        <f>AVERAGEIF($B$6:$B$301,$B304,K$6:K$301)</f>
        <v>9.1967428571428531</v>
      </c>
      <c r="L304">
        <f>AVERAGEIF($B$6:$B$301,$B304,L$6:L$301)</f>
        <v>9.1819428571428645</v>
      </c>
      <c r="M304">
        <f>AVERAGEIF($B$6:$B$301,$B304,M$6:M$301)</f>
        <v>9.9123428571428622</v>
      </c>
      <c r="N304">
        <f>AVERAGEIF($B$6:$B$301,$B304,N$6:N$301)</f>
        <v>9.7829714285714289</v>
      </c>
      <c r="O304">
        <f>AVERAGEIF($B$6:$B$301,$B304,O$6:O$301)</f>
        <v>9.3633714285714316</v>
      </c>
    </row>
    <row r="305" spans="1:15" x14ac:dyDescent="0.3">
      <c r="A305" t="s">
        <v>343</v>
      </c>
      <c r="B305" t="s">
        <v>343</v>
      </c>
      <c r="D305">
        <f>AVERAGEIF($B$6:$B$301,$B305,D$6:D$301)</f>
        <v>7.449565217391303</v>
      </c>
      <c r="E305">
        <f>AVERAGEIF($B$6:$B$301,$B305,E$6:E$301)</f>
        <v>7.5228260869565204</v>
      </c>
      <c r="F305">
        <f>AVERAGEIF($B$6:$B$301,$B305,F$6:F$301)</f>
        <v>7.9297826086956515</v>
      </c>
      <c r="G305">
        <f>AVERAGEIF($B$6:$B$301,$B305,G$6:G$301)</f>
        <v>8.3584782608695658</v>
      </c>
      <c r="H305">
        <f>AVERAGEIF($B$6:$B$301,$B305,H$6:H$301)</f>
        <v>8.8571739130434803</v>
      </c>
      <c r="I305">
        <f>AVERAGEIF($B$6:$B$301,$B305,I$6:I$301)</f>
        <v>9.2706521739130476</v>
      </c>
      <c r="J305">
        <f>AVERAGEIF($B$6:$B$301,$B305,J$6:J$301)</f>
        <v>9.4091304347826075</v>
      </c>
      <c r="K305">
        <f>AVERAGEIF($B$6:$B$301,$B305,K$6:K$301)</f>
        <v>9.1421739130434769</v>
      </c>
      <c r="L305">
        <f>AVERAGEIF($B$6:$B$301,$B305,L$6:L$301)</f>
        <v>9.2265217391304351</v>
      </c>
      <c r="M305">
        <f>AVERAGEIF($B$6:$B$301,$B305,M$6:M$301)</f>
        <v>10.161521739130434</v>
      </c>
      <c r="N305">
        <f>AVERAGEIF($B$6:$B$301,$B305,N$6:N$301)</f>
        <v>9.8878260869565242</v>
      </c>
      <c r="O305">
        <f>AVERAGEIF($B$6:$B$301,$B305,O$6:O$301)</f>
        <v>9.315652173913044</v>
      </c>
    </row>
    <row r="306" spans="1:15" x14ac:dyDescent="0.3">
      <c r="A306" t="s">
        <v>345</v>
      </c>
      <c r="B306" t="s">
        <v>345</v>
      </c>
      <c r="D306">
        <f>AVERAGEIF($B$6:$B$301,$B306,D$6:D$301)</f>
        <v>7.8841891891891898</v>
      </c>
      <c r="E306">
        <f>AVERAGEIF($B$6:$B$301,$B306,E$6:E$301)</f>
        <v>7.8845945945945966</v>
      </c>
      <c r="F306">
        <f>AVERAGEIF($B$6:$B$301,$B306,F$6:F$301)</f>
        <v>8.1994594594594634</v>
      </c>
      <c r="G306">
        <f>AVERAGEIF($B$6:$B$301,$B306,G$6:G$301)</f>
        <v>8.6802702702702739</v>
      </c>
      <c r="H306">
        <f>AVERAGEIF($B$6:$B$301,$B306,H$6:H$301)</f>
        <v>8.9354054054054082</v>
      </c>
      <c r="I306">
        <f>AVERAGEIF($B$6:$B$301,$B306,I$6:I$301)</f>
        <v>9.2768918918918981</v>
      </c>
      <c r="J306">
        <f>AVERAGEIF($B$6:$B$301,$B306,J$6:J$301)</f>
        <v>9.4794594594594574</v>
      </c>
      <c r="K306">
        <f>AVERAGEIF($B$6:$B$301,$B306,K$6:K$301)</f>
        <v>9.4553333333333285</v>
      </c>
      <c r="L306">
        <f>AVERAGEIF($B$6:$B$301,$B306,L$6:L$301)</f>
        <v>9.303648648648652</v>
      </c>
      <c r="M306">
        <f>AVERAGEIF($B$6:$B$301,$B306,M$6:M$301)</f>
        <v>10.405270270270272</v>
      </c>
      <c r="N306">
        <f>AVERAGEIF($B$6:$B$301,$B306,N$6:N$301)</f>
        <v>9.940135135135133</v>
      </c>
      <c r="O306">
        <f>AVERAGEIF($B$6:$B$301,$B306,O$6:O$301)</f>
        <v>9.5937837837837829</v>
      </c>
    </row>
    <row r="307" spans="1:15" x14ac:dyDescent="0.3">
      <c r="A307" t="s">
        <v>369</v>
      </c>
      <c r="C307" t="s">
        <v>369</v>
      </c>
      <c r="D307">
        <f>AVERAGEIF($C$6:$C$301,$C307,D$6:D$301)</f>
        <v>10.321212121212119</v>
      </c>
      <c r="E307">
        <f>AVERAGEIF($C$6:$C$301,$C307,E$6:E$301)</f>
        <v>11.059393939393939</v>
      </c>
      <c r="F307">
        <f>AVERAGEIF($C$6:$C$301,$C307,F$6:F$301)</f>
        <v>12.798181818181819</v>
      </c>
      <c r="G307">
        <f>AVERAGEIF($C$6:$C$301,$C307,G$6:G$301)</f>
        <v>13.912121212121212</v>
      </c>
      <c r="H307">
        <f>AVERAGEIF($C$6:$C$301,$C307,H$6:H$301)</f>
        <v>15.066969696969695</v>
      </c>
      <c r="I307">
        <f>AVERAGEIF($C$6:$C$301,$C307,I$6:I$301)</f>
        <v>15.788484848484851</v>
      </c>
      <c r="J307">
        <f>AVERAGEIF($C$6:$C$301,$C307,J$6:J$301)</f>
        <v>15.786969696969701</v>
      </c>
      <c r="K307">
        <f>AVERAGEIF($C$6:$C$301,$C307,K$6:K$301)</f>
        <v>15.233333333333333</v>
      </c>
      <c r="L307">
        <f>AVERAGEIF($C$6:$C$301,$C307,L$6:L$301)</f>
        <v>14.897575757575762</v>
      </c>
      <c r="M307">
        <f>AVERAGEIF($C$6:$C$301,$C307,M$6:M$301)</f>
        <v>15.621818181818181</v>
      </c>
      <c r="N307">
        <f>AVERAGEIF($C$6:$C$301,$C307,N$6:N$301)</f>
        <v>15.422121212121214</v>
      </c>
      <c r="O307">
        <f>AVERAGEIF($C$6:$C$301,$C307,O$6:O$301)</f>
        <v>14.688787878787876</v>
      </c>
    </row>
    <row r="308" spans="1:15" x14ac:dyDescent="0.3">
      <c r="A308" t="s">
        <v>371</v>
      </c>
      <c r="C308" t="s">
        <v>371</v>
      </c>
      <c r="D308">
        <f>AVERAGEIF($C$6:$C$301,$C308,D$6:D$301)</f>
        <v>5.071944444444445</v>
      </c>
      <c r="E308">
        <f>AVERAGEIF($C$6:$C$301,$C308,E$6:E$301)</f>
        <v>5.0908333333333342</v>
      </c>
      <c r="F308">
        <f>AVERAGEIF($C$6:$C$301,$C308,F$6:F$301)</f>
        <v>5.3238888888888889</v>
      </c>
      <c r="G308">
        <f>AVERAGEIF($C$6:$C$301,$C308,G$6:G$301)</f>
        <v>5.4658333333333333</v>
      </c>
      <c r="H308">
        <f>AVERAGEIF($C$6:$C$301,$C308,H$6:H$301)</f>
        <v>5.5638888888888882</v>
      </c>
      <c r="I308">
        <f>AVERAGEIF($C$6:$C$301,$C308,I$6:I$301)</f>
        <v>5.7388888888888907</v>
      </c>
      <c r="J308">
        <f>AVERAGEIF($C$6:$C$301,$C308,J$6:J$301)</f>
        <v>5.7938888888888895</v>
      </c>
      <c r="K308">
        <f>AVERAGEIF($C$6:$C$301,$C308,K$6:K$301)</f>
        <v>5.8619444444444451</v>
      </c>
      <c r="L308">
        <f>AVERAGEIF($C$6:$C$301,$C308,L$6:L$301)</f>
        <v>5.8841666666666663</v>
      </c>
      <c r="M308">
        <f>AVERAGEIF($C$6:$C$301,$C308,M$6:M$301)</f>
        <v>6.5594444444444449</v>
      </c>
      <c r="N308">
        <f>AVERAGEIF($C$6:$C$301,$C308,N$6:N$301)</f>
        <v>6.3899999999999988</v>
      </c>
      <c r="O308">
        <f>AVERAGEIF($C$6:$C$301,$C308,O$6:O$301)</f>
        <v>6.1891666666666669</v>
      </c>
    </row>
    <row r="309" spans="1:15" x14ac:dyDescent="0.3">
      <c r="A309" t="s">
        <v>376</v>
      </c>
      <c r="C309" t="s">
        <v>376</v>
      </c>
      <c r="D309">
        <f>AVERAGEIF($C$333:$C$353,$C309,D$333:D$353)</f>
        <v>7.3128571428571423</v>
      </c>
      <c r="E309">
        <f>AVERAGEIF($C$333:$C$353,$C309,E$333:E$353)</f>
        <v>7.3704761904761922</v>
      </c>
      <c r="F309">
        <f>AVERAGEIF($C$333:$C$353,$C309,F$333:F$353)</f>
        <v>7.7685714285714278</v>
      </c>
      <c r="G309">
        <f>AVERAGEIF($C$333:$C$353,$C309,G$333:G$353)</f>
        <v>8.2047619047619058</v>
      </c>
      <c r="H309">
        <f>AVERAGEIF($C$333:$C$353,$C309,H$333:H$353)</f>
        <v>8.5904761904761902</v>
      </c>
      <c r="I309">
        <f>AVERAGEIF($C$333:$C$353,$C309,I$333:I$353)</f>
        <v>9.0076190476190483</v>
      </c>
      <c r="J309">
        <f>AVERAGEIF($C$333:$C$353,$C309,J$333:J$353)</f>
        <v>9.1171428571428574</v>
      </c>
      <c r="K309">
        <f>AVERAGEIF($C$333:$C$353,$C309,K$333:K$353)</f>
        <v>9.0080952380952368</v>
      </c>
      <c r="L309">
        <f>AVERAGEIF($C$333:$C$353,$C309,L$333:L$353)</f>
        <v>9.0757142857142856</v>
      </c>
      <c r="M309">
        <f>AVERAGEIF($C$333:$C$353,$C309,M$333:M$353)</f>
        <v>10.035714285714283</v>
      </c>
      <c r="N309">
        <f>AVERAGEIF($C$333:$C$353,$C309,N$333:N$353)</f>
        <v>9.7495238095238079</v>
      </c>
      <c r="O309">
        <f>AVERAGEIF($C$333:$C$353,$C309,O$333:O$353)</f>
        <v>9.3461904761904773</v>
      </c>
    </row>
    <row r="310" spans="1:15" x14ac:dyDescent="0.3">
      <c r="A310" t="s">
        <v>367</v>
      </c>
      <c r="C310" t="s">
        <v>367</v>
      </c>
      <c r="D310">
        <f>AVERAGEIF($C$6:$C$301,$C310,D$6:D$301)</f>
        <v>7.5659756097560988</v>
      </c>
      <c r="E310">
        <f>AVERAGEIF($C$6:$C$301,$C310,E$6:E$301)</f>
        <v>7.6690243902438988</v>
      </c>
      <c r="F310">
        <f>AVERAGEIF($C$6:$C$301,$C310,F$6:F$301)</f>
        <v>8.0742073170731672</v>
      </c>
      <c r="G310">
        <f>AVERAGEIF($C$6:$C$301,$C310,G$6:G$301)</f>
        <v>8.5721951219512178</v>
      </c>
      <c r="H310">
        <f>AVERAGEIF($C$6:$C$301,$C310,H$6:H$301)</f>
        <v>9.035975609756095</v>
      </c>
      <c r="I310">
        <f>AVERAGEIF($C$6:$C$301,$C310,I$6:I$301)</f>
        <v>9.3915853658536559</v>
      </c>
      <c r="J310">
        <f>AVERAGEIF($C$6:$C$301,$C310,J$6:J$301)</f>
        <v>9.5199390243902418</v>
      </c>
      <c r="K310">
        <f>AVERAGEIF($C$6:$C$301,$C310,K$6:K$301)</f>
        <v>9.3626219512195146</v>
      </c>
      <c r="L310">
        <f>AVERAGEIF($C$6:$C$301,$C310,L$6:L$301)</f>
        <v>9.4327439024390252</v>
      </c>
      <c r="M310">
        <f>AVERAGEIF($C$6:$C$301,$C310,M$6:M$301)</f>
        <v>10.358719512195124</v>
      </c>
      <c r="N310">
        <f>AVERAGEIF($C$6:$C$301,$C310,N$6:N$301)</f>
        <v>10.11390243902439</v>
      </c>
      <c r="O310">
        <f>AVERAGEIF($C$6:$C$301,$C310,O$6:O$301)</f>
        <v>9.6362195121951224</v>
      </c>
    </row>
    <row r="311" spans="1:15" x14ac:dyDescent="0.3">
      <c r="A311" t="s">
        <v>373</v>
      </c>
      <c r="C311" t="s">
        <v>373</v>
      </c>
      <c r="D311">
        <f>AVERAGEIF($C$6:$C$301,$C311,D$6:D$301)</f>
        <v>6.3591935483870978</v>
      </c>
      <c r="E311">
        <f>AVERAGEIF($C$6:$C$301,$C311,E$6:E$301)</f>
        <v>6.3493548387096803</v>
      </c>
      <c r="F311">
        <f>AVERAGEIF($C$6:$C$301,$C311,F$6:F$301)</f>
        <v>6.6767741935483862</v>
      </c>
      <c r="G311">
        <f>AVERAGEIF($C$6:$C$301,$C311,G$6:G$301)</f>
        <v>7.0801612903225806</v>
      </c>
      <c r="H311">
        <f>AVERAGEIF($C$6:$C$301,$C311,H$6:H$301)</f>
        <v>7.400967741935486</v>
      </c>
      <c r="I311">
        <f>AVERAGEIF($C$6:$C$301,$C311,I$6:I$301)</f>
        <v>7.7280645161290327</v>
      </c>
      <c r="J311">
        <f>AVERAGEIF($C$6:$C$301,$C311,J$6:J$301)</f>
        <v>7.7982258064516108</v>
      </c>
      <c r="K311">
        <f>AVERAGEIF($C$6:$C$301,$C311,K$6:K$301)</f>
        <v>7.7765079365079375</v>
      </c>
      <c r="L311">
        <f>AVERAGEIF($C$6:$C$301,$C311,L$6:L$301)</f>
        <v>7.5695161290322561</v>
      </c>
      <c r="M311">
        <f>AVERAGEIF($C$6:$C$301,$C311,M$6:M$301)</f>
        <v>8.4127419354838722</v>
      </c>
      <c r="N311">
        <f>AVERAGEIF($C$6:$C$301,$C311,N$6:N$301)</f>
        <v>8.1416129032258056</v>
      </c>
      <c r="O311">
        <f>AVERAGEIF($C$6:$C$301,$C311,O$6:O$301)</f>
        <v>7.8898387096774174</v>
      </c>
    </row>
    <row r="314" spans="1:15" x14ac:dyDescent="0.3">
      <c r="A314" t="str">
        <f>B314&amp;" - "&amp;C314</f>
        <v>Predominantly Urban - Shire County</v>
      </c>
      <c r="B314" t="s">
        <v>344</v>
      </c>
      <c r="C314" t="s">
        <v>376</v>
      </c>
      <c r="D314">
        <f>AVERAGEIFS(D$333:D$353,$C$333:$C$353,$C314,$B$333:$B$353,$B314)</f>
        <v>8.1125000000000007</v>
      </c>
      <c r="E314">
        <f>AVERAGEIFS(E$333:E$353,$C$333:$C$353,$C314,$B$333:$B$353,$B314)</f>
        <v>8.3475000000000001</v>
      </c>
      <c r="F314">
        <f>AVERAGEIFS(F$333:F$353,$C$333:$C$353,$C314,$B$333:$B$353,$B314)</f>
        <v>8.8825000000000003</v>
      </c>
      <c r="G314">
        <f>AVERAGEIFS(G$333:G$353,$C$333:$C$353,$C314,$B$333:$B$353,$B314)</f>
        <v>9.5425000000000004</v>
      </c>
      <c r="H314">
        <f>AVERAGEIFS(H$333:H$353,$C$333:$C$353,$C314,$B$333:$B$353,$B314)</f>
        <v>10.0725</v>
      </c>
      <c r="I314">
        <f>AVERAGEIFS(I$333:I$353,$C$333:$C$353,$C314,$B$333:$B$353,$B314)</f>
        <v>10.557500000000001</v>
      </c>
      <c r="J314">
        <f>AVERAGEIFS(J$333:J$353,$C$333:$C$353,$C314,$B$333:$B$353,$B314)</f>
        <v>10.547499999999999</v>
      </c>
      <c r="K314">
        <f>AVERAGEIFS(K$333:K$353,$C$333:$C$353,$C314,$B$333:$B$353,$B314)</f>
        <v>10.2775</v>
      </c>
      <c r="L314">
        <f>AVERAGEIFS(L$333:L$353,$C$333:$C$353,$C314,$B$333:$B$353,$B314)</f>
        <v>10.362500000000001</v>
      </c>
      <c r="M314">
        <f>AVERAGEIFS(M$333:M$353,$C$333:$C$353,$C314,$B$333:$B$353,$B314)</f>
        <v>11.35</v>
      </c>
      <c r="N314">
        <f>AVERAGEIFS(N$333:N$353,$C$333:$C$353,$C314,$B$333:$B$353,$B314)</f>
        <v>11.090000000000002</v>
      </c>
      <c r="O314">
        <f>AVERAGEIFS(O$333:O$353,$C$333:$C$353,$C314,$B$333:$B$353,$B314)</f>
        <v>10.582500000000001</v>
      </c>
    </row>
    <row r="315" spans="1:15" x14ac:dyDescent="0.3">
      <c r="A315" t="str">
        <f t="shared" ref="A315:A330" si="0">B315&amp;" - "&amp;C315</f>
        <v>Predominantly Urban - Shire District</v>
      </c>
      <c r="B315" t="s">
        <v>344</v>
      </c>
      <c r="C315" t="s">
        <v>367</v>
      </c>
      <c r="D315">
        <f>AVERAGEIFS(D$6:D$301,$C$6:$C$301,$C315,$B$6:$B$301,$B315)</f>
        <v>7.145999999999999</v>
      </c>
      <c r="E315">
        <f>AVERAGEIFS(E$6:E$301,$C$6:$C$301,$C315,$B$6:$B$301,$B315)</f>
        <v>7.3020000000000014</v>
      </c>
      <c r="F315">
        <f>AVERAGEIFS(F$6:F$301,$C$6:$C$301,$C315,$B$6:$B$301,$B315)</f>
        <v>7.761571428571429</v>
      </c>
      <c r="G315">
        <f>AVERAGEIFS(G$6:G$301,$C$6:$C$301,$C315,$B$6:$B$301,$B315)</f>
        <v>8.2924285714285713</v>
      </c>
      <c r="H315">
        <f>AVERAGEIFS(H$6:H$301,$C$6:$C$301,$C315,$B$6:$B$301,$B315)</f>
        <v>8.8685714285714319</v>
      </c>
      <c r="I315">
        <f>AVERAGEIFS(I$6:I$301,$C$6:$C$301,$C315,$B$6:$B$301,$B315)</f>
        <v>9.1770000000000014</v>
      </c>
      <c r="J315">
        <f>AVERAGEIFS(J$6:J$301,$C$6:$C$301,$C315,$B$6:$B$301,$B315)</f>
        <v>9.1919999999999984</v>
      </c>
      <c r="K315">
        <f>AVERAGEIFS(K$6:K$301,$C$6:$C$301,$C315,$B$6:$B$301,$B315)</f>
        <v>9.0421428571428581</v>
      </c>
      <c r="L315">
        <f>AVERAGEIFS(L$6:L$301,$C$6:$C$301,$C315,$B$6:$B$301,$B315)</f>
        <v>9.2001428571428594</v>
      </c>
      <c r="M315">
        <f>AVERAGEIFS(M$6:M$301,$C$6:$C$301,$C315,$B$6:$B$301,$B315)</f>
        <v>9.9744285714285716</v>
      </c>
      <c r="N315">
        <f>AVERAGEIFS(N$6:N$301,$C$6:$C$301,$C315,$B$6:$B$301,$B315)</f>
        <v>9.9028571428571475</v>
      </c>
      <c r="O315">
        <f>AVERAGEIFS(O$6:O$301,$C$6:$C$301,$C315,$B$6:$B$301,$B315)</f>
        <v>9.423</v>
      </c>
    </row>
    <row r="316" spans="1:15" x14ac:dyDescent="0.3">
      <c r="A316" t="str">
        <f t="shared" si="0"/>
        <v>Predominantly Urban - Unitary Authority</v>
      </c>
      <c r="B316" t="s">
        <v>344</v>
      </c>
      <c r="C316" t="s">
        <v>373</v>
      </c>
      <c r="D316">
        <f>AVERAGEIFS(D$6:D$301,$C$6:$C$301,$C316,$B$6:$B$301,$B316)</f>
        <v>5.7988888888888894</v>
      </c>
      <c r="E316">
        <f>AVERAGEIFS(E$6:E$301,$C$6:$C$301,$C316,$B$6:$B$301,$B316)</f>
        <v>5.8536111111111104</v>
      </c>
      <c r="F316">
        <f>AVERAGEIFS(F$6:F$301,$C$6:$C$301,$C316,$B$6:$B$301,$B316)</f>
        <v>6.2024999999999988</v>
      </c>
      <c r="G316">
        <f>AVERAGEIFS(G$6:G$301,$C$6:$C$301,$C316,$B$6:$B$301,$B316)</f>
        <v>6.5975000000000001</v>
      </c>
      <c r="H316">
        <f>AVERAGEIFS(H$6:H$301,$C$6:$C$301,$C316,$B$6:$B$301,$B316)</f>
        <v>6.9808333333333321</v>
      </c>
      <c r="I316">
        <f>AVERAGEIFS(I$6:I$301,$C$6:$C$301,$C316,$B$6:$B$301,$B316)</f>
        <v>7.3341666666666656</v>
      </c>
      <c r="J316">
        <f>AVERAGEIFS(J$6:J$301,$C$6:$C$301,$C316,$B$6:$B$301,$B316)</f>
        <v>7.4172222222222217</v>
      </c>
      <c r="K316">
        <f>AVERAGEIFS(K$6:K$301,$C$6:$C$301,$C316,$B$6:$B$301,$B316)</f>
        <v>7.2986111111111107</v>
      </c>
      <c r="L316">
        <f>AVERAGEIFS(L$6:L$301,$C$6:$C$301,$C316,$B$6:$B$301,$B316)</f>
        <v>7.2050000000000018</v>
      </c>
      <c r="M316">
        <f>AVERAGEIFS(M$6:M$301,$C$6:$C$301,$C316,$B$6:$B$301,$B316)</f>
        <v>7.9108333333333327</v>
      </c>
      <c r="N316">
        <f>AVERAGEIFS(N$6:N$301,$C$6:$C$301,$C316,$B$6:$B$301,$B316)</f>
        <v>7.7736111111111104</v>
      </c>
      <c r="O316">
        <f>AVERAGEIFS(O$6:O$301,$C$6:$C$301,$C316,$B$6:$B$301,$B316)</f>
        <v>7.5400000000000018</v>
      </c>
    </row>
    <row r="317" spans="1:15" x14ac:dyDescent="0.3">
      <c r="A317" t="str">
        <f t="shared" si="0"/>
        <v>Predominantly Urban - London Borough</v>
      </c>
      <c r="B317" t="s">
        <v>344</v>
      </c>
      <c r="C317" t="s">
        <v>369</v>
      </c>
      <c r="D317">
        <f>AVERAGEIFS(D$6:D$301,$C$6:$C$301,$C317,$B$6:$B$301,$B317)</f>
        <v>10.321212121212119</v>
      </c>
      <c r="E317">
        <f>AVERAGEIFS(E$6:E$301,$C$6:$C$301,$C317,$B$6:$B$301,$B317)</f>
        <v>11.059393939393939</v>
      </c>
      <c r="F317">
        <f>AVERAGEIFS(F$6:F$301,$C$6:$C$301,$C317,$B$6:$B$301,$B317)</f>
        <v>12.798181818181819</v>
      </c>
      <c r="G317">
        <f>AVERAGEIFS(G$6:G$301,$C$6:$C$301,$C317,$B$6:$B$301,$B317)</f>
        <v>13.912121212121212</v>
      </c>
      <c r="H317">
        <f>AVERAGEIFS(H$6:H$301,$C$6:$C$301,$C317,$B$6:$B$301,$B317)</f>
        <v>15.066969696969695</v>
      </c>
      <c r="I317">
        <f>AVERAGEIFS(I$6:I$301,$C$6:$C$301,$C317,$B$6:$B$301,$B317)</f>
        <v>15.788484848484851</v>
      </c>
      <c r="J317">
        <f>AVERAGEIFS(J$6:J$301,$C$6:$C$301,$C317,$B$6:$B$301,$B317)</f>
        <v>15.786969696969701</v>
      </c>
      <c r="K317">
        <f>AVERAGEIFS(K$6:K$301,$C$6:$C$301,$C317,$B$6:$B$301,$B317)</f>
        <v>15.233333333333333</v>
      </c>
      <c r="L317">
        <f>AVERAGEIFS(L$6:L$301,$C$6:$C$301,$C317,$B$6:$B$301,$B317)</f>
        <v>14.897575757575762</v>
      </c>
      <c r="M317">
        <f>AVERAGEIFS(M$6:M$301,$C$6:$C$301,$C317,$B$6:$B$301,$B317)</f>
        <v>15.621818181818181</v>
      </c>
      <c r="N317">
        <f>AVERAGEIFS(N$6:N$301,$C$6:$C$301,$C317,$B$6:$B$301,$B317)</f>
        <v>15.422121212121214</v>
      </c>
      <c r="O317">
        <f>AVERAGEIFS(O$6:O$301,$C$6:$C$301,$C317,$B$6:$B$301,$B317)</f>
        <v>14.688787878787876</v>
      </c>
    </row>
    <row r="318" spans="1:15" x14ac:dyDescent="0.3">
      <c r="A318" t="str">
        <f t="shared" si="0"/>
        <v>Predominantly Urban - Met District</v>
      </c>
      <c r="B318" t="s">
        <v>344</v>
      </c>
      <c r="C318" t="s">
        <v>371</v>
      </c>
      <c r="D318">
        <f>AVERAGEIFS(D$6:D$301,$C$6:$C$301,$C318,$B$6:$B$301,$B318)</f>
        <v>5.071944444444445</v>
      </c>
      <c r="E318">
        <f>AVERAGEIFS(E$6:E$301,$C$6:$C$301,$C318,$B$6:$B$301,$B318)</f>
        <v>5.0908333333333342</v>
      </c>
      <c r="F318">
        <f>AVERAGEIFS(F$6:F$301,$C$6:$C$301,$C318,$B$6:$B$301,$B318)</f>
        <v>5.3238888888888889</v>
      </c>
      <c r="G318">
        <f>AVERAGEIFS(G$6:G$301,$C$6:$C$301,$C318,$B$6:$B$301,$B318)</f>
        <v>5.4658333333333333</v>
      </c>
      <c r="H318">
        <f>AVERAGEIFS(H$6:H$301,$C$6:$C$301,$C318,$B$6:$B$301,$B318)</f>
        <v>5.5638888888888882</v>
      </c>
      <c r="I318">
        <f>AVERAGEIFS(I$6:I$301,$C$6:$C$301,$C318,$B$6:$B$301,$B318)</f>
        <v>5.7388888888888907</v>
      </c>
      <c r="J318">
        <f>AVERAGEIFS(J$6:J$301,$C$6:$C$301,$C318,$B$6:$B$301,$B318)</f>
        <v>5.7938888888888895</v>
      </c>
      <c r="K318">
        <f>AVERAGEIFS(K$6:K$301,$C$6:$C$301,$C318,$B$6:$B$301,$B318)</f>
        <v>5.8619444444444451</v>
      </c>
      <c r="L318">
        <f>AVERAGEIFS(L$6:L$301,$C$6:$C$301,$C318,$B$6:$B$301,$B318)</f>
        <v>5.8841666666666663</v>
      </c>
      <c r="M318">
        <f>AVERAGEIFS(M$6:M$301,$C$6:$C$301,$C318,$B$6:$B$301,$B318)</f>
        <v>6.5594444444444449</v>
      </c>
      <c r="N318">
        <f>AVERAGEIFS(N$6:N$301,$C$6:$C$301,$C318,$B$6:$B$301,$B318)</f>
        <v>6.3899999999999988</v>
      </c>
      <c r="O318">
        <f>AVERAGEIFS(O$6:O$301,$C$6:$C$301,$C318,$B$6:$B$301,$B318)</f>
        <v>6.1891666666666669</v>
      </c>
    </row>
    <row r="320" spans="1:15" x14ac:dyDescent="0.3">
      <c r="A320" t="str">
        <f t="shared" si="0"/>
        <v>Predominantly Rural - Shire County</v>
      </c>
      <c r="B320" t="s">
        <v>345</v>
      </c>
      <c r="C320" t="s">
        <v>376</v>
      </c>
      <c r="D320">
        <f>AVERAGEIFS(D$333:D$353,$C$333:$C$353,$C320,$B$333:$B$353,$B320)</f>
        <v>7.36</v>
      </c>
      <c r="E320">
        <f>AVERAGEIFS(E$333:E$353,$C$333:$C$353,$C320,$B$333:$B$353,$B320)</f>
        <v>7.3433333333333328</v>
      </c>
      <c r="F320">
        <f>AVERAGEIFS(F$333:F$353,$C$333:$C$353,$C320,$B$333:$B$353,$B320)</f>
        <v>7.6866666666666665</v>
      </c>
      <c r="G320">
        <f>AVERAGEIFS(G$333:G$353,$C$333:$C$353,$C320,$B$333:$B$353,$B320)</f>
        <v>8.0983333333333327</v>
      </c>
      <c r="H320">
        <f>AVERAGEIFS(H$333:H$353,$C$333:$C$353,$C320,$B$333:$B$353,$B320)</f>
        <v>8.3650000000000002</v>
      </c>
      <c r="I320">
        <f>AVERAGEIFS(I$333:I$353,$C$333:$C$353,$C320,$B$333:$B$353,$B320)</f>
        <v>8.9716666666666658</v>
      </c>
      <c r="J320">
        <f>AVERAGEIFS(J$333:J$353,$C$333:$C$353,$C320,$B$333:$B$353,$B320)</f>
        <v>8.9533333333333331</v>
      </c>
      <c r="K320">
        <f>AVERAGEIFS(K$333:K$353,$C$333:$C$353,$C320,$B$333:$B$353,$B320)</f>
        <v>8.8783333333333321</v>
      </c>
      <c r="L320">
        <f>AVERAGEIFS(L$333:L$353,$C$333:$C$353,$C320,$B$333:$B$353,$B320)</f>
        <v>8.8649999999999984</v>
      </c>
      <c r="M320">
        <f>AVERAGEIFS(M$333:M$353,$C$333:$C$353,$C320,$B$333:$B$353,$B320)</f>
        <v>9.7283333333333335</v>
      </c>
      <c r="N320">
        <f>AVERAGEIFS(N$333:N$353,$C$333:$C$353,$C320,$B$333:$B$353,$B320)</f>
        <v>9.4016666666666655</v>
      </c>
      <c r="O320">
        <f>AVERAGEIFS(O$333:O$353,$C$333:$C$353,$C320,$B$333:$B$353,$B320)</f>
        <v>9.0200000000000014</v>
      </c>
    </row>
    <row r="321" spans="1:15" x14ac:dyDescent="0.3">
      <c r="A321" t="str">
        <f t="shared" si="0"/>
        <v>Predominantly Rural - Shire District</v>
      </c>
      <c r="B321" t="s">
        <v>345</v>
      </c>
      <c r="C321" t="s">
        <v>367</v>
      </c>
      <c r="D321">
        <f>AVERAGEIFS(D$6:D$301,$C$6:$C$301,$C321,$B$6:$B$301,$B321)</f>
        <v>8.0145762711864386</v>
      </c>
      <c r="E321">
        <f>AVERAGEIFS(E$6:E$301,$C$6:$C$301,$C321,$B$6:$B$301,$B321)</f>
        <v>8.0623728813559339</v>
      </c>
      <c r="F321">
        <f>AVERAGEIFS(F$6:F$301,$C$6:$C$301,$C321,$B$6:$B$301,$B321)</f>
        <v>8.3916949152542415</v>
      </c>
      <c r="G321">
        <f>AVERAGEIFS(G$6:G$301,$C$6:$C$301,$C321,$B$6:$B$301,$B321)</f>
        <v>8.8984745762711874</v>
      </c>
      <c r="H321">
        <f>AVERAGEIFS(H$6:H$301,$C$6:$C$301,$C321,$B$6:$B$301,$B321)</f>
        <v>9.1928813559322045</v>
      </c>
      <c r="I321">
        <f>AVERAGEIFS(I$6:I$301,$C$6:$C$301,$C321,$B$6:$B$301,$B321)</f>
        <v>9.5618644067796641</v>
      </c>
      <c r="J321">
        <f>AVERAGEIFS(J$6:J$301,$C$6:$C$301,$C321,$B$6:$B$301,$B321)</f>
        <v>9.8096610169491516</v>
      </c>
      <c r="K321">
        <f>AVERAGEIFS(K$6:K$301,$C$6:$C$301,$C321,$B$6:$B$301,$B321)</f>
        <v>9.7118644067796591</v>
      </c>
      <c r="L321">
        <f>AVERAGEIFS(L$6:L$301,$C$6:$C$301,$C321,$B$6:$B$301,$B321)</f>
        <v>9.6479661016949176</v>
      </c>
      <c r="M321">
        <f>AVERAGEIFS(M$6:M$301,$C$6:$C$301,$C321,$B$6:$B$301,$B321)</f>
        <v>10.75576271186441</v>
      </c>
      <c r="N321">
        <f>AVERAGEIFS(N$6:N$301,$C$6:$C$301,$C321,$B$6:$B$301,$B321)</f>
        <v>10.301186440677968</v>
      </c>
      <c r="O321">
        <f>AVERAGEIFS(O$6:O$301,$C$6:$C$301,$C321,$B$6:$B$301,$B321)</f>
        <v>9.9344067796610158</v>
      </c>
    </row>
    <row r="322" spans="1:15" x14ac:dyDescent="0.3">
      <c r="A322" t="str">
        <f t="shared" si="0"/>
        <v>Predominantly Rural - Unitary Authority</v>
      </c>
      <c r="B322" t="s">
        <v>345</v>
      </c>
      <c r="C322" t="s">
        <v>373</v>
      </c>
      <c r="D322">
        <f>AVERAGEIFS(D$6:D$301,$C$6:$C$301,$C322,$B$6:$B$301,$B322)</f>
        <v>7.3713333333333342</v>
      </c>
      <c r="E322">
        <f>AVERAGEIFS(E$6:E$301,$C$6:$C$301,$C322,$B$6:$B$301,$B322)</f>
        <v>7.1853333333333333</v>
      </c>
      <c r="F322">
        <f>AVERAGEIFS(F$6:F$301,$C$6:$C$301,$C322,$B$6:$B$301,$B322)</f>
        <v>7.4433333333333334</v>
      </c>
      <c r="G322">
        <f>AVERAGEIFS(G$6:G$301,$C$6:$C$301,$C322,$B$6:$B$301,$B322)</f>
        <v>7.8219999999999992</v>
      </c>
      <c r="H322">
        <f>AVERAGEIFS(H$6:H$301,$C$6:$C$301,$C322,$B$6:$B$301,$B322)</f>
        <v>7.9226666666666663</v>
      </c>
      <c r="I322">
        <f>AVERAGEIFS(I$6:I$301,$C$6:$C$301,$C322,$B$6:$B$301,$B322)</f>
        <v>8.1560000000000006</v>
      </c>
      <c r="J322">
        <f>AVERAGEIFS(J$6:J$301,$C$6:$C$301,$C322,$B$6:$B$301,$B322)</f>
        <v>8.1806666666666654</v>
      </c>
      <c r="K322">
        <f>AVERAGEIFS(K$6:K$301,$C$6:$C$301,$C322,$B$6:$B$301,$B322)</f>
        <v>8.5093749999999986</v>
      </c>
      <c r="L322">
        <f>AVERAGEIFS(L$6:L$301,$C$6:$C$301,$C322,$B$6:$B$301,$B322)</f>
        <v>7.9493333333333318</v>
      </c>
      <c r="M322">
        <f>AVERAGEIFS(M$6:M$301,$C$6:$C$301,$C322,$B$6:$B$301,$B322)</f>
        <v>9.0266666666666655</v>
      </c>
      <c r="N322">
        <f>AVERAGEIFS(N$6:N$301,$C$6:$C$301,$C322,$B$6:$B$301,$B322)</f>
        <v>8.5200000000000014</v>
      </c>
      <c r="O322">
        <f>AVERAGEIFS(O$6:O$301,$C$6:$C$301,$C322,$B$6:$B$301,$B322)</f>
        <v>8.2539999999999996</v>
      </c>
    </row>
    <row r="323" spans="1:15" x14ac:dyDescent="0.3">
      <c r="A323" t="str">
        <f t="shared" si="0"/>
        <v>Predominantly Rural - London Borough</v>
      </c>
      <c r="B323" t="s">
        <v>345</v>
      </c>
      <c r="C323" t="s">
        <v>369</v>
      </c>
    </row>
    <row r="324" spans="1:15" x14ac:dyDescent="0.3">
      <c r="A324" t="str">
        <f t="shared" si="0"/>
        <v>Predominantly Rural - Met District</v>
      </c>
      <c r="B324" t="s">
        <v>345</v>
      </c>
      <c r="C324" t="s">
        <v>371</v>
      </c>
    </row>
    <row r="326" spans="1:15" x14ac:dyDescent="0.3">
      <c r="A326" t="str">
        <f t="shared" si="0"/>
        <v>Urban with Significant Rural - Shire County</v>
      </c>
      <c r="B326" t="s">
        <v>343</v>
      </c>
      <c r="C326" t="s">
        <v>376</v>
      </c>
      <c r="D326">
        <f>AVERAGEIFS(D$333:D$353,$C$333:$C$353,$C326,$B$333:$B$353,$B326)</f>
        <v>6.9963636363636361</v>
      </c>
      <c r="E326">
        <f>AVERAGEIFS(E$333:E$353,$C$333:$C$353,$C326,$B$333:$B$353,$B326)</f>
        <v>7.03</v>
      </c>
      <c r="F326">
        <f>AVERAGEIFS(F$333:F$353,$C$333:$C$353,$C326,$B$333:$B$353,$B326)</f>
        <v>7.4081818181818191</v>
      </c>
      <c r="G326">
        <f>AVERAGEIFS(G$333:G$353,$C$333:$C$353,$C326,$B$333:$B$353,$B326)</f>
        <v>7.7763636363636373</v>
      </c>
      <c r="H326">
        <f>AVERAGEIFS(H$333:H$353,$C$333:$C$353,$C326,$B$333:$B$353,$B326)</f>
        <v>8.1745454545454539</v>
      </c>
      <c r="I326">
        <f>AVERAGEIFS(I$333:I$353,$C$333:$C$353,$C326,$B$333:$B$353,$B326)</f>
        <v>8.463636363636363</v>
      </c>
      <c r="J326">
        <f>AVERAGEIFS(J$333:J$353,$C$333:$C$353,$C326,$B$333:$B$353,$B326)</f>
        <v>8.6863636363636356</v>
      </c>
      <c r="K326">
        <f>AVERAGEIFS(K$333:K$353,$C$333:$C$353,$C326,$B$333:$B$353,$B326)</f>
        <v>8.617272727272729</v>
      </c>
      <c r="L326">
        <f>AVERAGEIFS(L$333:L$353,$C$333:$C$353,$C326,$B$333:$B$353,$B326)</f>
        <v>8.7227272727272727</v>
      </c>
      <c r="M326">
        <f>AVERAGEIFS(M$333:M$353,$C$333:$C$353,$C326,$B$333:$B$353,$B326)</f>
        <v>9.7254545454545465</v>
      </c>
      <c r="N326">
        <f>AVERAGEIFS(N$333:N$353,$C$333:$C$353,$C326,$B$333:$B$353,$B326)</f>
        <v>9.4518181818181812</v>
      </c>
      <c r="O326">
        <f>AVERAGEIFS(O$333:O$353,$C$333:$C$353,$C326,$B$333:$B$353,$B326)</f>
        <v>9.0745454545454542</v>
      </c>
    </row>
    <row r="327" spans="1:15" x14ac:dyDescent="0.3">
      <c r="A327" t="str">
        <f t="shared" si="0"/>
        <v>Urban with Significant Rural - Shire District</v>
      </c>
      <c r="B327" t="s">
        <v>343</v>
      </c>
      <c r="C327" t="s">
        <v>367</v>
      </c>
      <c r="D327">
        <f>AVERAGEIFS(D$6:D$301,$C$6:$C$301,$C327,$B$6:$B$301,$B327)</f>
        <v>7.6497142857142846</v>
      </c>
      <c r="E327">
        <f>AVERAGEIFS(E$6:E$301,$C$6:$C$301,$C327,$B$6:$B$301,$B327)</f>
        <v>7.7399999999999993</v>
      </c>
      <c r="F327">
        <f>AVERAGEIFS(F$6:F$301,$C$6:$C$301,$C327,$B$6:$B$301,$B327)</f>
        <v>8.1642857142857146</v>
      </c>
      <c r="G327">
        <f>AVERAGEIFS(G$6:G$301,$C$6:$C$301,$C327,$B$6:$B$301,$B327)</f>
        <v>8.5817142857142859</v>
      </c>
      <c r="H327">
        <f>AVERAGEIFS(H$6:H$301,$C$6:$C$301,$C327,$B$6:$B$301,$B327)</f>
        <v>9.106285714285713</v>
      </c>
      <c r="I327">
        <f>AVERAGEIFS(I$6:I$301,$C$6:$C$301,$C327,$B$6:$B$301,$B327)</f>
        <v>9.5337142857142894</v>
      </c>
      <c r="J327">
        <f>AVERAGEIFS(J$6:J$301,$C$6:$C$301,$C327,$B$6:$B$301,$B327)</f>
        <v>9.6874285714285691</v>
      </c>
      <c r="K327">
        <f>AVERAGEIFS(K$6:K$301,$C$6:$C$301,$C327,$B$6:$B$301,$B327)</f>
        <v>9.4148571428571444</v>
      </c>
      <c r="L327">
        <f>AVERAGEIFS(L$6:L$301,$C$6:$C$301,$C327,$B$6:$B$301,$B327)</f>
        <v>9.5351428571428567</v>
      </c>
      <c r="M327">
        <f>AVERAGEIFS(M$6:M$301,$C$6:$C$301,$C327,$B$6:$B$301,$B327)</f>
        <v>10.458</v>
      </c>
      <c r="N327">
        <f>AVERAGEIFS(N$6:N$301,$C$6:$C$301,$C327,$B$6:$B$301,$B327)</f>
        <v>10.220285714285717</v>
      </c>
      <c r="O327">
        <f>AVERAGEIFS(O$6:O$301,$C$6:$C$301,$C327,$B$6:$B$301,$B327)</f>
        <v>9.56</v>
      </c>
    </row>
    <row r="328" spans="1:15" x14ac:dyDescent="0.3">
      <c r="A328" t="str">
        <f t="shared" si="0"/>
        <v>Urban with Significant Rural - Unitary Authority</v>
      </c>
      <c r="B328" t="s">
        <v>343</v>
      </c>
      <c r="C328" t="s">
        <v>373</v>
      </c>
      <c r="D328">
        <f>AVERAGEIFS(D$6:D$301,$C$6:$C$301,$C328,$B$6:$B$301,$B328)</f>
        <v>6.8127272727272734</v>
      </c>
      <c r="E328">
        <f>AVERAGEIFS(E$6:E$301,$C$6:$C$301,$C328,$B$6:$B$301,$B328)</f>
        <v>6.831818181818182</v>
      </c>
      <c r="F328">
        <f>AVERAGEIFS(F$6:F$301,$C$6:$C$301,$C328,$B$6:$B$301,$B328)</f>
        <v>7.1836363636363636</v>
      </c>
      <c r="G328">
        <f>AVERAGEIFS(G$6:G$301,$C$6:$C$301,$C328,$B$6:$B$301,$B328)</f>
        <v>7.6481818181818193</v>
      </c>
      <c r="H328">
        <f>AVERAGEIFS(H$6:H$301,$C$6:$C$301,$C328,$B$6:$B$301,$B328)</f>
        <v>8.0645454545454527</v>
      </c>
      <c r="I328">
        <f>AVERAGEIFS(I$6:I$301,$C$6:$C$301,$C328,$B$6:$B$301,$B328)</f>
        <v>8.4336363636363654</v>
      </c>
      <c r="J328">
        <f>AVERAGEIFS(J$6:J$301,$C$6:$C$301,$C328,$B$6:$B$301,$B328)</f>
        <v>8.5236363636363635</v>
      </c>
      <c r="K328">
        <f>AVERAGEIFS(K$6:K$301,$C$6:$C$301,$C328,$B$6:$B$301,$B328)</f>
        <v>8.2745454545454553</v>
      </c>
      <c r="L328">
        <f>AVERAGEIFS(L$6:L$301,$C$6:$C$301,$C328,$B$6:$B$301,$B328)</f>
        <v>8.2445454545454542</v>
      </c>
      <c r="M328">
        <f>AVERAGEIFS(M$6:M$301,$C$6:$C$301,$C328,$B$6:$B$301,$B328)</f>
        <v>9.2181818181818169</v>
      </c>
      <c r="N328">
        <f>AVERAGEIFS(N$6:N$301,$C$6:$C$301,$C328,$B$6:$B$301,$B328)</f>
        <v>8.83</v>
      </c>
      <c r="O328">
        <f>AVERAGEIFS(O$6:O$301,$C$6:$C$301,$C328,$B$6:$B$301,$B328)</f>
        <v>8.538181818181819</v>
      </c>
    </row>
    <row r="329" spans="1:15" x14ac:dyDescent="0.3">
      <c r="A329" t="str">
        <f t="shared" si="0"/>
        <v>Urban with Significant Rural - London Borough</v>
      </c>
      <c r="B329" t="s">
        <v>343</v>
      </c>
      <c r="C329" t="s">
        <v>369</v>
      </c>
    </row>
    <row r="330" spans="1:15" x14ac:dyDescent="0.3">
      <c r="A330" t="str">
        <f t="shared" si="0"/>
        <v>Urban with Significant Rural - Met District</v>
      </c>
      <c r="B330" t="s">
        <v>343</v>
      </c>
      <c r="C330" t="s">
        <v>371</v>
      </c>
    </row>
    <row r="332" spans="1:15" x14ac:dyDescent="0.3">
      <c r="A332" t="s">
        <v>365</v>
      </c>
      <c r="D332">
        <v>2012</v>
      </c>
      <c r="E332">
        <v>2013</v>
      </c>
      <c r="F332">
        <v>2014</v>
      </c>
      <c r="G332">
        <v>2015</v>
      </c>
      <c r="H332">
        <v>2016</v>
      </c>
      <c r="I332">
        <v>2017</v>
      </c>
      <c r="J332">
        <v>2018</v>
      </c>
      <c r="K332">
        <v>2019</v>
      </c>
      <c r="L332">
        <v>2020</v>
      </c>
      <c r="M332">
        <v>2021</v>
      </c>
      <c r="N332">
        <v>2022</v>
      </c>
      <c r="O332">
        <v>2023</v>
      </c>
    </row>
    <row r="333" spans="1:15" x14ac:dyDescent="0.3">
      <c r="A333" t="s">
        <v>57</v>
      </c>
      <c r="B333" t="str">
        <f>VLOOKUP($A333,classifications!$A$1:$D$357,2,FALSE)</f>
        <v>Predominantly Rural</v>
      </c>
      <c r="C333" t="str">
        <f>VLOOKUP($A333,classifications!$A$1:$D$359,4,FALSE)</f>
        <v>Shire County</v>
      </c>
      <c r="D333">
        <v>7.18</v>
      </c>
      <c r="E333">
        <v>7.33</v>
      </c>
      <c r="F333">
        <v>7.81</v>
      </c>
      <c r="G333">
        <v>8.36</v>
      </c>
      <c r="H333">
        <v>8.67</v>
      </c>
      <c r="I333">
        <v>9.35</v>
      </c>
      <c r="J333">
        <v>9.25</v>
      </c>
      <c r="K333">
        <v>9.27</v>
      </c>
      <c r="L333">
        <v>9.4600000000000009</v>
      </c>
      <c r="M333">
        <v>10.1</v>
      </c>
      <c r="N333">
        <v>10.02</v>
      </c>
      <c r="O333">
        <v>9.23</v>
      </c>
    </row>
    <row r="334" spans="1:15" x14ac:dyDescent="0.3">
      <c r="A334" t="s">
        <v>5</v>
      </c>
      <c r="B334" t="str">
        <f>VLOOKUP($A334,classifications!$A$1:$D$357,2,FALSE)</f>
        <v>Urban with Significant Rural</v>
      </c>
      <c r="C334" t="str">
        <f>VLOOKUP($A334,classifications!$A$1:$D$359,4,FALSE)</f>
        <v>Shire County</v>
      </c>
      <c r="D334">
        <v>5.53</v>
      </c>
      <c r="E334">
        <v>5.53</v>
      </c>
      <c r="F334">
        <v>5.75</v>
      </c>
      <c r="G334">
        <v>6.1</v>
      </c>
      <c r="H334">
        <v>6.26</v>
      </c>
      <c r="I334">
        <v>6.4</v>
      </c>
      <c r="J334">
        <v>6.59</v>
      </c>
      <c r="K334">
        <v>6.57</v>
      </c>
      <c r="L334">
        <v>6.61</v>
      </c>
      <c r="M334">
        <v>7.54</v>
      </c>
      <c r="N334">
        <v>7.38</v>
      </c>
      <c r="O334">
        <v>7.17</v>
      </c>
    </row>
    <row r="335" spans="1:15" x14ac:dyDescent="0.3">
      <c r="A335" t="s">
        <v>96</v>
      </c>
      <c r="B335" t="str">
        <f>VLOOKUP($A335,classifications!$A$1:$D$357,2,FALSE)</f>
        <v>Predominantly Rural</v>
      </c>
      <c r="C335" t="str">
        <f>VLOOKUP($A335,classifications!$A$1:$D$359,4,FALSE)</f>
        <v>Shire County</v>
      </c>
      <c r="D335">
        <v>8.75</v>
      </c>
      <c r="E335">
        <v>8.5500000000000007</v>
      </c>
      <c r="F335">
        <v>8.77</v>
      </c>
      <c r="G335">
        <v>9.1999999999999993</v>
      </c>
      <c r="H335">
        <v>9.02</v>
      </c>
      <c r="I335">
        <v>9.7200000000000006</v>
      </c>
      <c r="J335">
        <v>9.67</v>
      </c>
      <c r="K335">
        <v>9.68</v>
      </c>
      <c r="L335">
        <v>9.86</v>
      </c>
      <c r="M335">
        <v>10.57</v>
      </c>
      <c r="N335">
        <v>10.35</v>
      </c>
      <c r="O335">
        <v>10.220000000000001</v>
      </c>
    </row>
    <row r="336" spans="1:15" x14ac:dyDescent="0.3">
      <c r="A336" t="s">
        <v>109</v>
      </c>
      <c r="B336" t="str">
        <f>VLOOKUP($A336,classifications!$A$1:$D$357,2,FALSE)</f>
        <v>Urban with Significant Rural</v>
      </c>
      <c r="C336" t="str">
        <f>VLOOKUP($A336,classifications!$A$1:$D$359,4,FALSE)</f>
        <v>Shire County</v>
      </c>
      <c r="D336">
        <v>8.82</v>
      </c>
      <c r="E336">
        <v>8.9</v>
      </c>
      <c r="F336">
        <v>9.2100000000000009</v>
      </c>
      <c r="G336">
        <v>9.34</v>
      </c>
      <c r="H336">
        <v>10.01</v>
      </c>
      <c r="I336">
        <v>9.99</v>
      </c>
      <c r="J336">
        <v>10.06</v>
      </c>
      <c r="K336">
        <v>10.48</v>
      </c>
      <c r="L336">
        <v>11.01</v>
      </c>
      <c r="M336">
        <v>12.19</v>
      </c>
      <c r="N336">
        <v>11.86</v>
      </c>
      <c r="O336">
        <v>11.45</v>
      </c>
    </row>
    <row r="337" spans="1:15" x14ac:dyDescent="0.3">
      <c r="A337" t="s">
        <v>20</v>
      </c>
      <c r="B337" t="str">
        <f>VLOOKUP($A337,classifications!$A$1:$D$357,2,FALSE)</f>
        <v>Urban with Significant Rural</v>
      </c>
      <c r="C337" t="str">
        <f>VLOOKUP($A337,classifications!$A$1:$D$359,4,FALSE)</f>
        <v>Shire County</v>
      </c>
      <c r="D337">
        <v>7.64</v>
      </c>
      <c r="E337">
        <v>7.89</v>
      </c>
      <c r="F337">
        <v>8.3800000000000008</v>
      </c>
      <c r="G337">
        <v>8.9499999999999993</v>
      </c>
      <c r="H337">
        <v>9.9</v>
      </c>
      <c r="I337">
        <v>10.39</v>
      </c>
      <c r="J337">
        <v>10.82</v>
      </c>
      <c r="K337">
        <v>10.37</v>
      </c>
      <c r="L337">
        <v>10.3</v>
      </c>
      <c r="M337">
        <v>11.52</v>
      </c>
      <c r="N337">
        <v>11.22</v>
      </c>
      <c r="O337">
        <v>10.63</v>
      </c>
    </row>
    <row r="338" spans="1:15" x14ac:dyDescent="0.3">
      <c r="A338" t="s">
        <v>68</v>
      </c>
      <c r="B338" t="str">
        <f>VLOOKUP($A338,classifications!$A$1:$D$357,2,FALSE)</f>
        <v>Urban with Significant Rural</v>
      </c>
      <c r="C338" t="str">
        <f>VLOOKUP($A338,classifications!$A$1:$D$359,4,FALSE)</f>
        <v>Shire County</v>
      </c>
      <c r="D338">
        <v>7.15</v>
      </c>
      <c r="E338">
        <v>7.04</v>
      </c>
      <c r="F338">
        <v>7.52</v>
      </c>
      <c r="G338">
        <v>7.83</v>
      </c>
      <c r="H338">
        <v>8.08</v>
      </c>
      <c r="I338">
        <v>8.43</v>
      </c>
      <c r="J338">
        <v>8.5</v>
      </c>
      <c r="K338">
        <v>8.5</v>
      </c>
      <c r="L338">
        <v>8.86</v>
      </c>
      <c r="M338">
        <v>10</v>
      </c>
      <c r="N338">
        <v>9.23</v>
      </c>
      <c r="O338">
        <v>9.27</v>
      </c>
    </row>
    <row r="339" spans="1:15" x14ac:dyDescent="0.3">
      <c r="A339" t="s">
        <v>22</v>
      </c>
      <c r="B339" t="str">
        <f>VLOOKUP($A339,classifications!$A$1:$D$357,2,FALSE)</f>
        <v>Urban with Significant Rural</v>
      </c>
      <c r="C339" t="str">
        <f>VLOOKUP($A339,classifications!$A$1:$D$359,4,FALSE)</f>
        <v>Shire County</v>
      </c>
      <c r="D339">
        <v>8.0399999999999991</v>
      </c>
      <c r="E339">
        <v>8.06</v>
      </c>
      <c r="F339">
        <v>8.4600000000000009</v>
      </c>
      <c r="G339">
        <v>9.01</v>
      </c>
      <c r="H339">
        <v>9.66</v>
      </c>
      <c r="I339">
        <v>10.11</v>
      </c>
      <c r="J339">
        <v>10.07</v>
      </c>
      <c r="K339">
        <v>9.93</v>
      </c>
      <c r="L339">
        <v>9.86</v>
      </c>
      <c r="M339">
        <v>10.57</v>
      </c>
      <c r="N339">
        <v>10.6</v>
      </c>
      <c r="O339">
        <v>10.14</v>
      </c>
    </row>
    <row r="340" spans="1:15" x14ac:dyDescent="0.3">
      <c r="A340" t="s">
        <v>50</v>
      </c>
      <c r="B340" t="str">
        <f>VLOOKUP($A340,classifications!$A$1:$D$357,2,FALSE)</f>
        <v>Predominantly Urban</v>
      </c>
      <c r="C340" t="str">
        <f>VLOOKUP($A340,classifications!$A$1:$D$359,4,FALSE)</f>
        <v>Shire County</v>
      </c>
      <c r="D340">
        <v>8.7100000000000009</v>
      </c>
      <c r="E340">
        <v>8.6999999999999993</v>
      </c>
      <c r="F340">
        <v>9.5500000000000007</v>
      </c>
      <c r="G340">
        <v>10.65</v>
      </c>
      <c r="H340">
        <v>11.44</v>
      </c>
      <c r="I340">
        <v>12.18</v>
      </c>
      <c r="J340">
        <v>12.08</v>
      </c>
      <c r="K340">
        <v>11.84</v>
      </c>
      <c r="L340">
        <v>12.05</v>
      </c>
      <c r="M340">
        <v>12.86</v>
      </c>
      <c r="N340">
        <v>12.73</v>
      </c>
      <c r="O340">
        <v>12.01</v>
      </c>
    </row>
    <row r="341" spans="1:15" x14ac:dyDescent="0.3">
      <c r="A341" t="s">
        <v>10</v>
      </c>
      <c r="B341" t="str">
        <f>VLOOKUP($A341,classifications!$A$1:$D$357,2,FALSE)</f>
        <v>Urban with Significant Rural</v>
      </c>
      <c r="C341" t="str">
        <f>VLOOKUP($A341,classifications!$A$1:$D$359,4,FALSE)</f>
        <v>Shire County</v>
      </c>
      <c r="D341">
        <v>7.4</v>
      </c>
      <c r="E341">
        <v>7.82</v>
      </c>
      <c r="F341">
        <v>8.36</v>
      </c>
      <c r="G341">
        <v>8.81</v>
      </c>
      <c r="H341">
        <v>9.52</v>
      </c>
      <c r="I341">
        <v>10.23</v>
      </c>
      <c r="J341">
        <v>10.49</v>
      </c>
      <c r="K341">
        <v>9.89</v>
      </c>
      <c r="L341">
        <v>9.9600000000000009</v>
      </c>
      <c r="M341">
        <v>11.37</v>
      </c>
      <c r="N341">
        <v>11.14</v>
      </c>
      <c r="O341">
        <v>10.71</v>
      </c>
    </row>
    <row r="342" spans="1:15" x14ac:dyDescent="0.3">
      <c r="A342" t="s">
        <v>53</v>
      </c>
      <c r="B342" t="str">
        <f>VLOOKUP($A342,classifications!$A$1:$D$357,2,FALSE)</f>
        <v>Predominantly Urban</v>
      </c>
      <c r="C342" t="str">
        <f>VLOOKUP($A342,classifications!$A$1:$D$359,4,FALSE)</f>
        <v>Shire County</v>
      </c>
      <c r="D342">
        <v>5.42</v>
      </c>
      <c r="E342">
        <v>5.54</v>
      </c>
      <c r="F342">
        <v>5.52</v>
      </c>
      <c r="G342">
        <v>5.48</v>
      </c>
      <c r="H342">
        <v>5.55</v>
      </c>
      <c r="I342">
        <v>5.78</v>
      </c>
      <c r="J342">
        <v>5.66</v>
      </c>
      <c r="K342">
        <v>5.65</v>
      </c>
      <c r="L342">
        <v>5.6</v>
      </c>
      <c r="M342">
        <v>6.46</v>
      </c>
      <c r="N342">
        <v>6.01</v>
      </c>
      <c r="O342">
        <v>5.7</v>
      </c>
    </row>
    <row r="343" spans="1:15" x14ac:dyDescent="0.3">
      <c r="A343" t="s">
        <v>29</v>
      </c>
      <c r="B343" t="str">
        <f>VLOOKUP($A343,classifications!$A$1:$D$357,2,FALSE)</f>
        <v>Urban with Significant Rural</v>
      </c>
      <c r="C343" t="str">
        <f>VLOOKUP($A343,classifications!$A$1:$D$359,4,FALSE)</f>
        <v>Shire County</v>
      </c>
      <c r="D343">
        <v>6.24</v>
      </c>
      <c r="E343">
        <v>6.4</v>
      </c>
      <c r="F343">
        <v>6.76</v>
      </c>
      <c r="G343">
        <v>7.14</v>
      </c>
      <c r="H343">
        <v>7.4</v>
      </c>
      <c r="I343">
        <v>7.77</v>
      </c>
      <c r="J343">
        <v>7.99</v>
      </c>
      <c r="K343">
        <v>8.0500000000000007</v>
      </c>
      <c r="L343">
        <v>8.1999999999999993</v>
      </c>
      <c r="M343">
        <v>9.09</v>
      </c>
      <c r="N343">
        <v>8.51</v>
      </c>
      <c r="O343">
        <v>8.24</v>
      </c>
    </row>
    <row r="344" spans="1:15" x14ac:dyDescent="0.3">
      <c r="A344" t="s">
        <v>35</v>
      </c>
      <c r="B344" t="str">
        <f>VLOOKUP($A344,classifications!$A$1:$D$357,2,FALSE)</f>
        <v>Predominantly Rural</v>
      </c>
      <c r="C344" t="str">
        <f>VLOOKUP($A344,classifications!$A$1:$D$359,4,FALSE)</f>
        <v>Shire County</v>
      </c>
      <c r="D344">
        <v>6.07</v>
      </c>
      <c r="E344">
        <v>5.88</v>
      </c>
      <c r="F344">
        <v>6.29</v>
      </c>
      <c r="G344">
        <v>6.61</v>
      </c>
      <c r="H344">
        <v>6.7</v>
      </c>
      <c r="I344">
        <v>7.04</v>
      </c>
      <c r="J344">
        <v>7.02</v>
      </c>
      <c r="K344">
        <v>7.02</v>
      </c>
      <c r="L344">
        <v>6.88</v>
      </c>
      <c r="M344">
        <v>7.85</v>
      </c>
      <c r="N344">
        <v>7.42</v>
      </c>
      <c r="O344">
        <v>7.41</v>
      </c>
    </row>
    <row r="345" spans="1:15" x14ac:dyDescent="0.3">
      <c r="A345" t="s">
        <v>40</v>
      </c>
      <c r="B345" t="str">
        <f>VLOOKUP($A345,classifications!$A$1:$D$357,2,FALSE)</f>
        <v>Predominantly Rural</v>
      </c>
      <c r="C345" t="str">
        <f>VLOOKUP($A345,classifications!$A$1:$D$359,4,FALSE)</f>
        <v>Shire County</v>
      </c>
      <c r="D345">
        <v>6.49</v>
      </c>
      <c r="E345">
        <v>6.68</v>
      </c>
      <c r="F345">
        <v>7.02</v>
      </c>
      <c r="G345">
        <v>7.23</v>
      </c>
      <c r="H345">
        <v>7.53</v>
      </c>
      <c r="I345">
        <v>8.56</v>
      </c>
      <c r="J345">
        <v>8.49</v>
      </c>
      <c r="K345">
        <v>8.36</v>
      </c>
      <c r="L345">
        <v>8.2899999999999991</v>
      </c>
      <c r="M345">
        <v>8.98</v>
      </c>
      <c r="N345">
        <v>8.9600000000000009</v>
      </c>
      <c r="O345">
        <v>8.43</v>
      </c>
    </row>
    <row r="346" spans="1:15" x14ac:dyDescent="0.3">
      <c r="A346" t="s">
        <v>8</v>
      </c>
      <c r="B346" t="str">
        <f>VLOOKUP($A346,classifications!$A$1:$D$357,2,FALSE)</f>
        <v>Urban with Significant Rural</v>
      </c>
      <c r="C346" t="str">
        <f>VLOOKUP($A346,classifications!$A$1:$D$359,4,FALSE)</f>
        <v>Shire County</v>
      </c>
      <c r="D346">
        <v>5.63</v>
      </c>
      <c r="E346">
        <v>5.65</v>
      </c>
      <c r="F346">
        <v>5.82</v>
      </c>
      <c r="G346">
        <v>6.14</v>
      </c>
      <c r="H346">
        <v>6.31</v>
      </c>
      <c r="I346">
        <v>6.52</v>
      </c>
      <c r="J346">
        <v>6.55</v>
      </c>
      <c r="K346">
        <v>6.95</v>
      </c>
      <c r="L346">
        <v>6.75</v>
      </c>
      <c r="M346">
        <v>7.98</v>
      </c>
      <c r="N346">
        <v>7.7</v>
      </c>
      <c r="O346">
        <v>7.45</v>
      </c>
    </row>
    <row r="347" spans="1:15" x14ac:dyDescent="0.3">
      <c r="A347" t="s">
        <v>70</v>
      </c>
      <c r="B347" t="str">
        <f>VLOOKUP($A347,classifications!$A$1:$D$357,2,FALSE)</f>
        <v>Predominantly Rural</v>
      </c>
      <c r="C347" t="str">
        <f>VLOOKUP($A347,classifications!$A$1:$D$359,4,FALSE)</f>
        <v>Shire County</v>
      </c>
      <c r="D347">
        <v>8.67</v>
      </c>
      <c r="E347">
        <v>8.61</v>
      </c>
      <c r="F347">
        <v>9.0299999999999994</v>
      </c>
      <c r="G347">
        <v>9.5399999999999991</v>
      </c>
      <c r="H347">
        <v>10.23</v>
      </c>
      <c r="I347">
        <v>10.47</v>
      </c>
      <c r="J347">
        <v>10.44</v>
      </c>
      <c r="K347">
        <v>10.42</v>
      </c>
      <c r="L347">
        <v>10.16</v>
      </c>
      <c r="M347">
        <v>11.14</v>
      </c>
      <c r="N347">
        <v>10.44</v>
      </c>
      <c r="O347">
        <v>10.31</v>
      </c>
    </row>
    <row r="348" spans="1:15" x14ac:dyDescent="0.3">
      <c r="A348" t="s">
        <v>60</v>
      </c>
      <c r="B348" t="str">
        <f>VLOOKUP($A348,classifications!$A$1:$D$357,2,FALSE)</f>
        <v>Urban with Significant Rural</v>
      </c>
      <c r="C348" t="str">
        <f>VLOOKUP($A348,classifications!$A$1:$D$359,4,FALSE)</f>
        <v>Shire County</v>
      </c>
      <c r="D348">
        <v>6.15</v>
      </c>
      <c r="E348">
        <v>5.82</v>
      </c>
      <c r="F348">
        <v>6.21</v>
      </c>
      <c r="G348">
        <v>6.47</v>
      </c>
      <c r="H348">
        <v>6.52</v>
      </c>
      <c r="I348">
        <v>6.73</v>
      </c>
      <c r="J348">
        <v>7.05</v>
      </c>
      <c r="K348">
        <v>7.14</v>
      </c>
      <c r="L348">
        <v>7.12</v>
      </c>
      <c r="M348">
        <v>8</v>
      </c>
      <c r="N348">
        <v>7.93</v>
      </c>
      <c r="O348">
        <v>7.14</v>
      </c>
    </row>
    <row r="349" spans="1:15" x14ac:dyDescent="0.3">
      <c r="A349" t="s">
        <v>14</v>
      </c>
      <c r="B349" t="str">
        <f>VLOOKUP($A349,classifications!$A$1:$D$357,2,FALSE)</f>
        <v>Predominantly Rural</v>
      </c>
      <c r="C349" t="str">
        <f>VLOOKUP($A349,classifications!$A$1:$D$359,4,FALSE)</f>
        <v>Shire County</v>
      </c>
      <c r="D349">
        <v>7</v>
      </c>
      <c r="E349">
        <v>7.01</v>
      </c>
      <c r="F349">
        <v>7.2</v>
      </c>
      <c r="G349">
        <v>7.65</v>
      </c>
      <c r="H349">
        <v>8.0399999999999991</v>
      </c>
      <c r="I349">
        <v>8.69</v>
      </c>
      <c r="J349">
        <v>8.85</v>
      </c>
      <c r="K349">
        <v>8.52</v>
      </c>
      <c r="L349">
        <v>8.5399999999999991</v>
      </c>
      <c r="M349">
        <v>9.73</v>
      </c>
      <c r="N349">
        <v>9.2200000000000006</v>
      </c>
      <c r="O349">
        <v>8.52</v>
      </c>
    </row>
    <row r="350" spans="1:15" x14ac:dyDescent="0.3">
      <c r="A350" t="s">
        <v>114</v>
      </c>
      <c r="B350" t="str">
        <f>VLOOKUP($A350,classifications!$A$1:$D$357,2,FALSE)</f>
        <v>Predominantly Urban</v>
      </c>
      <c r="C350" t="str">
        <f>VLOOKUP($A350,classifications!$A$1:$D$359,4,FALSE)</f>
        <v>Shire County</v>
      </c>
      <c r="D350">
        <v>9.56</v>
      </c>
      <c r="E350">
        <v>10.25</v>
      </c>
      <c r="F350">
        <v>10.86</v>
      </c>
      <c r="G350">
        <v>11.81</v>
      </c>
      <c r="H350">
        <v>12.5</v>
      </c>
      <c r="I350">
        <v>12.84</v>
      </c>
      <c r="J350">
        <v>13.12</v>
      </c>
      <c r="K350">
        <v>12.41</v>
      </c>
      <c r="L350">
        <v>12.74</v>
      </c>
      <c r="M350">
        <v>13.79</v>
      </c>
      <c r="N350">
        <v>13.63</v>
      </c>
      <c r="O350">
        <v>13.24</v>
      </c>
    </row>
    <row r="351" spans="1:15" x14ac:dyDescent="0.3">
      <c r="A351" t="s">
        <v>209</v>
      </c>
      <c r="B351" t="str">
        <f>VLOOKUP($A351,classifications!$A$1:$D$357,2,FALSE)</f>
        <v>Urban with Significant Rural</v>
      </c>
      <c r="C351" t="str">
        <f>VLOOKUP($A351,classifications!$A$1:$D$359,4,FALSE)</f>
        <v>Shire County</v>
      </c>
      <c r="D351">
        <v>6.75</v>
      </c>
      <c r="E351">
        <v>6.66</v>
      </c>
      <c r="F351">
        <v>7.37</v>
      </c>
      <c r="G351">
        <v>7.76</v>
      </c>
      <c r="H351">
        <v>7.92</v>
      </c>
      <c r="I351">
        <v>8.01</v>
      </c>
      <c r="J351">
        <v>8.56</v>
      </c>
      <c r="K351">
        <v>8.32</v>
      </c>
      <c r="L351">
        <v>8.3800000000000008</v>
      </c>
      <c r="M351">
        <v>9.2799999999999994</v>
      </c>
      <c r="N351">
        <v>9.1999999999999993</v>
      </c>
      <c r="O351">
        <v>8.99</v>
      </c>
    </row>
    <row r="352" spans="1:15" x14ac:dyDescent="0.3">
      <c r="A352" t="s">
        <v>1</v>
      </c>
      <c r="B352" t="str">
        <f>VLOOKUP($A352,classifications!$A$1:$D$357,2,FALSE)</f>
        <v>Predominantly Urban</v>
      </c>
      <c r="C352" t="str">
        <f>VLOOKUP($A352,classifications!$A$1:$D$359,4,FALSE)</f>
        <v>Shire County</v>
      </c>
      <c r="D352">
        <v>8.76</v>
      </c>
      <c r="E352">
        <v>8.9</v>
      </c>
      <c r="F352">
        <v>9.6</v>
      </c>
      <c r="G352">
        <v>10.23</v>
      </c>
      <c r="H352">
        <v>10.8</v>
      </c>
      <c r="I352">
        <v>11.43</v>
      </c>
      <c r="J352">
        <v>11.33</v>
      </c>
      <c r="K352">
        <v>11.21</v>
      </c>
      <c r="L352">
        <v>11.06</v>
      </c>
      <c r="M352">
        <v>12.29</v>
      </c>
      <c r="N352">
        <v>11.99</v>
      </c>
      <c r="O352">
        <v>11.38</v>
      </c>
    </row>
    <row r="353" spans="1:19" x14ac:dyDescent="0.3">
      <c r="A353" t="s">
        <v>48</v>
      </c>
      <c r="B353" t="str">
        <f>VLOOKUP($A353,classifications!$A$1:$D$357,2,FALSE)</f>
        <v>Urban with Significant Rural</v>
      </c>
      <c r="C353" t="str">
        <f>VLOOKUP($A353,classifications!$A$1:$D$359,4,FALSE)</f>
        <v>Shire County</v>
      </c>
      <c r="D353">
        <v>7.61</v>
      </c>
      <c r="E353">
        <v>7.56</v>
      </c>
      <c r="F353">
        <v>7.65</v>
      </c>
      <c r="G353">
        <v>7.99</v>
      </c>
      <c r="H353">
        <v>8.34</v>
      </c>
      <c r="I353">
        <v>8.52</v>
      </c>
      <c r="J353">
        <v>8.8699999999999992</v>
      </c>
      <c r="K353">
        <v>8.59</v>
      </c>
      <c r="L353">
        <v>8.9</v>
      </c>
      <c r="M353">
        <v>9.44</v>
      </c>
      <c r="N353">
        <v>9.1999999999999993</v>
      </c>
      <c r="O353">
        <v>8.6300000000000008</v>
      </c>
    </row>
    <row r="358" spans="1:19" ht="82.2" customHeight="1" x14ac:dyDescent="0.3"/>
    <row r="364" spans="1:19" x14ac:dyDescent="0.3">
      <c r="D364" s="23"/>
      <c r="E364" s="23"/>
      <c r="F364" s="23"/>
      <c r="G364" s="23"/>
      <c r="H364" s="23"/>
      <c r="I364" s="23"/>
      <c r="J364" s="23"/>
      <c r="K364" s="23"/>
      <c r="L364" s="23"/>
      <c r="M364" s="23"/>
      <c r="N364" s="23"/>
      <c r="O364" s="23"/>
      <c r="P364" s="23"/>
      <c r="Q364" s="23"/>
      <c r="R364" s="23"/>
      <c r="S364" s="23"/>
    </row>
    <row r="368" spans="1:19" x14ac:dyDescent="0.3">
      <c r="D368" s="23"/>
      <c r="E368" s="23"/>
      <c r="F368" s="23"/>
      <c r="G368" s="23"/>
      <c r="H368" s="23"/>
      <c r="I368" s="23"/>
      <c r="J368" s="23"/>
      <c r="K368" s="23"/>
      <c r="L368" s="23"/>
      <c r="M368" s="23"/>
      <c r="N368" s="23"/>
      <c r="O368" s="23"/>
      <c r="P368" s="23"/>
      <c r="Q368" s="23"/>
      <c r="R368" s="23"/>
      <c r="S368" s="23"/>
    </row>
    <row r="372" spans="4:19" x14ac:dyDescent="0.3">
      <c r="D372" s="23"/>
      <c r="E372" s="23"/>
      <c r="F372" s="23"/>
      <c r="G372" s="23"/>
      <c r="H372" s="23"/>
      <c r="I372" s="23"/>
      <c r="J372" s="23"/>
      <c r="K372" s="23"/>
      <c r="L372" s="23"/>
      <c r="M372" s="23"/>
      <c r="N372" s="23"/>
      <c r="O372" s="23"/>
      <c r="P372" s="23"/>
      <c r="Q372" s="23"/>
      <c r="R372" s="23"/>
      <c r="S372" s="23"/>
    </row>
    <row r="376" spans="4:19" x14ac:dyDescent="0.3">
      <c r="D376" s="23"/>
      <c r="E376" s="23"/>
      <c r="F376" s="23"/>
      <c r="G376" s="23"/>
      <c r="H376" s="23"/>
      <c r="I376" s="23"/>
      <c r="J376" s="23"/>
      <c r="K376" s="23"/>
      <c r="L376" s="23"/>
      <c r="M376" s="23"/>
      <c r="N376" s="23"/>
      <c r="O376" s="23"/>
      <c r="P376" s="23"/>
      <c r="Q376" s="23"/>
      <c r="R376" s="23"/>
      <c r="S376" s="23"/>
    </row>
    <row r="381" spans="4:19" x14ac:dyDescent="0.3">
      <c r="D381" s="23"/>
      <c r="E381" s="23"/>
      <c r="F381" s="23"/>
      <c r="G381" s="23"/>
      <c r="H381" s="23"/>
      <c r="I381" s="23"/>
      <c r="J381" s="23"/>
      <c r="K381" s="23"/>
      <c r="L381" s="23"/>
      <c r="M381" s="23"/>
      <c r="N381" s="23"/>
      <c r="O381" s="23"/>
      <c r="P381" s="23"/>
      <c r="Q381" s="23"/>
      <c r="R381" s="23"/>
      <c r="S381" s="23"/>
    </row>
    <row r="386" spans="4:19" x14ac:dyDescent="0.3">
      <c r="D386" s="23"/>
      <c r="E386" s="23"/>
      <c r="F386" s="23"/>
      <c r="G386" s="23"/>
      <c r="H386" s="23"/>
      <c r="I386" s="23"/>
      <c r="J386" s="23"/>
      <c r="K386" s="23"/>
      <c r="L386" s="23"/>
      <c r="M386" s="23"/>
      <c r="N386" s="23"/>
      <c r="O386" s="23"/>
      <c r="P386" s="23"/>
      <c r="Q386" s="23"/>
      <c r="R386" s="23"/>
      <c r="S386" s="23"/>
    </row>
  </sheetData>
  <sortState xmlns:xlrd2="http://schemas.microsoft.com/office/spreadsheetml/2017/richdata2" ref="A6:L297">
    <sortCondition ref="C6:C29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8"/>
  <sheetViews>
    <sheetView tabSelected="1" workbookViewId="0">
      <selection activeCell="B7" sqref="B7"/>
    </sheetView>
  </sheetViews>
  <sheetFormatPr defaultColWidth="9.109375" defaultRowHeight="15" customHeight="1" x14ac:dyDescent="0.3"/>
  <cols>
    <col min="1" max="1" width="37.44140625" style="2" customWidth="1"/>
    <col min="2" max="2" width="30.33203125" style="2" bestFit="1" customWidth="1"/>
    <col min="3" max="3" width="6.88671875" style="2" bestFit="1" customWidth="1"/>
    <col min="4" max="4" width="30.33203125" style="8" customWidth="1"/>
    <col min="5" max="5" width="17.6640625" style="8" customWidth="1"/>
    <col min="6" max="6" width="93.109375" style="8" customWidth="1"/>
    <col min="7" max="7" width="17.6640625" style="8" customWidth="1"/>
    <col min="8" max="8" width="11.44140625" style="5" customWidth="1"/>
    <col min="9" max="9" width="33.88671875" style="5" bestFit="1" customWidth="1"/>
    <col min="10" max="21" width="13.5546875" style="5" customWidth="1"/>
    <col min="22" max="16384" width="9.109375" style="5"/>
  </cols>
  <sheetData>
    <row r="1" spans="1:22" ht="15" customHeight="1" x14ac:dyDescent="0.3">
      <c r="A1" s="1" t="s">
        <v>354</v>
      </c>
      <c r="C1" s="3" t="s">
        <v>355</v>
      </c>
      <c r="D1" s="4" t="s">
        <v>397</v>
      </c>
      <c r="E1" s="4"/>
      <c r="F1" s="4"/>
      <c r="G1" s="4"/>
    </row>
    <row r="2" spans="1:22" ht="15" customHeight="1" x14ac:dyDescent="0.3">
      <c r="A2" s="1"/>
      <c r="C2" s="3"/>
      <c r="D2" s="6"/>
      <c r="E2" s="6"/>
      <c r="F2" s="6"/>
      <c r="G2" s="6"/>
    </row>
    <row r="3" spans="1:22" ht="15" customHeight="1" x14ac:dyDescent="0.3">
      <c r="A3" s="7" t="s">
        <v>356</v>
      </c>
      <c r="H3" s="9"/>
      <c r="I3" s="10"/>
      <c r="J3" s="10"/>
      <c r="K3" s="10"/>
      <c r="L3" s="10"/>
      <c r="M3" s="10"/>
      <c r="N3" s="10"/>
      <c r="O3" s="10"/>
      <c r="R3" s="27"/>
      <c r="S3" s="27"/>
      <c r="T3" s="27"/>
      <c r="U3" s="27"/>
      <c r="V3" s="27"/>
    </row>
    <row r="4" spans="1:22" ht="15" customHeight="1" x14ac:dyDescent="0.3">
      <c r="A4" s="11" t="s">
        <v>398</v>
      </c>
      <c r="H4" s="12" t="s">
        <v>357</v>
      </c>
      <c r="I4" s="18"/>
      <c r="J4" s="19"/>
      <c r="K4" s="19"/>
      <c r="L4" s="19"/>
      <c r="M4" s="19"/>
      <c r="N4" s="19"/>
      <c r="O4" s="19"/>
      <c r="P4" s="20"/>
      <c r="Q4" s="20"/>
      <c r="R4" s="20"/>
    </row>
    <row r="5" spans="1:22" ht="15" customHeight="1" x14ac:dyDescent="0.3">
      <c r="A5" s="11"/>
      <c r="I5" s="14"/>
      <c r="J5" s="28">
        <v>4</v>
      </c>
      <c r="K5" s="28">
        <v>5</v>
      </c>
      <c r="L5" s="28">
        <v>6</v>
      </c>
      <c r="M5" s="28">
        <v>7</v>
      </c>
      <c r="N5" s="28">
        <v>8</v>
      </c>
      <c r="O5" s="28">
        <v>9</v>
      </c>
      <c r="P5" s="28">
        <v>10</v>
      </c>
      <c r="Q5" s="28">
        <v>11</v>
      </c>
      <c r="R5" s="28">
        <v>12</v>
      </c>
      <c r="S5" s="28">
        <v>13</v>
      </c>
      <c r="T5" s="28">
        <v>14</v>
      </c>
      <c r="U5" s="28">
        <v>15</v>
      </c>
    </row>
    <row r="6" spans="1:22" ht="15" customHeight="1" thickBot="1" x14ac:dyDescent="0.4">
      <c r="A6" s="5"/>
      <c r="D6" s="24" t="s">
        <v>394</v>
      </c>
      <c r="I6" s="14"/>
      <c r="J6" s="31">
        <v>2012</v>
      </c>
      <c r="K6" s="31">
        <v>2013</v>
      </c>
      <c r="L6" s="31">
        <v>2014</v>
      </c>
      <c r="M6" s="31">
        <v>2015</v>
      </c>
      <c r="N6" s="31">
        <v>2016</v>
      </c>
      <c r="O6" s="31">
        <v>2017</v>
      </c>
      <c r="P6" s="31">
        <v>2018</v>
      </c>
      <c r="Q6" s="31">
        <v>2019</v>
      </c>
      <c r="R6" s="31">
        <v>2020</v>
      </c>
      <c r="S6" s="31">
        <v>2021</v>
      </c>
      <c r="T6" s="31">
        <v>2022</v>
      </c>
      <c r="U6" s="31">
        <v>2023</v>
      </c>
    </row>
    <row r="7" spans="1:22" ht="15" customHeight="1" thickBot="1" x14ac:dyDescent="0.35">
      <c r="A7" s="15" t="s">
        <v>358</v>
      </c>
      <c r="B7" s="16" t="s">
        <v>349</v>
      </c>
      <c r="C7" s="25"/>
      <c r="D7" s="26" t="s">
        <v>13</v>
      </c>
      <c r="I7" s="29" t="str">
        <f>B7</f>
        <v>England</v>
      </c>
      <c r="J7" s="17">
        <f>VLOOKUP($I7,'Median to Median'!$A$5:$L$353,J5,FALSE)</f>
        <v>6.77</v>
      </c>
      <c r="K7" s="17">
        <f>VLOOKUP($I7,'Median to Median'!$A$5:$L$353,K5,FALSE)</f>
        <v>6.76</v>
      </c>
      <c r="L7" s="17">
        <f>VLOOKUP($I7,'Median to Median'!$A$5:$L$353,L5,FALSE)</f>
        <v>7.09</v>
      </c>
      <c r="M7" s="17">
        <f>VLOOKUP($I7,'Median to Median'!$A$5:$L$353,M5,FALSE)</f>
        <v>7.52</v>
      </c>
      <c r="N7" s="17">
        <f>VLOOKUP($I7,'Median to Median'!$A$5:$L$353,N5,FALSE)</f>
        <v>7.72</v>
      </c>
      <c r="O7" s="17">
        <f>VLOOKUP($I7,'Median to Median'!$A$5:$L$353,O5,FALSE)</f>
        <v>7.91</v>
      </c>
      <c r="P7" s="17">
        <f>VLOOKUP($I7,'Median to Median'!$A$5:$L$353,P5,FALSE)</f>
        <v>8.0399999999999991</v>
      </c>
      <c r="Q7" s="17">
        <f>VLOOKUP($I7,'Median to Median'!$A$5:$L$353,Q5,FALSE)</f>
        <v>7.88</v>
      </c>
      <c r="R7" s="17">
        <f>VLOOKUP($I7,'Median to Median'!$A$5:$L$353,R5,FALSE)</f>
        <v>7.86</v>
      </c>
      <c r="S7" s="17">
        <f>VLOOKUP($I7,'Median to Median'!$A$5:$O$353,S5,FALSE)</f>
        <v>9.06</v>
      </c>
      <c r="T7" s="17">
        <f>VLOOKUP($I7,'Median to Median'!$A$5:$O$353,T5,FALSE)</f>
        <v>8.4700000000000006</v>
      </c>
      <c r="U7" s="17">
        <f>VLOOKUP($I7,'Median to Median'!$A$5:$O$353,U5,FALSE)</f>
        <v>8.26</v>
      </c>
    </row>
    <row r="8" spans="1:22" ht="15" customHeight="1" x14ac:dyDescent="0.3">
      <c r="A8" s="15"/>
      <c r="B8" s="5"/>
      <c r="I8" s="30" t="str">
        <f>D7</f>
        <v>Babergh</v>
      </c>
      <c r="J8" s="17">
        <f>VLOOKUP($I8,'Median to Median'!$A$5:$L$353,J5,FALSE)</f>
        <v>8.3000000000000007</v>
      </c>
      <c r="K8" s="17">
        <f>VLOOKUP($I8,'Median to Median'!$A$5:$L$353,K5,FALSE)</f>
        <v>8.91</v>
      </c>
      <c r="L8" s="17">
        <f>VLOOKUP($I8,'Median to Median'!$A$5:$L$353,L5,FALSE)</f>
        <v>9.24</v>
      </c>
      <c r="M8" s="17">
        <f>VLOOKUP($I8,'Median to Median'!$A$5:$L$353,M5,FALSE)</f>
        <v>9.48</v>
      </c>
      <c r="N8" s="17">
        <f>VLOOKUP($I8,'Median to Median'!$A$5:$L$353,N5,FALSE)</f>
        <v>11.26</v>
      </c>
      <c r="O8" s="17">
        <f>VLOOKUP($I8,'Median to Median'!$A$5:$L$353,O5,FALSE)</f>
        <v>10.74</v>
      </c>
      <c r="P8" s="17">
        <f>VLOOKUP($I8,'Median to Median'!$A$5:$L$353,P5,FALSE)</f>
        <v>11.48</v>
      </c>
      <c r="Q8" s="17">
        <f>VLOOKUP($I8,'Median to Median'!$A$5:$L$353,Q5,FALSE)</f>
        <v>10.87</v>
      </c>
      <c r="R8" s="17">
        <f>VLOOKUP($I8,'Median to Median'!$A$5:$L$353,R5,FALSE)</f>
        <v>10.68</v>
      </c>
      <c r="S8" s="17">
        <f>VLOOKUP($I8,'Median to Median'!$A$5:$O$353,S5,FALSE)</f>
        <v>11.91</v>
      </c>
      <c r="T8" s="17">
        <f>VLOOKUP($I8,'Median to Median'!$A$5:$O$353,T5,FALSE)</f>
        <v>12.55</v>
      </c>
      <c r="U8" s="17">
        <f>VLOOKUP($I8,'Median to Median'!$A$5:$O$353,U5,FALSE)</f>
        <v>11.62</v>
      </c>
    </row>
    <row r="9" spans="1:22" ht="15" customHeight="1" x14ac:dyDescent="0.3">
      <c r="A9" s="15" t="s">
        <v>359</v>
      </c>
      <c r="B9" s="13" t="str">
        <f>IFERROR(VLOOKUP(B7,classifications!A1:D357,4,FALSE),"")</f>
        <v/>
      </c>
    </row>
    <row r="10" spans="1:22" ht="15" customHeight="1" x14ac:dyDescent="0.3">
      <c r="A10" s="15"/>
      <c r="B10" s="5"/>
    </row>
    <row r="11" spans="1:22" ht="15" customHeight="1" x14ac:dyDescent="0.3">
      <c r="A11" s="15" t="s">
        <v>360</v>
      </c>
      <c r="B11" s="13" t="str">
        <f>IFERROR(VLOOKUP(B7,classifications!A1:D357,2,FALSE),"")</f>
        <v/>
      </c>
    </row>
    <row r="12" spans="1:22" ht="60" customHeight="1" x14ac:dyDescent="0.3">
      <c r="A12" s="15"/>
      <c r="B12" s="13"/>
      <c r="H12" s="9"/>
    </row>
    <row r="13" spans="1:22" ht="15" customHeight="1" x14ac:dyDescent="0.3">
      <c r="A13" s="15"/>
      <c r="B13" s="13"/>
    </row>
    <row r="14" spans="1:22" ht="15" customHeight="1" x14ac:dyDescent="0.3">
      <c r="A14" s="15"/>
      <c r="B14" s="13"/>
      <c r="J14" s="21"/>
      <c r="K14" s="21"/>
      <c r="L14" s="21"/>
      <c r="M14" s="21"/>
      <c r="N14" s="21"/>
      <c r="O14" s="21"/>
    </row>
    <row r="15" spans="1:22" ht="15" customHeight="1" x14ac:dyDescent="0.3">
      <c r="A15" s="5"/>
      <c r="J15" s="22"/>
      <c r="K15" s="22"/>
      <c r="L15" s="22"/>
      <c r="M15" s="22"/>
      <c r="N15" s="22"/>
      <c r="O15" s="22"/>
    </row>
    <row r="16" spans="1:22" ht="15" customHeight="1" x14ac:dyDescent="0.3">
      <c r="J16" s="22"/>
      <c r="K16" s="22"/>
      <c r="L16" s="22"/>
      <c r="M16" s="22"/>
      <c r="N16" s="22"/>
      <c r="O16" s="22"/>
    </row>
    <row r="17" spans="8:15" ht="15" customHeight="1" x14ac:dyDescent="0.3">
      <c r="J17" s="22"/>
      <c r="K17" s="22"/>
      <c r="L17" s="22"/>
      <c r="M17" s="22"/>
      <c r="N17" s="22"/>
      <c r="O17" s="22"/>
    </row>
    <row r="18" spans="8:15" ht="15" customHeight="1" x14ac:dyDescent="0.3">
      <c r="J18" s="22"/>
      <c r="K18" s="22"/>
      <c r="L18" s="22"/>
      <c r="M18" s="22"/>
      <c r="N18" s="22"/>
      <c r="O18" s="22"/>
    </row>
    <row r="22" spans="8:15" ht="15" customHeight="1" x14ac:dyDescent="0.3">
      <c r="H22" s="9"/>
    </row>
    <row r="23" spans="8:15" ht="60" customHeight="1" x14ac:dyDescent="0.3"/>
    <row r="24" spans="8:15" ht="15" customHeight="1" x14ac:dyDescent="0.3">
      <c r="J24" s="21"/>
      <c r="K24" s="21"/>
      <c r="L24" s="21"/>
      <c r="M24" s="21"/>
      <c r="N24" s="21"/>
      <c r="O24" s="21"/>
    </row>
    <row r="25" spans="8:15" ht="15" customHeight="1" x14ac:dyDescent="0.3">
      <c r="J25" s="22"/>
      <c r="K25" s="22"/>
      <c r="L25" s="22"/>
      <c r="M25" s="22"/>
      <c r="N25" s="22"/>
      <c r="O25" s="22"/>
    </row>
    <row r="26" spans="8:15" ht="15" customHeight="1" x14ac:dyDescent="0.3">
      <c r="J26" s="22"/>
      <c r="K26" s="22"/>
      <c r="L26" s="22"/>
      <c r="M26" s="22"/>
      <c r="N26" s="22"/>
      <c r="O26" s="22"/>
    </row>
    <row r="27" spans="8:15" ht="15" customHeight="1" x14ac:dyDescent="0.3">
      <c r="J27" s="22"/>
      <c r="K27" s="22"/>
      <c r="L27" s="22"/>
      <c r="M27" s="22"/>
      <c r="N27" s="22"/>
      <c r="O27" s="22"/>
    </row>
    <row r="28" spans="8:15" ht="15" customHeight="1" x14ac:dyDescent="0.3">
      <c r="J28" s="22"/>
      <c r="K28" s="22"/>
      <c r="L28" s="22"/>
      <c r="M28" s="22"/>
      <c r="N28" s="22"/>
      <c r="O28" s="22"/>
    </row>
    <row r="32" spans="8:15" ht="15" customHeight="1" x14ac:dyDescent="0.3">
      <c r="H32" s="9"/>
    </row>
    <row r="34" spans="8:15" ht="15" customHeight="1" x14ac:dyDescent="0.3">
      <c r="J34" s="21"/>
      <c r="K34" s="21"/>
      <c r="L34" s="21"/>
      <c r="M34" s="21"/>
      <c r="N34" s="21"/>
      <c r="O34" s="21"/>
    </row>
    <row r="35" spans="8:15" ht="15" customHeight="1" x14ac:dyDescent="0.3">
      <c r="J35" s="22"/>
      <c r="K35" s="22"/>
      <c r="L35" s="22"/>
      <c r="M35" s="22"/>
      <c r="N35" s="22"/>
      <c r="O35" s="22"/>
    </row>
    <row r="36" spans="8:15" ht="15" customHeight="1" x14ac:dyDescent="0.3">
      <c r="J36" s="22"/>
      <c r="K36" s="22"/>
      <c r="L36" s="22"/>
      <c r="M36" s="22"/>
      <c r="N36" s="22"/>
      <c r="O36" s="22"/>
    </row>
    <row r="37" spans="8:15" ht="15" customHeight="1" x14ac:dyDescent="0.3">
      <c r="J37" s="22"/>
      <c r="K37" s="22"/>
      <c r="L37" s="22"/>
      <c r="M37" s="22"/>
      <c r="N37" s="22"/>
      <c r="O37" s="22"/>
    </row>
    <row r="38" spans="8:15" ht="15" customHeight="1" x14ac:dyDescent="0.3">
      <c r="J38" s="22"/>
      <c r="K38" s="22"/>
      <c r="L38" s="22"/>
      <c r="M38" s="22"/>
      <c r="N38" s="22"/>
      <c r="O38" s="22"/>
    </row>
    <row r="42" spans="8:15" ht="15" customHeight="1" x14ac:dyDescent="0.3">
      <c r="H42" s="9"/>
    </row>
    <row r="44" spans="8:15" ht="15" customHeight="1" x14ac:dyDescent="0.3">
      <c r="J44" s="21"/>
      <c r="K44" s="21"/>
      <c r="L44" s="21"/>
      <c r="M44" s="21"/>
      <c r="N44" s="21"/>
      <c r="O44" s="21"/>
    </row>
    <row r="45" spans="8:15" ht="15" customHeight="1" x14ac:dyDescent="0.3">
      <c r="J45" s="22"/>
      <c r="K45" s="22"/>
      <c r="L45" s="22"/>
      <c r="M45" s="22"/>
      <c r="N45" s="22"/>
      <c r="O45" s="22"/>
    </row>
    <row r="46" spans="8:15" ht="15" customHeight="1" x14ac:dyDescent="0.3">
      <c r="J46" s="22"/>
      <c r="K46" s="22"/>
      <c r="L46" s="22"/>
      <c r="M46" s="22"/>
      <c r="N46" s="22"/>
      <c r="O46" s="22"/>
    </row>
    <row r="47" spans="8:15" ht="15" customHeight="1" x14ac:dyDescent="0.3">
      <c r="J47" s="22"/>
      <c r="K47" s="22"/>
      <c r="L47" s="22"/>
      <c r="M47" s="22"/>
      <c r="N47" s="22"/>
      <c r="O47" s="22"/>
    </row>
    <row r="48" spans="8:15" ht="15" customHeight="1" x14ac:dyDescent="0.3">
      <c r="J48" s="22"/>
      <c r="K48" s="22"/>
      <c r="L48" s="22"/>
      <c r="M48" s="22"/>
      <c r="N48" s="22"/>
      <c r="O48" s="22"/>
    </row>
  </sheetData>
  <sheetProtection algorithmName="SHA-512" hashValue="LzleaSkmEUdlodwH8WelxTyv8BhYrJwshQRAzTnc3q40gY4WDGllvIjAynwk+rxGerHkd616d9YEPJ50kACXLw==" saltValue="gmQJy+nGr6eirsmNWa0o2w==" spinCount="100000" sheet="1" objects="1" scenarios="1"/>
  <protectedRanges>
    <protectedRange sqref="D7" name="Range2"/>
    <protectedRange sqref="B7" name="Range1"/>
  </protectedRanges>
  <dataValidations count="1">
    <dataValidation type="list" allowBlank="1" showInputMessage="1" showErrorMessage="1" sqref="B7 D7" xr:uid="{00000000-0002-0000-0200-000000000000}">
      <formula1>members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04"/>
  <sheetViews>
    <sheetView topLeftCell="A14" workbookViewId="0">
      <selection activeCell="A27" sqref="A27:A95"/>
    </sheetView>
  </sheetViews>
  <sheetFormatPr defaultRowHeight="14.4" x14ac:dyDescent="0.3"/>
  <cols>
    <col min="1" max="1" width="27.109375" bestFit="1" customWidth="1"/>
    <col min="15" max="15" width="21" customWidth="1"/>
    <col min="16" max="16" width="17.109375" customWidth="1"/>
  </cols>
  <sheetData>
    <row r="1" spans="1:16" x14ac:dyDescent="0.3">
      <c r="A1" t="s">
        <v>349</v>
      </c>
      <c r="O1" t="s">
        <v>338</v>
      </c>
      <c r="P1" t="str">
        <f t="shared" ref="P1:P32" si="0">VLOOKUP(O1,members,1,FALSE)</f>
        <v>Wychavon</v>
      </c>
    </row>
    <row r="2" spans="1:16" x14ac:dyDescent="0.3">
      <c r="O2" t="s">
        <v>400</v>
      </c>
      <c r="P2" t="str">
        <f t="shared" si="0"/>
        <v>Westmorland &amp; Furness</v>
      </c>
    </row>
    <row r="3" spans="1:16" x14ac:dyDescent="0.3">
      <c r="A3" t="s">
        <v>344</v>
      </c>
      <c r="O3" t="s">
        <v>362</v>
      </c>
      <c r="P3" t="str">
        <f t="shared" si="0"/>
        <v>West Suffolk</v>
      </c>
    </row>
    <row r="4" spans="1:16" x14ac:dyDescent="0.3">
      <c r="A4" t="s">
        <v>343</v>
      </c>
      <c r="O4" t="s">
        <v>325</v>
      </c>
      <c r="P4" t="str">
        <f t="shared" si="0"/>
        <v>West Oxfordshire</v>
      </c>
    </row>
    <row r="5" spans="1:16" x14ac:dyDescent="0.3">
      <c r="A5" t="s">
        <v>345</v>
      </c>
      <c r="O5" t="s">
        <v>396</v>
      </c>
      <c r="P5" t="str">
        <f t="shared" si="0"/>
        <v>West Northamptonshire</v>
      </c>
    </row>
    <row r="6" spans="1:16" x14ac:dyDescent="0.3">
      <c r="O6" t="s">
        <v>324</v>
      </c>
      <c r="P6" t="str">
        <f t="shared" si="0"/>
        <v>West Lindsey</v>
      </c>
    </row>
    <row r="7" spans="1:16" x14ac:dyDescent="0.3">
      <c r="A7" t="s">
        <v>369</v>
      </c>
      <c r="O7" t="s">
        <v>321</v>
      </c>
      <c r="P7" t="str">
        <f t="shared" si="0"/>
        <v>West Devon</v>
      </c>
    </row>
    <row r="8" spans="1:16" x14ac:dyDescent="0.3">
      <c r="A8" t="s">
        <v>371</v>
      </c>
      <c r="O8" t="s">
        <v>317</v>
      </c>
      <c r="P8" t="str">
        <f t="shared" si="0"/>
        <v>Wealden</v>
      </c>
    </row>
    <row r="9" spans="1:16" x14ac:dyDescent="0.3">
      <c r="A9" t="s">
        <v>376</v>
      </c>
      <c r="O9" t="s">
        <v>308</v>
      </c>
      <c r="P9" t="str">
        <f t="shared" si="0"/>
        <v>Vale of White Horse</v>
      </c>
    </row>
    <row r="10" spans="1:16" x14ac:dyDescent="0.3">
      <c r="A10" t="s">
        <v>367</v>
      </c>
      <c r="O10" t="s">
        <v>307</v>
      </c>
      <c r="P10" t="str">
        <f t="shared" si="0"/>
        <v>Uttlesford</v>
      </c>
    </row>
    <row r="11" spans="1:16" x14ac:dyDescent="0.3">
      <c r="A11" t="s">
        <v>373</v>
      </c>
      <c r="O11" t="s">
        <v>303</v>
      </c>
      <c r="P11" t="str">
        <f t="shared" si="0"/>
        <v>Torridge</v>
      </c>
    </row>
    <row r="12" spans="1:16" x14ac:dyDescent="0.3">
      <c r="O12" t="s">
        <v>297</v>
      </c>
      <c r="P12" t="str">
        <f t="shared" si="0"/>
        <v>Tewkesbury</v>
      </c>
    </row>
    <row r="13" spans="1:16" x14ac:dyDescent="0.3">
      <c r="A13" t="s">
        <v>383</v>
      </c>
      <c r="O13" t="s">
        <v>293</v>
      </c>
      <c r="P13" t="str">
        <f t="shared" si="0"/>
        <v>Teignbridge</v>
      </c>
    </row>
    <row r="14" spans="1:16" x14ac:dyDescent="0.3">
      <c r="A14" t="s">
        <v>384</v>
      </c>
      <c r="O14" t="s">
        <v>283</v>
      </c>
      <c r="P14" t="str">
        <f t="shared" si="0"/>
        <v>Stroud</v>
      </c>
    </row>
    <row r="15" spans="1:16" x14ac:dyDescent="0.3">
      <c r="A15" t="s">
        <v>385</v>
      </c>
      <c r="O15" t="s">
        <v>282</v>
      </c>
      <c r="P15" t="str">
        <f t="shared" si="0"/>
        <v>Stratford-on-Avon</v>
      </c>
    </row>
    <row r="16" spans="1:16" x14ac:dyDescent="0.3">
      <c r="A16" t="s">
        <v>386</v>
      </c>
      <c r="O16" t="s">
        <v>276</v>
      </c>
      <c r="P16" t="str">
        <f t="shared" si="0"/>
        <v>Stafford</v>
      </c>
    </row>
    <row r="17" spans="1:16" x14ac:dyDescent="0.3">
      <c r="A17" t="s">
        <v>387</v>
      </c>
      <c r="O17" t="s">
        <v>264</v>
      </c>
      <c r="P17" t="str">
        <f t="shared" si="0"/>
        <v>South Oxfordshire</v>
      </c>
    </row>
    <row r="18" spans="1:16" x14ac:dyDescent="0.3">
      <c r="O18" t="s">
        <v>262</v>
      </c>
      <c r="P18" t="str">
        <f t="shared" si="0"/>
        <v>South Norfolk</v>
      </c>
    </row>
    <row r="19" spans="1:16" x14ac:dyDescent="0.3">
      <c r="A19" t="s">
        <v>388</v>
      </c>
      <c r="O19" t="s">
        <v>260</v>
      </c>
      <c r="P19" t="str">
        <f t="shared" si="0"/>
        <v>South Kesteven</v>
      </c>
    </row>
    <row r="20" spans="1:16" x14ac:dyDescent="0.3">
      <c r="A20" t="s">
        <v>389</v>
      </c>
      <c r="O20" t="s">
        <v>259</v>
      </c>
      <c r="P20" t="str">
        <f t="shared" si="0"/>
        <v>South Holland</v>
      </c>
    </row>
    <row r="21" spans="1:16" x14ac:dyDescent="0.3">
      <c r="A21" t="s">
        <v>390</v>
      </c>
      <c r="O21" t="s">
        <v>258</v>
      </c>
      <c r="P21" t="str">
        <f t="shared" si="0"/>
        <v>South Hams</v>
      </c>
    </row>
    <row r="22" spans="1:16" x14ac:dyDescent="0.3">
      <c r="O22" t="s">
        <v>255</v>
      </c>
      <c r="P22" t="str">
        <f t="shared" si="0"/>
        <v>South Cambridgeshire</v>
      </c>
    </row>
    <row r="23" spans="1:16" x14ac:dyDescent="0.3">
      <c r="A23" t="s">
        <v>391</v>
      </c>
      <c r="O23" t="s">
        <v>251</v>
      </c>
      <c r="P23" t="str">
        <f t="shared" si="0"/>
        <v>Shropshire</v>
      </c>
    </row>
    <row r="24" spans="1:16" x14ac:dyDescent="0.3">
      <c r="A24" t="s">
        <v>392</v>
      </c>
      <c r="O24" t="s">
        <v>241</v>
      </c>
      <c r="P24" t="str">
        <f t="shared" si="0"/>
        <v>Rutland</v>
      </c>
    </row>
    <row r="25" spans="1:16" x14ac:dyDescent="0.3">
      <c r="A25" t="s">
        <v>393</v>
      </c>
      <c r="O25" t="s">
        <v>237</v>
      </c>
      <c r="P25" t="str">
        <f t="shared" si="0"/>
        <v>Rugby</v>
      </c>
    </row>
    <row r="26" spans="1:16" x14ac:dyDescent="0.3">
      <c r="O26" t="s">
        <v>235</v>
      </c>
      <c r="P26" t="str">
        <f t="shared" si="0"/>
        <v>Rother</v>
      </c>
    </row>
    <row r="27" spans="1:16" x14ac:dyDescent="0.3">
      <c r="A27" t="s">
        <v>13</v>
      </c>
      <c r="B27" t="str">
        <f t="shared" ref="B27:B66" si="1">VLOOKUP(A27,O$1:O$104,1,FALSE)</f>
        <v>Babergh</v>
      </c>
      <c r="O27" t="s">
        <v>229</v>
      </c>
      <c r="P27" t="str">
        <f t="shared" si="0"/>
        <v>Ribble Valley</v>
      </c>
    </row>
    <row r="28" spans="1:16" x14ac:dyDescent="0.3">
      <c r="A28" t="s">
        <v>34</v>
      </c>
      <c r="B28" t="str">
        <f t="shared" si="1"/>
        <v>Boston</v>
      </c>
      <c r="O28" t="s">
        <v>211</v>
      </c>
      <c r="P28" t="str">
        <f t="shared" si="0"/>
        <v>Northumberland</v>
      </c>
    </row>
    <row r="29" spans="1:16" x14ac:dyDescent="0.3">
      <c r="A29" t="s">
        <v>38</v>
      </c>
      <c r="B29" t="str">
        <f t="shared" si="1"/>
        <v>Braintree</v>
      </c>
      <c r="O29" t="s">
        <v>401</v>
      </c>
      <c r="P29" t="str">
        <f t="shared" si="0"/>
        <v>North Yorkshire Council</v>
      </c>
    </row>
    <row r="30" spans="1:16" x14ac:dyDescent="0.3">
      <c r="A30" t="s">
        <v>71</v>
      </c>
      <c r="B30" t="str">
        <f t="shared" si="1"/>
        <v>Cheshire East</v>
      </c>
      <c r="O30" t="s">
        <v>206</v>
      </c>
      <c r="P30" t="str">
        <f t="shared" si="0"/>
        <v>North Somerset</v>
      </c>
    </row>
    <row r="31" spans="1:16" x14ac:dyDescent="0.3">
      <c r="A31" t="s">
        <v>74</v>
      </c>
      <c r="B31" t="str">
        <f t="shared" si="1"/>
        <v>Chichester</v>
      </c>
      <c r="O31" t="s">
        <v>205</v>
      </c>
      <c r="P31" t="str">
        <f t="shared" si="0"/>
        <v>North Norfolk</v>
      </c>
    </row>
    <row r="32" spans="1:16" x14ac:dyDescent="0.3">
      <c r="A32" t="s">
        <v>82</v>
      </c>
      <c r="B32" t="str">
        <f t="shared" si="1"/>
        <v>Cornwall</v>
      </c>
      <c r="O32" t="s">
        <v>204</v>
      </c>
      <c r="P32" t="str">
        <f t="shared" si="0"/>
        <v>North Lincolnshire</v>
      </c>
    </row>
    <row r="33" spans="1:16" x14ac:dyDescent="0.3">
      <c r="A33" t="s">
        <v>83</v>
      </c>
      <c r="B33" t="str">
        <f t="shared" si="1"/>
        <v>Cotswold</v>
      </c>
      <c r="O33" t="s">
        <v>203</v>
      </c>
      <c r="P33" t="str">
        <f t="shared" ref="P33:P64" si="2">VLOOKUP(O33,members,1,FALSE)</f>
        <v>North Kesteven</v>
      </c>
    </row>
    <row r="34" spans="1:16" x14ac:dyDescent="0.3">
      <c r="A34" t="s">
        <v>84</v>
      </c>
      <c r="B34" t="str">
        <f t="shared" si="1"/>
        <v>County Durham</v>
      </c>
      <c r="O34" t="s">
        <v>198</v>
      </c>
      <c r="P34" t="str">
        <f t="shared" si="2"/>
        <v>North Devon</v>
      </c>
    </row>
    <row r="35" spans="1:16" x14ac:dyDescent="0.3">
      <c r="A35" t="s">
        <v>399</v>
      </c>
      <c r="B35" t="str">
        <f t="shared" si="1"/>
        <v>Cumberland</v>
      </c>
      <c r="O35" t="s">
        <v>193</v>
      </c>
      <c r="P35" t="str">
        <f t="shared" si="2"/>
        <v>New Forest</v>
      </c>
    </row>
    <row r="36" spans="1:16" x14ac:dyDescent="0.3">
      <c r="A36" t="s">
        <v>95</v>
      </c>
      <c r="B36" t="str">
        <f t="shared" si="1"/>
        <v>Derbyshire Dales</v>
      </c>
      <c r="O36" t="s">
        <v>188</v>
      </c>
      <c r="P36" t="str">
        <f t="shared" si="2"/>
        <v>Mid Suffolk</v>
      </c>
    </row>
    <row r="37" spans="1:16" x14ac:dyDescent="0.3">
      <c r="A37" t="s">
        <v>96</v>
      </c>
      <c r="B37" t="str">
        <f t="shared" si="1"/>
        <v>Devon</v>
      </c>
      <c r="O37" t="s">
        <v>187</v>
      </c>
      <c r="P37" t="str">
        <f t="shared" si="2"/>
        <v>Mid Devon</v>
      </c>
    </row>
    <row r="38" spans="1:16" x14ac:dyDescent="0.3">
      <c r="A38" t="s">
        <v>101</v>
      </c>
      <c r="B38" t="str">
        <f t="shared" si="1"/>
        <v>East Cambridgeshire</v>
      </c>
      <c r="O38" t="s">
        <v>183</v>
      </c>
      <c r="P38" t="str">
        <f t="shared" si="2"/>
        <v>Melton</v>
      </c>
    </row>
    <row r="39" spans="1:16" x14ac:dyDescent="0.3">
      <c r="A39" t="s">
        <v>102</v>
      </c>
      <c r="B39" t="str">
        <f t="shared" si="1"/>
        <v>East Devon</v>
      </c>
      <c r="O39" t="s">
        <v>179</v>
      </c>
      <c r="P39" t="str">
        <f t="shared" si="2"/>
        <v>Malvern Hills</v>
      </c>
    </row>
    <row r="40" spans="1:16" x14ac:dyDescent="0.3">
      <c r="A40" t="s">
        <v>105</v>
      </c>
      <c r="B40" t="str">
        <f t="shared" si="1"/>
        <v>East Lindsey</v>
      </c>
      <c r="O40" t="s">
        <v>173</v>
      </c>
      <c r="P40" t="str">
        <f t="shared" si="2"/>
        <v>Lichfield</v>
      </c>
    </row>
    <row r="41" spans="1:16" x14ac:dyDescent="0.3">
      <c r="A41" t="s">
        <v>107</v>
      </c>
      <c r="B41" t="str">
        <f t="shared" si="1"/>
        <v>East Riding of Yorkshire</v>
      </c>
      <c r="O41" t="s">
        <v>171</v>
      </c>
      <c r="P41" t="str">
        <f t="shared" si="2"/>
        <v>Lewes</v>
      </c>
    </row>
    <row r="42" spans="1:16" x14ac:dyDescent="0.3">
      <c r="A42" t="s">
        <v>363</v>
      </c>
      <c r="B42" t="str">
        <f t="shared" si="1"/>
        <v>East Suffolk</v>
      </c>
      <c r="O42" t="s">
        <v>162</v>
      </c>
      <c r="P42" t="str">
        <f t="shared" si="2"/>
        <v>King's Lynn and West Norfolk</v>
      </c>
    </row>
    <row r="43" spans="1:16" x14ac:dyDescent="0.3">
      <c r="A43" t="s">
        <v>123</v>
      </c>
      <c r="B43" t="str">
        <f t="shared" si="1"/>
        <v>Forest of Dean</v>
      </c>
      <c r="O43" t="s">
        <v>157</v>
      </c>
      <c r="P43" t="str">
        <f t="shared" si="2"/>
        <v>Isle of Wight</v>
      </c>
    </row>
    <row r="44" spans="1:16" x14ac:dyDescent="0.3">
      <c r="A44" t="s">
        <v>22</v>
      </c>
      <c r="B44" t="str">
        <f t="shared" si="1"/>
        <v>Hampshire</v>
      </c>
      <c r="O44" t="s">
        <v>147</v>
      </c>
      <c r="P44" t="str">
        <f t="shared" si="2"/>
        <v>Herefordshire, County of</v>
      </c>
    </row>
    <row r="45" spans="1:16" x14ac:dyDescent="0.3">
      <c r="A45" t="s">
        <v>137</v>
      </c>
      <c r="B45" t="str">
        <f t="shared" si="1"/>
        <v>Harborough</v>
      </c>
      <c r="O45" t="s">
        <v>137</v>
      </c>
      <c r="P45" t="str">
        <f t="shared" si="2"/>
        <v>Harborough</v>
      </c>
    </row>
    <row r="46" spans="1:16" x14ac:dyDescent="0.3">
      <c r="A46" t="s">
        <v>147</v>
      </c>
      <c r="B46" t="str">
        <f t="shared" si="1"/>
        <v>Herefordshire, County of</v>
      </c>
      <c r="O46" t="s">
        <v>123</v>
      </c>
      <c r="P46" t="str">
        <f t="shared" si="2"/>
        <v>Forest of Dean</v>
      </c>
    </row>
    <row r="47" spans="1:16" x14ac:dyDescent="0.3">
      <c r="A47" t="s">
        <v>157</v>
      </c>
      <c r="B47" t="str">
        <f t="shared" si="1"/>
        <v>Isle of Wight</v>
      </c>
      <c r="O47" t="s">
        <v>363</v>
      </c>
      <c r="P47" t="str">
        <f t="shared" si="2"/>
        <v>East Suffolk</v>
      </c>
    </row>
    <row r="48" spans="1:16" x14ac:dyDescent="0.3">
      <c r="A48" t="s">
        <v>162</v>
      </c>
      <c r="B48" t="str">
        <f t="shared" si="1"/>
        <v>King's Lynn and West Norfolk</v>
      </c>
      <c r="O48" t="s">
        <v>107</v>
      </c>
      <c r="P48" t="str">
        <f t="shared" si="2"/>
        <v>East Riding of Yorkshire</v>
      </c>
    </row>
    <row r="49" spans="1:16" x14ac:dyDescent="0.3">
      <c r="A49" t="s">
        <v>53</v>
      </c>
      <c r="B49" t="str">
        <f t="shared" si="1"/>
        <v>Lancashire</v>
      </c>
      <c r="O49" t="s">
        <v>105</v>
      </c>
      <c r="P49" t="str">
        <f t="shared" si="2"/>
        <v>East Lindsey</v>
      </c>
    </row>
    <row r="50" spans="1:16" x14ac:dyDescent="0.3">
      <c r="A50" t="s">
        <v>171</v>
      </c>
      <c r="B50" t="str">
        <f t="shared" si="1"/>
        <v>Lewes</v>
      </c>
      <c r="O50" t="s">
        <v>102</v>
      </c>
      <c r="P50" t="str">
        <f t="shared" si="2"/>
        <v>East Devon</v>
      </c>
    </row>
    <row r="51" spans="1:16" x14ac:dyDescent="0.3">
      <c r="A51" t="s">
        <v>173</v>
      </c>
      <c r="B51" t="str">
        <f t="shared" si="1"/>
        <v>Lichfield</v>
      </c>
      <c r="O51" t="s">
        <v>101</v>
      </c>
      <c r="P51" t="str">
        <f t="shared" si="2"/>
        <v>East Cambridgeshire</v>
      </c>
    </row>
    <row r="52" spans="1:16" x14ac:dyDescent="0.3">
      <c r="A52" t="s">
        <v>35</v>
      </c>
      <c r="B52" t="str">
        <f t="shared" si="1"/>
        <v>Lincolnshire</v>
      </c>
      <c r="O52" t="s">
        <v>95</v>
      </c>
      <c r="P52" t="str">
        <f t="shared" si="2"/>
        <v>Derbyshire Dales</v>
      </c>
    </row>
    <row r="53" spans="1:16" x14ac:dyDescent="0.3">
      <c r="A53" t="s">
        <v>179</v>
      </c>
      <c r="B53" t="str">
        <f t="shared" si="1"/>
        <v>Malvern Hills</v>
      </c>
      <c r="O53" t="s">
        <v>399</v>
      </c>
      <c r="P53" t="str">
        <f t="shared" si="2"/>
        <v>Cumberland</v>
      </c>
    </row>
    <row r="54" spans="1:16" x14ac:dyDescent="0.3">
      <c r="A54" t="s">
        <v>183</v>
      </c>
      <c r="B54" t="str">
        <f t="shared" si="1"/>
        <v>Melton</v>
      </c>
      <c r="O54" t="s">
        <v>84</v>
      </c>
      <c r="P54" t="str">
        <f t="shared" si="2"/>
        <v>County Durham</v>
      </c>
    </row>
    <row r="55" spans="1:16" x14ac:dyDescent="0.3">
      <c r="A55" t="s">
        <v>187</v>
      </c>
      <c r="B55" t="str">
        <f t="shared" si="1"/>
        <v>Mid Devon</v>
      </c>
      <c r="O55" t="s">
        <v>83</v>
      </c>
      <c r="P55" t="str">
        <f t="shared" si="2"/>
        <v>Cotswold</v>
      </c>
    </row>
    <row r="56" spans="1:16" x14ac:dyDescent="0.3">
      <c r="A56" t="s">
        <v>188</v>
      </c>
      <c r="B56" t="str">
        <f t="shared" si="1"/>
        <v>Mid Suffolk</v>
      </c>
      <c r="O56" t="s">
        <v>82</v>
      </c>
      <c r="P56" t="str">
        <f t="shared" si="2"/>
        <v>Cornwall</v>
      </c>
    </row>
    <row r="57" spans="1:16" x14ac:dyDescent="0.3">
      <c r="A57" t="s">
        <v>193</v>
      </c>
      <c r="B57" t="str">
        <f t="shared" si="1"/>
        <v>New Forest</v>
      </c>
      <c r="O57" t="s">
        <v>74</v>
      </c>
      <c r="P57" t="str">
        <f t="shared" si="2"/>
        <v>Chichester</v>
      </c>
    </row>
    <row r="58" spans="1:16" x14ac:dyDescent="0.3">
      <c r="A58" t="s">
        <v>40</v>
      </c>
      <c r="B58" t="str">
        <f t="shared" si="1"/>
        <v>Norfolk</v>
      </c>
      <c r="O58" t="s">
        <v>71</v>
      </c>
      <c r="P58" t="str">
        <f t="shared" si="2"/>
        <v>Cheshire East</v>
      </c>
    </row>
    <row r="59" spans="1:16" x14ac:dyDescent="0.3">
      <c r="A59" t="s">
        <v>198</v>
      </c>
      <c r="B59" t="str">
        <f t="shared" si="1"/>
        <v>North Devon</v>
      </c>
      <c r="O59" t="s">
        <v>38</v>
      </c>
      <c r="P59" t="str">
        <f t="shared" si="2"/>
        <v>Braintree</v>
      </c>
    </row>
    <row r="60" spans="1:16" x14ac:dyDescent="0.3">
      <c r="A60" t="s">
        <v>203</v>
      </c>
      <c r="B60" t="str">
        <f t="shared" si="1"/>
        <v>North Kesteven</v>
      </c>
      <c r="O60" t="s">
        <v>34</v>
      </c>
      <c r="P60" t="str">
        <f t="shared" si="2"/>
        <v>Boston</v>
      </c>
    </row>
    <row r="61" spans="1:16" x14ac:dyDescent="0.3">
      <c r="A61" t="s">
        <v>204</v>
      </c>
      <c r="B61" t="str">
        <f t="shared" si="1"/>
        <v>North Lincolnshire</v>
      </c>
      <c r="O61" t="s">
        <v>13</v>
      </c>
      <c r="P61" t="str">
        <f t="shared" si="2"/>
        <v>Babergh</v>
      </c>
    </row>
    <row r="62" spans="1:16" x14ac:dyDescent="0.3">
      <c r="A62" t="s">
        <v>205</v>
      </c>
      <c r="B62" t="str">
        <f t="shared" si="1"/>
        <v>North Norfolk</v>
      </c>
      <c r="O62" t="s">
        <v>14</v>
      </c>
      <c r="P62" t="str">
        <f t="shared" si="2"/>
        <v>Suffolk</v>
      </c>
    </row>
    <row r="63" spans="1:16" x14ac:dyDescent="0.3">
      <c r="A63" t="s">
        <v>206</v>
      </c>
      <c r="B63" t="str">
        <f t="shared" si="1"/>
        <v>North Somerset</v>
      </c>
      <c r="O63" t="s">
        <v>60</v>
      </c>
      <c r="P63" t="str">
        <f t="shared" si="2"/>
        <v>Staffordshire</v>
      </c>
    </row>
    <row r="64" spans="1:16" x14ac:dyDescent="0.3">
      <c r="A64" t="s">
        <v>401</v>
      </c>
      <c r="B64" t="str">
        <f t="shared" si="1"/>
        <v>North Yorkshire Council</v>
      </c>
      <c r="O64" t="s">
        <v>8</v>
      </c>
      <c r="P64" t="str">
        <f t="shared" si="2"/>
        <v>Nottinghamshire</v>
      </c>
    </row>
    <row r="65" spans="1:16" x14ac:dyDescent="0.3">
      <c r="A65" t="s">
        <v>211</v>
      </c>
      <c r="B65" t="str">
        <f t="shared" si="1"/>
        <v>Northumberland</v>
      </c>
      <c r="O65" t="s">
        <v>40</v>
      </c>
      <c r="P65" t="str">
        <f t="shared" ref="P65:P96" si="3">VLOOKUP(O65,members,1,FALSE)</f>
        <v>Norfolk</v>
      </c>
    </row>
    <row r="66" spans="1:16" x14ac:dyDescent="0.3">
      <c r="A66" t="s">
        <v>8</v>
      </c>
      <c r="B66" t="str">
        <f t="shared" si="1"/>
        <v>Nottinghamshire</v>
      </c>
      <c r="O66" t="s">
        <v>35</v>
      </c>
      <c r="P66" t="str">
        <f t="shared" si="3"/>
        <v>Lincolnshire</v>
      </c>
    </row>
    <row r="67" spans="1:16" x14ac:dyDescent="0.3">
      <c r="A67" t="s">
        <v>229</v>
      </c>
      <c r="B67" t="str">
        <f t="shared" ref="B67:B95" si="4">VLOOKUP(A67,O$1:O$104,1,FALSE)</f>
        <v>Ribble Valley</v>
      </c>
      <c r="O67" t="s">
        <v>53</v>
      </c>
      <c r="P67" t="str">
        <f t="shared" si="3"/>
        <v>Lancashire</v>
      </c>
    </row>
    <row r="68" spans="1:16" x14ac:dyDescent="0.3">
      <c r="A68" t="s">
        <v>235</v>
      </c>
      <c r="B68" t="str">
        <f t="shared" si="4"/>
        <v>Rother</v>
      </c>
      <c r="O68" t="s">
        <v>22</v>
      </c>
      <c r="P68" t="str">
        <f t="shared" si="3"/>
        <v>Hampshire</v>
      </c>
    </row>
    <row r="69" spans="1:16" x14ac:dyDescent="0.3">
      <c r="A69" t="s">
        <v>237</v>
      </c>
      <c r="B69" t="str">
        <f t="shared" si="4"/>
        <v>Rugby</v>
      </c>
      <c r="O69" t="s">
        <v>96</v>
      </c>
      <c r="P69" t="str">
        <f t="shared" si="3"/>
        <v>Devon</v>
      </c>
    </row>
    <row r="70" spans="1:16" x14ac:dyDescent="0.3">
      <c r="A70" t="s">
        <v>241</v>
      </c>
      <c r="B70" t="str">
        <f t="shared" si="4"/>
        <v>Rutland</v>
      </c>
      <c r="O70" t="s">
        <v>60</v>
      </c>
      <c r="P70" t="str">
        <f t="shared" si="3"/>
        <v>Staffordshire</v>
      </c>
    </row>
    <row r="71" spans="1:16" x14ac:dyDescent="0.3">
      <c r="A71" t="s">
        <v>251</v>
      </c>
      <c r="B71" t="str">
        <f t="shared" si="4"/>
        <v>Shropshire</v>
      </c>
      <c r="O71" t="s">
        <v>282</v>
      </c>
      <c r="P71" t="str">
        <f t="shared" si="3"/>
        <v>Stratford-on-Avon</v>
      </c>
    </row>
    <row r="72" spans="1:16" x14ac:dyDescent="0.3">
      <c r="A72" t="s">
        <v>255</v>
      </c>
      <c r="B72" t="str">
        <f t="shared" si="4"/>
        <v>South Cambridgeshire</v>
      </c>
      <c r="O72" t="s">
        <v>283</v>
      </c>
      <c r="P72" t="str">
        <f t="shared" si="3"/>
        <v>Stroud</v>
      </c>
    </row>
    <row r="73" spans="1:16" x14ac:dyDescent="0.3">
      <c r="A73" t="s">
        <v>258</v>
      </c>
      <c r="B73" t="str">
        <f t="shared" si="4"/>
        <v>South Hams</v>
      </c>
      <c r="O73" t="s">
        <v>14</v>
      </c>
      <c r="P73" t="str">
        <f t="shared" si="3"/>
        <v>Suffolk</v>
      </c>
    </row>
    <row r="74" spans="1:16" x14ac:dyDescent="0.3">
      <c r="A74" t="s">
        <v>259</v>
      </c>
      <c r="B74" t="str">
        <f t="shared" si="4"/>
        <v>South Holland</v>
      </c>
      <c r="O74" t="s">
        <v>293</v>
      </c>
      <c r="P74" t="str">
        <f t="shared" si="3"/>
        <v>Teignbridge</v>
      </c>
    </row>
    <row r="75" spans="1:16" x14ac:dyDescent="0.3">
      <c r="A75" t="s">
        <v>260</v>
      </c>
      <c r="B75" t="str">
        <f t="shared" si="4"/>
        <v>South Kesteven</v>
      </c>
      <c r="O75" t="s">
        <v>297</v>
      </c>
      <c r="P75" t="str">
        <f t="shared" si="3"/>
        <v>Tewkesbury</v>
      </c>
    </row>
    <row r="76" spans="1:16" x14ac:dyDescent="0.3">
      <c r="A76" t="s">
        <v>262</v>
      </c>
      <c r="B76" t="str">
        <f t="shared" si="4"/>
        <v>South Norfolk</v>
      </c>
      <c r="O76" t="s">
        <v>303</v>
      </c>
      <c r="P76" t="str">
        <f t="shared" si="3"/>
        <v>Torridge</v>
      </c>
    </row>
    <row r="77" spans="1:16" x14ac:dyDescent="0.3">
      <c r="A77" t="s">
        <v>264</v>
      </c>
      <c r="B77" t="str">
        <f t="shared" si="4"/>
        <v>South Oxfordshire</v>
      </c>
      <c r="O77" t="s">
        <v>307</v>
      </c>
      <c r="P77" t="str">
        <f t="shared" si="3"/>
        <v>Uttlesford</v>
      </c>
    </row>
    <row r="78" spans="1:16" x14ac:dyDescent="0.3">
      <c r="A78" t="s">
        <v>276</v>
      </c>
      <c r="B78" t="str">
        <f t="shared" si="4"/>
        <v>Stafford</v>
      </c>
      <c r="O78" t="s">
        <v>308</v>
      </c>
      <c r="P78" t="str">
        <f t="shared" si="3"/>
        <v>Vale of White Horse</v>
      </c>
    </row>
    <row r="79" spans="1:16" x14ac:dyDescent="0.3">
      <c r="A79" t="s">
        <v>60</v>
      </c>
      <c r="B79" t="str">
        <f t="shared" si="4"/>
        <v>Staffordshire</v>
      </c>
      <c r="O79" t="s">
        <v>317</v>
      </c>
      <c r="P79" t="str">
        <f t="shared" si="3"/>
        <v>Wealden</v>
      </c>
    </row>
    <row r="80" spans="1:16" x14ac:dyDescent="0.3">
      <c r="A80" t="s">
        <v>282</v>
      </c>
      <c r="B80" t="str">
        <f t="shared" si="4"/>
        <v>Stratford-on-Avon</v>
      </c>
      <c r="O80" t="s">
        <v>321</v>
      </c>
      <c r="P80" t="str">
        <f t="shared" si="3"/>
        <v>West Devon</v>
      </c>
    </row>
    <row r="81" spans="1:16" x14ac:dyDescent="0.3">
      <c r="A81" t="s">
        <v>283</v>
      </c>
      <c r="B81" t="str">
        <f t="shared" si="4"/>
        <v>Stroud</v>
      </c>
      <c r="O81" t="s">
        <v>324</v>
      </c>
      <c r="P81" t="str">
        <f t="shared" si="3"/>
        <v>West Lindsey</v>
      </c>
    </row>
    <row r="82" spans="1:16" x14ac:dyDescent="0.3">
      <c r="A82" t="s">
        <v>14</v>
      </c>
      <c r="B82" t="str">
        <f t="shared" si="4"/>
        <v>Suffolk</v>
      </c>
      <c r="O82" t="s">
        <v>396</v>
      </c>
      <c r="P82" t="str">
        <f t="shared" si="3"/>
        <v>West Northamptonshire</v>
      </c>
    </row>
    <row r="83" spans="1:16" x14ac:dyDescent="0.3">
      <c r="A83" t="s">
        <v>293</v>
      </c>
      <c r="B83" t="str">
        <f t="shared" si="4"/>
        <v>Teignbridge</v>
      </c>
      <c r="O83" t="s">
        <v>325</v>
      </c>
      <c r="P83" t="str">
        <f t="shared" si="3"/>
        <v>West Oxfordshire</v>
      </c>
    </row>
    <row r="84" spans="1:16" x14ac:dyDescent="0.3">
      <c r="A84" t="s">
        <v>297</v>
      </c>
      <c r="B84" t="str">
        <f t="shared" si="4"/>
        <v>Tewkesbury</v>
      </c>
      <c r="O84" t="s">
        <v>362</v>
      </c>
      <c r="P84" t="str">
        <f t="shared" si="3"/>
        <v>West Suffolk</v>
      </c>
    </row>
    <row r="85" spans="1:16" x14ac:dyDescent="0.3">
      <c r="A85" t="s">
        <v>303</v>
      </c>
      <c r="B85" t="str">
        <f t="shared" si="4"/>
        <v>Torridge</v>
      </c>
      <c r="O85" t="s">
        <v>338</v>
      </c>
      <c r="P85" t="str">
        <f t="shared" si="3"/>
        <v>Wychavon</v>
      </c>
    </row>
    <row r="86" spans="1:16" x14ac:dyDescent="0.3">
      <c r="A86" t="s">
        <v>307</v>
      </c>
      <c r="B86" t="str">
        <f t="shared" si="4"/>
        <v>Uttlesford</v>
      </c>
      <c r="P86" t="e">
        <f t="shared" si="3"/>
        <v>#N/A</v>
      </c>
    </row>
    <row r="87" spans="1:16" x14ac:dyDescent="0.3">
      <c r="A87" t="s">
        <v>308</v>
      </c>
      <c r="B87" t="str">
        <f t="shared" si="4"/>
        <v>Vale of White Horse</v>
      </c>
      <c r="P87" t="e">
        <f t="shared" si="3"/>
        <v>#N/A</v>
      </c>
    </row>
    <row r="88" spans="1:16" x14ac:dyDescent="0.3">
      <c r="A88" t="s">
        <v>317</v>
      </c>
      <c r="B88" t="str">
        <f t="shared" si="4"/>
        <v>Wealden</v>
      </c>
      <c r="P88" t="e">
        <f t="shared" si="3"/>
        <v>#N/A</v>
      </c>
    </row>
    <row r="89" spans="1:16" x14ac:dyDescent="0.3">
      <c r="A89" t="s">
        <v>321</v>
      </c>
      <c r="B89" t="str">
        <f t="shared" si="4"/>
        <v>West Devon</v>
      </c>
      <c r="P89" t="e">
        <f t="shared" si="3"/>
        <v>#N/A</v>
      </c>
    </row>
    <row r="90" spans="1:16" x14ac:dyDescent="0.3">
      <c r="A90" t="s">
        <v>324</v>
      </c>
      <c r="B90" t="str">
        <f t="shared" si="4"/>
        <v>West Lindsey</v>
      </c>
      <c r="P90" t="e">
        <f t="shared" si="3"/>
        <v>#N/A</v>
      </c>
    </row>
    <row r="91" spans="1:16" x14ac:dyDescent="0.3">
      <c r="A91" t="s">
        <v>396</v>
      </c>
      <c r="B91" t="str">
        <f t="shared" si="4"/>
        <v>West Northamptonshire</v>
      </c>
      <c r="P91" t="e">
        <f t="shared" si="3"/>
        <v>#N/A</v>
      </c>
    </row>
    <row r="92" spans="1:16" x14ac:dyDescent="0.3">
      <c r="A92" t="s">
        <v>325</v>
      </c>
      <c r="B92" t="str">
        <f t="shared" si="4"/>
        <v>West Oxfordshire</v>
      </c>
      <c r="P92" t="e">
        <f t="shared" si="3"/>
        <v>#N/A</v>
      </c>
    </row>
    <row r="93" spans="1:16" x14ac:dyDescent="0.3">
      <c r="A93" t="s">
        <v>362</v>
      </c>
      <c r="B93" t="str">
        <f t="shared" si="4"/>
        <v>West Suffolk</v>
      </c>
      <c r="P93" t="e">
        <f t="shared" si="3"/>
        <v>#N/A</v>
      </c>
    </row>
    <row r="94" spans="1:16" x14ac:dyDescent="0.3">
      <c r="A94" t="s">
        <v>400</v>
      </c>
      <c r="B94" t="str">
        <f t="shared" si="4"/>
        <v>Westmorland &amp; Furness</v>
      </c>
      <c r="P94" t="e">
        <f t="shared" si="3"/>
        <v>#N/A</v>
      </c>
    </row>
    <row r="95" spans="1:16" x14ac:dyDescent="0.3">
      <c r="A95" t="s">
        <v>338</v>
      </c>
      <c r="B95" t="str">
        <f t="shared" si="4"/>
        <v>Wychavon</v>
      </c>
      <c r="P95" t="e">
        <f t="shared" si="3"/>
        <v>#N/A</v>
      </c>
    </row>
    <row r="96" spans="1:16" x14ac:dyDescent="0.3">
      <c r="P96" t="e">
        <f t="shared" si="3"/>
        <v>#N/A</v>
      </c>
    </row>
    <row r="97" spans="16:16" x14ac:dyDescent="0.3">
      <c r="P97" t="e">
        <f t="shared" ref="P97:P104" si="5">VLOOKUP(O97,members,1,FALSE)</f>
        <v>#N/A</v>
      </c>
    </row>
    <row r="98" spans="16:16" x14ac:dyDescent="0.3">
      <c r="P98" t="e">
        <f t="shared" si="5"/>
        <v>#N/A</v>
      </c>
    </row>
    <row r="99" spans="16:16" x14ac:dyDescent="0.3">
      <c r="P99" t="e">
        <f t="shared" si="5"/>
        <v>#N/A</v>
      </c>
    </row>
    <row r="100" spans="16:16" x14ac:dyDescent="0.3">
      <c r="P100" t="e">
        <f t="shared" si="5"/>
        <v>#N/A</v>
      </c>
    </row>
    <row r="101" spans="16:16" x14ac:dyDescent="0.3">
      <c r="P101" t="e">
        <f t="shared" si="5"/>
        <v>#N/A</v>
      </c>
    </row>
    <row r="102" spans="16:16" x14ac:dyDescent="0.3">
      <c r="P102" t="e">
        <f t="shared" si="5"/>
        <v>#N/A</v>
      </c>
    </row>
    <row r="103" spans="16:16" x14ac:dyDescent="0.3">
      <c r="P103" t="e">
        <f t="shared" si="5"/>
        <v>#N/A</v>
      </c>
    </row>
    <row r="104" spans="16:16" x14ac:dyDescent="0.3">
      <c r="P104" t="e">
        <f t="shared" si="5"/>
        <v>#N/A</v>
      </c>
    </row>
  </sheetData>
  <sortState xmlns:xlrd2="http://schemas.microsoft.com/office/spreadsheetml/2017/richdata2" ref="A27:A95">
    <sortCondition ref="A27:A9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361"/>
  <sheetViews>
    <sheetView topLeftCell="A340" workbookViewId="0">
      <selection activeCell="A361" sqref="A361"/>
    </sheetView>
  </sheetViews>
  <sheetFormatPr defaultRowHeight="14.4" x14ac:dyDescent="0.3"/>
  <sheetData>
    <row r="1" spans="1:4" x14ac:dyDescent="0.3">
      <c r="A1" t="s">
        <v>0</v>
      </c>
      <c r="B1" t="s">
        <v>344</v>
      </c>
      <c r="C1" t="s">
        <v>366</v>
      </c>
      <c r="D1" t="s">
        <v>367</v>
      </c>
    </row>
    <row r="2" spans="1:4" x14ac:dyDescent="0.3">
      <c r="A2" t="s">
        <v>2</v>
      </c>
      <c r="B2" t="s">
        <v>345</v>
      </c>
      <c r="C2" t="s">
        <v>366</v>
      </c>
      <c r="D2" t="s">
        <v>367</v>
      </c>
    </row>
    <row r="3" spans="1:4" x14ac:dyDescent="0.3">
      <c r="A3" t="s">
        <v>4</v>
      </c>
      <c r="B3" t="s">
        <v>344</v>
      </c>
      <c r="C3" t="s">
        <v>366</v>
      </c>
      <c r="D3" t="s">
        <v>367</v>
      </c>
    </row>
    <row r="4" spans="1:4" x14ac:dyDescent="0.3">
      <c r="A4" t="s">
        <v>6</v>
      </c>
      <c r="B4" t="s">
        <v>344</v>
      </c>
      <c r="C4" t="s">
        <v>366</v>
      </c>
      <c r="D4" t="s">
        <v>367</v>
      </c>
    </row>
    <row r="5" spans="1:4" x14ac:dyDescent="0.3">
      <c r="A5" t="s">
        <v>7</v>
      </c>
      <c r="B5" t="s">
        <v>344</v>
      </c>
      <c r="C5" t="s">
        <v>366</v>
      </c>
      <c r="D5" t="s">
        <v>367</v>
      </c>
    </row>
    <row r="6" spans="1:4" x14ac:dyDescent="0.3">
      <c r="A6" t="s">
        <v>9</v>
      </c>
      <c r="B6" t="s">
        <v>343</v>
      </c>
      <c r="C6" t="s">
        <v>366</v>
      </c>
      <c r="D6" t="s">
        <v>367</v>
      </c>
    </row>
    <row r="7" spans="1:4" x14ac:dyDescent="0.3">
      <c r="A7" t="s">
        <v>11</v>
      </c>
      <c r="B7" t="s">
        <v>345</v>
      </c>
      <c r="C7" t="s">
        <v>366</v>
      </c>
      <c r="D7" t="s">
        <v>367</v>
      </c>
    </row>
    <row r="8" spans="1:4" x14ac:dyDescent="0.3">
      <c r="A8" t="s">
        <v>13</v>
      </c>
      <c r="B8" t="s">
        <v>345</v>
      </c>
      <c r="C8" t="s">
        <v>366</v>
      </c>
      <c r="D8" t="s">
        <v>367</v>
      </c>
    </row>
    <row r="9" spans="1:4" x14ac:dyDescent="0.3">
      <c r="A9" t="s">
        <v>15</v>
      </c>
      <c r="B9" t="s">
        <v>344</v>
      </c>
      <c r="C9" t="s">
        <v>368</v>
      </c>
      <c r="D9" t="s">
        <v>369</v>
      </c>
    </row>
    <row r="10" spans="1:4" x14ac:dyDescent="0.3">
      <c r="A10" t="s">
        <v>16</v>
      </c>
      <c r="B10" t="s">
        <v>344</v>
      </c>
      <c r="C10" t="s">
        <v>368</v>
      </c>
      <c r="D10" t="s">
        <v>369</v>
      </c>
    </row>
    <row r="11" spans="1:4" x14ac:dyDescent="0.3">
      <c r="A11" t="s">
        <v>17</v>
      </c>
      <c r="B11" t="s">
        <v>344</v>
      </c>
      <c r="C11" t="s">
        <v>370</v>
      </c>
      <c r="D11" t="s">
        <v>371</v>
      </c>
    </row>
    <row r="12" spans="1:4" x14ac:dyDescent="0.3">
      <c r="A12" t="s">
        <v>18</v>
      </c>
      <c r="B12" t="s">
        <v>343</v>
      </c>
      <c r="C12" t="s">
        <v>366</v>
      </c>
      <c r="D12" t="s">
        <v>367</v>
      </c>
    </row>
    <row r="13" spans="1:4" x14ac:dyDescent="0.3">
      <c r="A13" t="s">
        <v>19</v>
      </c>
      <c r="B13" t="s">
        <v>344</v>
      </c>
      <c r="C13" t="s">
        <v>366</v>
      </c>
      <c r="D13" t="s">
        <v>367</v>
      </c>
    </row>
    <row r="14" spans="1:4" x14ac:dyDescent="0.3">
      <c r="A14" t="s">
        <v>21</v>
      </c>
      <c r="B14" t="s">
        <v>343</v>
      </c>
      <c r="C14" t="s">
        <v>366</v>
      </c>
      <c r="D14" t="s">
        <v>367</v>
      </c>
    </row>
    <row r="15" spans="1:4" x14ac:dyDescent="0.3">
      <c r="A15" t="s">
        <v>23</v>
      </c>
      <c r="B15" t="s">
        <v>345</v>
      </c>
      <c r="C15" t="s">
        <v>366</v>
      </c>
      <c r="D15" t="s">
        <v>367</v>
      </c>
    </row>
    <row r="16" spans="1:4" x14ac:dyDescent="0.3">
      <c r="A16" t="s">
        <v>24</v>
      </c>
      <c r="B16" t="s">
        <v>343</v>
      </c>
      <c r="C16" t="s">
        <v>372</v>
      </c>
      <c r="D16" t="s">
        <v>373</v>
      </c>
    </row>
    <row r="17" spans="1:4" x14ac:dyDescent="0.3">
      <c r="A17" t="s">
        <v>25</v>
      </c>
      <c r="B17" t="s">
        <v>343</v>
      </c>
      <c r="C17" t="s">
        <v>372</v>
      </c>
      <c r="D17" t="s">
        <v>373</v>
      </c>
    </row>
    <row r="18" spans="1:4" x14ac:dyDescent="0.3">
      <c r="A18" t="s">
        <v>26</v>
      </c>
      <c r="B18" t="s">
        <v>344</v>
      </c>
      <c r="C18" t="s">
        <v>368</v>
      </c>
      <c r="D18" t="s">
        <v>369</v>
      </c>
    </row>
    <row r="19" spans="1:4" x14ac:dyDescent="0.3">
      <c r="A19" t="s">
        <v>27</v>
      </c>
      <c r="B19" t="s">
        <v>344</v>
      </c>
      <c r="C19" t="s">
        <v>370</v>
      </c>
      <c r="D19" t="s">
        <v>371</v>
      </c>
    </row>
    <row r="20" spans="1:4" x14ac:dyDescent="0.3">
      <c r="A20" t="s">
        <v>28</v>
      </c>
      <c r="B20" t="s">
        <v>344</v>
      </c>
      <c r="C20" t="s">
        <v>366</v>
      </c>
      <c r="D20" t="s">
        <v>367</v>
      </c>
    </row>
    <row r="21" spans="1:4" x14ac:dyDescent="0.3">
      <c r="A21" t="s">
        <v>30</v>
      </c>
      <c r="B21" t="s">
        <v>344</v>
      </c>
      <c r="C21" t="s">
        <v>372</v>
      </c>
      <c r="D21" t="s">
        <v>373</v>
      </c>
    </row>
    <row r="22" spans="1:4" x14ac:dyDescent="0.3">
      <c r="A22" t="s">
        <v>31</v>
      </c>
      <c r="B22" t="s">
        <v>344</v>
      </c>
      <c r="C22" t="s">
        <v>372</v>
      </c>
      <c r="D22" t="s">
        <v>373</v>
      </c>
    </row>
    <row r="23" spans="1:4" x14ac:dyDescent="0.3">
      <c r="A23" t="s">
        <v>32</v>
      </c>
      <c r="B23" t="s">
        <v>343</v>
      </c>
      <c r="C23" t="s">
        <v>366</v>
      </c>
      <c r="D23" t="s">
        <v>367</v>
      </c>
    </row>
    <row r="24" spans="1:4" x14ac:dyDescent="0.3">
      <c r="A24" t="s">
        <v>33</v>
      </c>
      <c r="B24" t="s">
        <v>344</v>
      </c>
      <c r="C24" t="s">
        <v>370</v>
      </c>
      <c r="D24" t="s">
        <v>371</v>
      </c>
    </row>
    <row r="25" spans="1:4" x14ac:dyDescent="0.3">
      <c r="A25" t="s">
        <v>34</v>
      </c>
      <c r="B25" t="s">
        <v>343</v>
      </c>
      <c r="C25" t="s">
        <v>366</v>
      </c>
      <c r="D25" t="s">
        <v>367</v>
      </c>
    </row>
    <row r="26" spans="1:4" x14ac:dyDescent="0.3">
      <c r="A26" t="s">
        <v>374</v>
      </c>
      <c r="B26" t="s">
        <v>344</v>
      </c>
      <c r="C26" t="s">
        <v>372</v>
      </c>
      <c r="D26" t="s">
        <v>373</v>
      </c>
    </row>
    <row r="27" spans="1:4" x14ac:dyDescent="0.3">
      <c r="A27" t="s">
        <v>361</v>
      </c>
      <c r="B27" t="s">
        <v>344</v>
      </c>
      <c r="C27" t="s">
        <v>372</v>
      </c>
      <c r="D27" t="s">
        <v>373</v>
      </c>
    </row>
    <row r="28" spans="1:4" x14ac:dyDescent="0.3">
      <c r="A28" t="s">
        <v>36</v>
      </c>
      <c r="B28" t="s">
        <v>344</v>
      </c>
      <c r="C28" t="s">
        <v>372</v>
      </c>
      <c r="D28" t="s">
        <v>373</v>
      </c>
    </row>
    <row r="29" spans="1:4" x14ac:dyDescent="0.3">
      <c r="A29" t="s">
        <v>37</v>
      </c>
      <c r="B29" t="s">
        <v>344</v>
      </c>
      <c r="C29" t="s">
        <v>370</v>
      </c>
      <c r="D29" t="s">
        <v>371</v>
      </c>
    </row>
    <row r="30" spans="1:4" x14ac:dyDescent="0.3">
      <c r="A30" t="s">
        <v>38</v>
      </c>
      <c r="B30" t="s">
        <v>345</v>
      </c>
      <c r="C30" t="s">
        <v>366</v>
      </c>
      <c r="D30" t="s">
        <v>367</v>
      </c>
    </row>
    <row r="31" spans="1:4" x14ac:dyDescent="0.3">
      <c r="A31" t="s">
        <v>39</v>
      </c>
      <c r="B31" t="s">
        <v>345</v>
      </c>
      <c r="C31" t="s">
        <v>366</v>
      </c>
      <c r="D31" t="s">
        <v>367</v>
      </c>
    </row>
    <row r="32" spans="1:4" x14ac:dyDescent="0.3">
      <c r="A32" t="s">
        <v>41</v>
      </c>
      <c r="B32" t="s">
        <v>344</v>
      </c>
      <c r="C32" t="s">
        <v>368</v>
      </c>
      <c r="D32" t="s">
        <v>369</v>
      </c>
    </row>
    <row r="33" spans="1:4" x14ac:dyDescent="0.3">
      <c r="A33" t="s">
        <v>42</v>
      </c>
      <c r="B33" t="s">
        <v>343</v>
      </c>
      <c r="C33" t="s">
        <v>366</v>
      </c>
      <c r="D33" t="s">
        <v>367</v>
      </c>
    </row>
    <row r="34" spans="1:4" x14ac:dyDescent="0.3">
      <c r="A34" t="s">
        <v>43</v>
      </c>
      <c r="B34" t="s">
        <v>344</v>
      </c>
      <c r="C34" t="s">
        <v>372</v>
      </c>
      <c r="D34" t="s">
        <v>373</v>
      </c>
    </row>
    <row r="35" spans="1:4" x14ac:dyDescent="0.3">
      <c r="A35" t="s">
        <v>44</v>
      </c>
      <c r="B35" t="s">
        <v>344</v>
      </c>
      <c r="C35" t="s">
        <v>372</v>
      </c>
      <c r="D35" t="s">
        <v>373</v>
      </c>
    </row>
    <row r="36" spans="1:4" x14ac:dyDescent="0.3">
      <c r="A36" t="s">
        <v>45</v>
      </c>
      <c r="B36" t="s">
        <v>343</v>
      </c>
      <c r="C36" t="s">
        <v>366</v>
      </c>
      <c r="D36" t="s">
        <v>367</v>
      </c>
    </row>
    <row r="37" spans="1:4" x14ac:dyDescent="0.3">
      <c r="A37" t="s">
        <v>46</v>
      </c>
      <c r="B37" t="s">
        <v>344</v>
      </c>
      <c r="C37" t="s">
        <v>368</v>
      </c>
      <c r="D37" t="s">
        <v>369</v>
      </c>
    </row>
    <row r="38" spans="1:4" x14ac:dyDescent="0.3">
      <c r="A38" t="s">
        <v>47</v>
      </c>
      <c r="B38" t="s">
        <v>344</v>
      </c>
      <c r="C38" t="s">
        <v>366</v>
      </c>
      <c r="D38" t="s">
        <v>367</v>
      </c>
    </row>
    <row r="39" spans="1:4" x14ac:dyDescent="0.3">
      <c r="A39" t="s">
        <v>49</v>
      </c>
      <c r="B39" t="s">
        <v>344</v>
      </c>
      <c r="C39" t="s">
        <v>366</v>
      </c>
      <c r="D39" t="s">
        <v>367</v>
      </c>
    </row>
    <row r="40" spans="1:4" x14ac:dyDescent="0.3">
      <c r="A40" t="s">
        <v>51</v>
      </c>
      <c r="B40" t="s">
        <v>344</v>
      </c>
      <c r="C40" t="s">
        <v>366</v>
      </c>
      <c r="D40" t="s">
        <v>367</v>
      </c>
    </row>
    <row r="41" spans="1:4" x14ac:dyDescent="0.3">
      <c r="A41" t="s">
        <v>12</v>
      </c>
      <c r="B41" t="s">
        <v>343</v>
      </c>
      <c r="C41" t="s">
        <v>372</v>
      </c>
      <c r="D41" t="s">
        <v>373</v>
      </c>
    </row>
    <row r="42" spans="1:4" x14ac:dyDescent="0.3">
      <c r="A42" t="s">
        <v>52</v>
      </c>
      <c r="B42" t="s">
        <v>344</v>
      </c>
      <c r="C42" t="s">
        <v>366</v>
      </c>
      <c r="D42" t="s">
        <v>367</v>
      </c>
    </row>
    <row r="43" spans="1:4" x14ac:dyDescent="0.3">
      <c r="A43" t="s">
        <v>54</v>
      </c>
      <c r="B43" t="s">
        <v>344</v>
      </c>
      <c r="C43" t="s">
        <v>370</v>
      </c>
      <c r="D43" t="s">
        <v>371</v>
      </c>
    </row>
    <row r="44" spans="1:4" x14ac:dyDescent="0.3">
      <c r="A44" t="s">
        <v>55</v>
      </c>
      <c r="B44" t="s">
        <v>344</v>
      </c>
      <c r="C44" t="s">
        <v>370</v>
      </c>
      <c r="D44" t="s">
        <v>371</v>
      </c>
    </row>
    <row r="45" spans="1:4" x14ac:dyDescent="0.3">
      <c r="A45" t="s">
        <v>56</v>
      </c>
      <c r="B45" t="s">
        <v>344</v>
      </c>
      <c r="C45" t="s">
        <v>366</v>
      </c>
      <c r="D45" t="s">
        <v>367</v>
      </c>
    </row>
    <row r="46" spans="1:4" x14ac:dyDescent="0.3">
      <c r="A46" t="s">
        <v>57</v>
      </c>
      <c r="B46" t="s">
        <v>345</v>
      </c>
      <c r="C46" t="s">
        <v>375</v>
      </c>
      <c r="D46" t="s">
        <v>376</v>
      </c>
    </row>
    <row r="47" spans="1:4" x14ac:dyDescent="0.3">
      <c r="A47" t="s">
        <v>58</v>
      </c>
      <c r="B47" t="s">
        <v>344</v>
      </c>
      <c r="C47" t="s">
        <v>368</v>
      </c>
      <c r="D47" t="s">
        <v>369</v>
      </c>
    </row>
    <row r="48" spans="1:4" x14ac:dyDescent="0.3">
      <c r="A48" t="s">
        <v>59</v>
      </c>
      <c r="B48" t="s">
        <v>343</v>
      </c>
      <c r="C48" t="s">
        <v>366</v>
      </c>
      <c r="D48" t="s">
        <v>367</v>
      </c>
    </row>
    <row r="49" spans="1:4" x14ac:dyDescent="0.3">
      <c r="A49" t="s">
        <v>61</v>
      </c>
      <c r="B49" t="s">
        <v>344</v>
      </c>
      <c r="C49" t="s">
        <v>366</v>
      </c>
      <c r="D49" t="s">
        <v>367</v>
      </c>
    </row>
    <row r="50" spans="1:4" x14ac:dyDescent="0.3">
      <c r="A50" t="s">
        <v>62</v>
      </c>
      <c r="B50" t="s">
        <v>343</v>
      </c>
      <c r="C50" t="s">
        <v>366</v>
      </c>
      <c r="D50" t="s">
        <v>367</v>
      </c>
    </row>
    <row r="51" spans="1:4" x14ac:dyDescent="0.3">
      <c r="A51" t="s">
        <v>63</v>
      </c>
      <c r="B51" t="s">
        <v>344</v>
      </c>
      <c r="C51" t="s">
        <v>366</v>
      </c>
      <c r="D51" t="s">
        <v>367</v>
      </c>
    </row>
    <row r="52" spans="1:4" x14ac:dyDescent="0.3">
      <c r="A52" t="s">
        <v>64</v>
      </c>
      <c r="B52" t="s">
        <v>345</v>
      </c>
      <c r="C52" t="s">
        <v>372</v>
      </c>
      <c r="D52" t="s">
        <v>373</v>
      </c>
    </row>
    <row r="53" spans="1:4" x14ac:dyDescent="0.3">
      <c r="A53" t="s">
        <v>65</v>
      </c>
      <c r="B53" t="s">
        <v>344</v>
      </c>
      <c r="C53" t="s">
        <v>366</v>
      </c>
      <c r="D53" t="s">
        <v>367</v>
      </c>
    </row>
    <row r="54" spans="1:4" x14ac:dyDescent="0.3">
      <c r="A54" t="s">
        <v>66</v>
      </c>
      <c r="B54" t="s">
        <v>344</v>
      </c>
      <c r="C54" t="s">
        <v>366</v>
      </c>
      <c r="D54" t="s">
        <v>367</v>
      </c>
    </row>
    <row r="55" spans="1:4" x14ac:dyDescent="0.3">
      <c r="A55" t="s">
        <v>67</v>
      </c>
      <c r="B55" t="s">
        <v>344</v>
      </c>
      <c r="C55" t="s">
        <v>366</v>
      </c>
      <c r="D55" t="s">
        <v>367</v>
      </c>
    </row>
    <row r="56" spans="1:4" x14ac:dyDescent="0.3">
      <c r="A56" t="s">
        <v>69</v>
      </c>
      <c r="B56" t="s">
        <v>343</v>
      </c>
      <c r="C56" t="s">
        <v>366</v>
      </c>
      <c r="D56" t="s">
        <v>367</v>
      </c>
    </row>
    <row r="57" spans="1:4" x14ac:dyDescent="0.3">
      <c r="A57" t="s">
        <v>71</v>
      </c>
      <c r="B57" t="s">
        <v>343</v>
      </c>
      <c r="C57" t="s">
        <v>372</v>
      </c>
      <c r="D57" t="s">
        <v>373</v>
      </c>
    </row>
    <row r="58" spans="1:4" x14ac:dyDescent="0.3">
      <c r="A58" t="s">
        <v>72</v>
      </c>
      <c r="B58" t="s">
        <v>343</v>
      </c>
      <c r="C58" t="s">
        <v>372</v>
      </c>
      <c r="D58" t="s">
        <v>373</v>
      </c>
    </row>
    <row r="59" spans="1:4" x14ac:dyDescent="0.3">
      <c r="A59" t="s">
        <v>73</v>
      </c>
      <c r="B59" t="s">
        <v>344</v>
      </c>
      <c r="C59" t="s">
        <v>366</v>
      </c>
      <c r="D59" t="s">
        <v>367</v>
      </c>
    </row>
    <row r="60" spans="1:4" x14ac:dyDescent="0.3">
      <c r="A60" t="s">
        <v>74</v>
      </c>
      <c r="B60" t="s">
        <v>345</v>
      </c>
      <c r="C60" t="s">
        <v>366</v>
      </c>
      <c r="D60" t="s">
        <v>367</v>
      </c>
    </row>
    <row r="61" spans="1:4" x14ac:dyDescent="0.3">
      <c r="A61" t="s">
        <v>75</v>
      </c>
      <c r="B61" t="s">
        <v>343</v>
      </c>
      <c r="C61" t="s">
        <v>366</v>
      </c>
      <c r="D61" t="s">
        <v>367</v>
      </c>
    </row>
    <row r="62" spans="1:4" x14ac:dyDescent="0.3">
      <c r="A62" t="s">
        <v>76</v>
      </c>
      <c r="B62" t="s">
        <v>343</v>
      </c>
      <c r="C62" t="s">
        <v>366</v>
      </c>
      <c r="D62" t="s">
        <v>367</v>
      </c>
    </row>
    <row r="63" spans="1:4" x14ac:dyDescent="0.3">
      <c r="A63" t="s">
        <v>377</v>
      </c>
      <c r="B63" t="s">
        <v>344</v>
      </c>
      <c r="C63" t="s">
        <v>366</v>
      </c>
      <c r="D63" t="s">
        <v>367</v>
      </c>
    </row>
    <row r="64" spans="1:4" x14ac:dyDescent="0.3">
      <c r="A64" t="s">
        <v>78</v>
      </c>
      <c r="B64" t="s">
        <v>344</v>
      </c>
      <c r="C64" t="s">
        <v>368</v>
      </c>
      <c r="D64" t="s">
        <v>369</v>
      </c>
    </row>
    <row r="65" spans="1:4" x14ac:dyDescent="0.3">
      <c r="A65" t="s">
        <v>79</v>
      </c>
      <c r="B65" t="s">
        <v>343</v>
      </c>
      <c r="C65" t="s">
        <v>366</v>
      </c>
      <c r="D65" t="s">
        <v>367</v>
      </c>
    </row>
    <row r="66" spans="1:4" x14ac:dyDescent="0.3">
      <c r="A66" t="s">
        <v>80</v>
      </c>
      <c r="B66" t="s">
        <v>345</v>
      </c>
      <c r="C66" t="s">
        <v>366</v>
      </c>
      <c r="D66" t="s">
        <v>367</v>
      </c>
    </row>
    <row r="67" spans="1:4" x14ac:dyDescent="0.3">
      <c r="A67" t="s">
        <v>81</v>
      </c>
      <c r="B67" t="s">
        <v>344</v>
      </c>
      <c r="C67" t="s">
        <v>366</v>
      </c>
      <c r="D67" t="s">
        <v>367</v>
      </c>
    </row>
    <row r="68" spans="1:4" x14ac:dyDescent="0.3">
      <c r="A68" t="s">
        <v>82</v>
      </c>
      <c r="B68" t="s">
        <v>345</v>
      </c>
      <c r="C68" t="s">
        <v>372</v>
      </c>
      <c r="D68" t="s">
        <v>373</v>
      </c>
    </row>
    <row r="69" spans="1:4" x14ac:dyDescent="0.3">
      <c r="A69" t="s">
        <v>83</v>
      </c>
      <c r="B69" t="s">
        <v>345</v>
      </c>
      <c r="C69" t="s">
        <v>366</v>
      </c>
      <c r="D69" t="s">
        <v>367</v>
      </c>
    </row>
    <row r="70" spans="1:4" x14ac:dyDescent="0.3">
      <c r="A70" t="s">
        <v>84</v>
      </c>
      <c r="B70" t="s">
        <v>345</v>
      </c>
      <c r="C70" t="s">
        <v>372</v>
      </c>
      <c r="D70" t="s">
        <v>373</v>
      </c>
    </row>
    <row r="71" spans="1:4" x14ac:dyDescent="0.3">
      <c r="A71" t="s">
        <v>85</v>
      </c>
      <c r="B71" t="s">
        <v>344</v>
      </c>
      <c r="C71" t="s">
        <v>370</v>
      </c>
      <c r="D71" t="s">
        <v>371</v>
      </c>
    </row>
    <row r="72" spans="1:4" x14ac:dyDescent="0.3">
      <c r="A72" t="s">
        <v>86</v>
      </c>
      <c r="B72" t="s">
        <v>345</v>
      </c>
      <c r="C72" t="s">
        <v>366</v>
      </c>
      <c r="D72" t="s">
        <v>367</v>
      </c>
    </row>
    <row r="73" spans="1:4" x14ac:dyDescent="0.3">
      <c r="A73" t="s">
        <v>88</v>
      </c>
      <c r="B73" t="s">
        <v>344</v>
      </c>
      <c r="C73" t="s">
        <v>366</v>
      </c>
      <c r="D73" t="s">
        <v>367</v>
      </c>
    </row>
    <row r="74" spans="1:4" x14ac:dyDescent="0.3">
      <c r="A74" t="s">
        <v>89</v>
      </c>
      <c r="B74" t="s">
        <v>344</v>
      </c>
      <c r="C74" t="s">
        <v>368</v>
      </c>
      <c r="D74" t="s">
        <v>369</v>
      </c>
    </row>
    <row r="75" spans="1:4" x14ac:dyDescent="0.3">
      <c r="A75" t="s">
        <v>3</v>
      </c>
      <c r="B75" t="s">
        <v>345</v>
      </c>
      <c r="C75" t="s">
        <v>375</v>
      </c>
      <c r="D75" t="s">
        <v>376</v>
      </c>
    </row>
    <row r="76" spans="1:4" x14ac:dyDescent="0.3">
      <c r="A76" t="s">
        <v>90</v>
      </c>
      <c r="B76" t="s">
        <v>343</v>
      </c>
      <c r="C76" t="s">
        <v>366</v>
      </c>
      <c r="D76" t="s">
        <v>367</v>
      </c>
    </row>
    <row r="77" spans="1:4" x14ac:dyDescent="0.3">
      <c r="A77" t="s">
        <v>91</v>
      </c>
      <c r="B77" t="s">
        <v>344</v>
      </c>
      <c r="C77" t="s">
        <v>372</v>
      </c>
      <c r="D77" t="s">
        <v>373</v>
      </c>
    </row>
    <row r="78" spans="1:4" x14ac:dyDescent="0.3">
      <c r="A78" t="s">
        <v>92</v>
      </c>
      <c r="B78" t="s">
        <v>344</v>
      </c>
      <c r="C78" t="s">
        <v>366</v>
      </c>
      <c r="D78" t="s">
        <v>367</v>
      </c>
    </row>
    <row r="79" spans="1:4" x14ac:dyDescent="0.3">
      <c r="A79" t="s">
        <v>93</v>
      </c>
      <c r="B79" t="s">
        <v>345</v>
      </c>
      <c r="C79" t="s">
        <v>366</v>
      </c>
      <c r="D79" t="s">
        <v>367</v>
      </c>
    </row>
    <row r="80" spans="1:4" x14ac:dyDescent="0.3">
      <c r="A80" t="s">
        <v>94</v>
      </c>
      <c r="B80" t="s">
        <v>344</v>
      </c>
      <c r="C80" t="s">
        <v>372</v>
      </c>
      <c r="D80" t="s">
        <v>373</v>
      </c>
    </row>
    <row r="81" spans="1:4" x14ac:dyDescent="0.3">
      <c r="A81" t="s">
        <v>5</v>
      </c>
      <c r="B81" t="s">
        <v>343</v>
      </c>
      <c r="C81" t="s">
        <v>375</v>
      </c>
      <c r="D81" t="s">
        <v>376</v>
      </c>
    </row>
    <row r="82" spans="1:4" x14ac:dyDescent="0.3">
      <c r="A82" t="s">
        <v>95</v>
      </c>
      <c r="B82" t="s">
        <v>345</v>
      </c>
      <c r="C82" t="s">
        <v>366</v>
      </c>
      <c r="D82" t="s">
        <v>367</v>
      </c>
    </row>
    <row r="83" spans="1:4" x14ac:dyDescent="0.3">
      <c r="A83" t="s">
        <v>96</v>
      </c>
      <c r="B83" t="s">
        <v>345</v>
      </c>
      <c r="C83" t="s">
        <v>375</v>
      </c>
      <c r="D83" t="s">
        <v>376</v>
      </c>
    </row>
    <row r="84" spans="1:4" x14ac:dyDescent="0.3">
      <c r="A84" t="s">
        <v>97</v>
      </c>
      <c r="B84" t="s">
        <v>344</v>
      </c>
      <c r="C84" t="s">
        <v>370</v>
      </c>
      <c r="D84" t="s">
        <v>371</v>
      </c>
    </row>
    <row r="85" spans="1:4" x14ac:dyDescent="0.3">
      <c r="A85" t="s">
        <v>77</v>
      </c>
      <c r="B85" t="s">
        <v>345</v>
      </c>
      <c r="C85" t="s">
        <v>372</v>
      </c>
      <c r="D85" t="s">
        <v>373</v>
      </c>
    </row>
    <row r="86" spans="1:4" x14ac:dyDescent="0.3">
      <c r="A86" t="s">
        <v>98</v>
      </c>
      <c r="B86" t="s">
        <v>343</v>
      </c>
      <c r="C86" t="s">
        <v>366</v>
      </c>
      <c r="D86" t="s">
        <v>367</v>
      </c>
    </row>
    <row r="87" spans="1:4" x14ac:dyDescent="0.3">
      <c r="A87" t="s">
        <v>99</v>
      </c>
      <c r="B87" t="s">
        <v>344</v>
      </c>
      <c r="C87" t="s">
        <v>370</v>
      </c>
      <c r="D87" t="s">
        <v>371</v>
      </c>
    </row>
    <row r="88" spans="1:4" x14ac:dyDescent="0.3">
      <c r="A88" t="s">
        <v>100</v>
      </c>
      <c r="B88" t="s">
        <v>344</v>
      </c>
      <c r="C88" t="s">
        <v>368</v>
      </c>
      <c r="D88" t="s">
        <v>369</v>
      </c>
    </row>
    <row r="89" spans="1:4" x14ac:dyDescent="0.3">
      <c r="A89" t="s">
        <v>101</v>
      </c>
      <c r="B89" t="s">
        <v>345</v>
      </c>
      <c r="C89" t="s">
        <v>366</v>
      </c>
      <c r="D89" t="s">
        <v>367</v>
      </c>
    </row>
    <row r="90" spans="1:4" x14ac:dyDescent="0.3">
      <c r="A90" t="s">
        <v>102</v>
      </c>
      <c r="B90" t="s">
        <v>345</v>
      </c>
      <c r="C90" t="s">
        <v>366</v>
      </c>
      <c r="D90" t="s">
        <v>367</v>
      </c>
    </row>
    <row r="91" spans="1:4" x14ac:dyDescent="0.3">
      <c r="A91" t="s">
        <v>378</v>
      </c>
      <c r="B91" t="s">
        <v>343</v>
      </c>
      <c r="C91" t="s">
        <v>366</v>
      </c>
      <c r="D91" t="s">
        <v>367</v>
      </c>
    </row>
    <row r="92" spans="1:4" x14ac:dyDescent="0.3">
      <c r="A92" t="s">
        <v>103</v>
      </c>
      <c r="B92" t="s">
        <v>345</v>
      </c>
      <c r="C92" t="s">
        <v>366</v>
      </c>
      <c r="D92" t="s">
        <v>367</v>
      </c>
    </row>
    <row r="93" spans="1:4" x14ac:dyDescent="0.3">
      <c r="A93" t="s">
        <v>104</v>
      </c>
      <c r="B93" t="s">
        <v>343</v>
      </c>
      <c r="C93" t="s">
        <v>366</v>
      </c>
      <c r="D93" t="s">
        <v>367</v>
      </c>
    </row>
    <row r="94" spans="1:4" x14ac:dyDescent="0.3">
      <c r="A94" t="s">
        <v>105</v>
      </c>
      <c r="B94" t="s">
        <v>345</v>
      </c>
      <c r="C94" t="s">
        <v>366</v>
      </c>
      <c r="D94" t="s">
        <v>367</v>
      </c>
    </row>
    <row r="95" spans="1:4" x14ac:dyDescent="0.3">
      <c r="A95" t="s">
        <v>106</v>
      </c>
      <c r="B95" t="s">
        <v>345</v>
      </c>
      <c r="C95" t="s">
        <v>366</v>
      </c>
      <c r="D95" t="s">
        <v>367</v>
      </c>
    </row>
    <row r="96" spans="1:4" x14ac:dyDescent="0.3">
      <c r="A96" t="s">
        <v>107</v>
      </c>
      <c r="B96" t="s">
        <v>345</v>
      </c>
      <c r="C96" t="s">
        <v>372</v>
      </c>
      <c r="D96" t="s">
        <v>373</v>
      </c>
    </row>
    <row r="97" spans="1:4" x14ac:dyDescent="0.3">
      <c r="A97" t="s">
        <v>108</v>
      </c>
      <c r="B97" t="s">
        <v>343</v>
      </c>
      <c r="C97" t="s">
        <v>366</v>
      </c>
      <c r="D97" t="s">
        <v>367</v>
      </c>
    </row>
    <row r="98" spans="1:4" x14ac:dyDescent="0.3">
      <c r="A98" t="s">
        <v>363</v>
      </c>
      <c r="B98" t="s">
        <v>345</v>
      </c>
      <c r="C98" t="s">
        <v>366</v>
      </c>
      <c r="D98" t="s">
        <v>367</v>
      </c>
    </row>
    <row r="99" spans="1:4" x14ac:dyDescent="0.3">
      <c r="A99" t="s">
        <v>109</v>
      </c>
      <c r="B99" t="s">
        <v>343</v>
      </c>
      <c r="C99" t="s">
        <v>375</v>
      </c>
      <c r="D99" t="s">
        <v>376</v>
      </c>
    </row>
    <row r="100" spans="1:4" x14ac:dyDescent="0.3">
      <c r="A100" t="s">
        <v>110</v>
      </c>
      <c r="B100" t="s">
        <v>344</v>
      </c>
      <c r="C100" t="s">
        <v>366</v>
      </c>
      <c r="D100" t="s">
        <v>367</v>
      </c>
    </row>
    <row r="101" spans="1:4" x14ac:dyDescent="0.3">
      <c r="A101" t="s">
        <v>111</v>
      </c>
      <c r="B101" t="s">
        <v>344</v>
      </c>
      <c r="C101" t="s">
        <v>366</v>
      </c>
      <c r="D101" t="s">
        <v>367</v>
      </c>
    </row>
    <row r="102" spans="1:4" x14ac:dyDescent="0.3">
      <c r="A102" t="s">
        <v>112</v>
      </c>
      <c r="B102" t="s">
        <v>345</v>
      </c>
      <c r="C102" t="s">
        <v>366</v>
      </c>
      <c r="D102" t="s">
        <v>367</v>
      </c>
    </row>
    <row r="103" spans="1:4" x14ac:dyDescent="0.3">
      <c r="A103" t="s">
        <v>113</v>
      </c>
      <c r="B103" t="s">
        <v>344</v>
      </c>
      <c r="C103" t="s">
        <v>366</v>
      </c>
      <c r="D103" t="s">
        <v>367</v>
      </c>
    </row>
    <row r="104" spans="1:4" x14ac:dyDescent="0.3">
      <c r="A104" t="s">
        <v>115</v>
      </c>
      <c r="B104" t="s">
        <v>344</v>
      </c>
      <c r="C104" t="s">
        <v>368</v>
      </c>
      <c r="D104" t="s">
        <v>369</v>
      </c>
    </row>
    <row r="105" spans="1:4" x14ac:dyDescent="0.3">
      <c r="A105" t="s">
        <v>116</v>
      </c>
      <c r="B105" t="s">
        <v>343</v>
      </c>
      <c r="C105" t="s">
        <v>366</v>
      </c>
      <c r="D105" t="s">
        <v>367</v>
      </c>
    </row>
    <row r="106" spans="1:4" x14ac:dyDescent="0.3">
      <c r="A106" t="s">
        <v>117</v>
      </c>
      <c r="B106" t="s">
        <v>344</v>
      </c>
      <c r="C106" t="s">
        <v>366</v>
      </c>
      <c r="D106" t="s">
        <v>367</v>
      </c>
    </row>
    <row r="107" spans="1:4" x14ac:dyDescent="0.3">
      <c r="A107" t="s">
        <v>118</v>
      </c>
      <c r="B107" t="s">
        <v>344</v>
      </c>
      <c r="C107" t="s">
        <v>366</v>
      </c>
      <c r="D107" t="s">
        <v>367</v>
      </c>
    </row>
    <row r="108" spans="1:4" x14ac:dyDescent="0.3">
      <c r="A108" t="s">
        <v>20</v>
      </c>
      <c r="B108" t="s">
        <v>343</v>
      </c>
      <c r="C108" t="s">
        <v>375</v>
      </c>
      <c r="D108" t="s">
        <v>376</v>
      </c>
    </row>
    <row r="109" spans="1:4" x14ac:dyDescent="0.3">
      <c r="A109" t="s">
        <v>119</v>
      </c>
      <c r="B109" t="s">
        <v>344</v>
      </c>
      <c r="C109" t="s">
        <v>366</v>
      </c>
      <c r="D109" t="s">
        <v>367</v>
      </c>
    </row>
    <row r="110" spans="1:4" x14ac:dyDescent="0.3">
      <c r="A110" t="s">
        <v>120</v>
      </c>
      <c r="B110" t="s">
        <v>344</v>
      </c>
      <c r="C110" t="s">
        <v>366</v>
      </c>
      <c r="D110" t="s">
        <v>367</v>
      </c>
    </row>
    <row r="111" spans="1:4" x14ac:dyDescent="0.3">
      <c r="A111" t="s">
        <v>121</v>
      </c>
      <c r="B111" t="s">
        <v>345</v>
      </c>
      <c r="C111" t="s">
        <v>366</v>
      </c>
      <c r="D111" t="s">
        <v>367</v>
      </c>
    </row>
    <row r="112" spans="1:4" x14ac:dyDescent="0.3">
      <c r="A112" t="s">
        <v>353</v>
      </c>
      <c r="B112" t="s">
        <v>343</v>
      </c>
      <c r="C112" t="s">
        <v>366</v>
      </c>
      <c r="D112" t="s">
        <v>367</v>
      </c>
    </row>
    <row r="113" spans="1:4" x14ac:dyDescent="0.3">
      <c r="A113" t="s">
        <v>122</v>
      </c>
      <c r="B113" t="s">
        <v>345</v>
      </c>
      <c r="C113" t="s">
        <v>366</v>
      </c>
      <c r="D113" t="s">
        <v>367</v>
      </c>
    </row>
    <row r="114" spans="1:4" x14ac:dyDescent="0.3">
      <c r="A114" t="s">
        <v>123</v>
      </c>
      <c r="B114" t="s">
        <v>345</v>
      </c>
      <c r="C114" t="s">
        <v>366</v>
      </c>
      <c r="D114" t="s">
        <v>367</v>
      </c>
    </row>
    <row r="115" spans="1:4" x14ac:dyDescent="0.3">
      <c r="A115" t="s">
        <v>124</v>
      </c>
      <c r="B115" t="s">
        <v>344</v>
      </c>
      <c r="C115" t="s">
        <v>366</v>
      </c>
      <c r="D115" t="s">
        <v>367</v>
      </c>
    </row>
    <row r="116" spans="1:4" x14ac:dyDescent="0.3">
      <c r="A116" t="s">
        <v>125</v>
      </c>
      <c r="B116" t="s">
        <v>344</v>
      </c>
      <c r="C116" t="s">
        <v>370</v>
      </c>
      <c r="D116" t="s">
        <v>371</v>
      </c>
    </row>
    <row r="117" spans="1:4" x14ac:dyDescent="0.3">
      <c r="A117" t="s">
        <v>126</v>
      </c>
      <c r="B117" t="s">
        <v>344</v>
      </c>
      <c r="C117" t="s">
        <v>366</v>
      </c>
      <c r="D117" t="s">
        <v>367</v>
      </c>
    </row>
    <row r="118" spans="1:4" x14ac:dyDescent="0.3">
      <c r="A118" t="s">
        <v>127</v>
      </c>
      <c r="B118" t="s">
        <v>344</v>
      </c>
      <c r="C118" t="s">
        <v>366</v>
      </c>
      <c r="D118" t="s">
        <v>367</v>
      </c>
    </row>
    <row r="119" spans="1:4" x14ac:dyDescent="0.3">
      <c r="A119" t="s">
        <v>68</v>
      </c>
      <c r="B119" t="s">
        <v>343</v>
      </c>
      <c r="C119" t="s">
        <v>375</v>
      </c>
      <c r="D119" t="s">
        <v>376</v>
      </c>
    </row>
    <row r="120" spans="1:4" x14ac:dyDescent="0.3">
      <c r="A120" t="s">
        <v>128</v>
      </c>
      <c r="B120" t="s">
        <v>344</v>
      </c>
      <c r="C120" t="s">
        <v>366</v>
      </c>
      <c r="D120" t="s">
        <v>367</v>
      </c>
    </row>
    <row r="121" spans="1:4" x14ac:dyDescent="0.3">
      <c r="A121" t="s">
        <v>129</v>
      </c>
      <c r="B121" t="s">
        <v>344</v>
      </c>
      <c r="C121" t="s">
        <v>366</v>
      </c>
      <c r="D121" t="s">
        <v>367</v>
      </c>
    </row>
    <row r="122" spans="1:4" x14ac:dyDescent="0.3">
      <c r="A122" t="s">
        <v>130</v>
      </c>
      <c r="B122" t="s">
        <v>343</v>
      </c>
      <c r="C122" t="s">
        <v>366</v>
      </c>
      <c r="D122" t="s">
        <v>367</v>
      </c>
    </row>
    <row r="123" spans="1:4" x14ac:dyDescent="0.3">
      <c r="A123" t="s">
        <v>131</v>
      </c>
      <c r="B123" t="s">
        <v>344</v>
      </c>
      <c r="C123" t="s">
        <v>368</v>
      </c>
      <c r="D123" t="s">
        <v>369</v>
      </c>
    </row>
    <row r="124" spans="1:4" x14ac:dyDescent="0.3">
      <c r="A124" t="s">
        <v>132</v>
      </c>
      <c r="B124" t="s">
        <v>344</v>
      </c>
      <c r="C124" t="s">
        <v>366</v>
      </c>
      <c r="D124" t="s">
        <v>367</v>
      </c>
    </row>
    <row r="125" spans="1:4" x14ac:dyDescent="0.3">
      <c r="A125" t="s">
        <v>133</v>
      </c>
      <c r="B125" t="s">
        <v>344</v>
      </c>
      <c r="C125" t="s">
        <v>368</v>
      </c>
      <c r="D125" t="s">
        <v>369</v>
      </c>
    </row>
    <row r="126" spans="1:4" x14ac:dyDescent="0.3">
      <c r="A126" t="s">
        <v>134</v>
      </c>
      <c r="B126" t="s">
        <v>344</v>
      </c>
      <c r="C126" t="s">
        <v>372</v>
      </c>
      <c r="D126" t="s">
        <v>373</v>
      </c>
    </row>
    <row r="127" spans="1:4" x14ac:dyDescent="0.3">
      <c r="A127" t="s">
        <v>135</v>
      </c>
      <c r="B127" t="s">
        <v>345</v>
      </c>
      <c r="C127" t="s">
        <v>366</v>
      </c>
      <c r="D127" t="s">
        <v>367</v>
      </c>
    </row>
    <row r="128" spans="1:4" x14ac:dyDescent="0.3">
      <c r="A128" t="s">
        <v>136</v>
      </c>
      <c r="B128" t="s">
        <v>344</v>
      </c>
      <c r="C128" t="s">
        <v>368</v>
      </c>
      <c r="D128" t="s">
        <v>369</v>
      </c>
    </row>
    <row r="129" spans="1:4" x14ac:dyDescent="0.3">
      <c r="A129" t="s">
        <v>22</v>
      </c>
      <c r="B129" t="s">
        <v>343</v>
      </c>
      <c r="C129" t="s">
        <v>375</v>
      </c>
      <c r="D129" t="s">
        <v>376</v>
      </c>
    </row>
    <row r="130" spans="1:4" x14ac:dyDescent="0.3">
      <c r="A130" t="s">
        <v>137</v>
      </c>
      <c r="B130" t="s">
        <v>345</v>
      </c>
      <c r="C130" t="s">
        <v>366</v>
      </c>
      <c r="D130" t="s">
        <v>367</v>
      </c>
    </row>
    <row r="131" spans="1:4" x14ac:dyDescent="0.3">
      <c r="A131" t="s">
        <v>138</v>
      </c>
      <c r="B131" t="s">
        <v>344</v>
      </c>
      <c r="C131" t="s">
        <v>368</v>
      </c>
      <c r="D131" t="s">
        <v>369</v>
      </c>
    </row>
    <row r="132" spans="1:4" x14ac:dyDescent="0.3">
      <c r="A132" t="s">
        <v>139</v>
      </c>
      <c r="B132" t="s">
        <v>344</v>
      </c>
      <c r="C132" t="s">
        <v>366</v>
      </c>
      <c r="D132" t="s">
        <v>367</v>
      </c>
    </row>
    <row r="133" spans="1:4" x14ac:dyDescent="0.3">
      <c r="A133" t="s">
        <v>140</v>
      </c>
      <c r="B133" t="s">
        <v>343</v>
      </c>
      <c r="C133" t="s">
        <v>366</v>
      </c>
      <c r="D133" t="s">
        <v>367</v>
      </c>
    </row>
    <row r="134" spans="1:4" x14ac:dyDescent="0.3">
      <c r="A134" t="s">
        <v>141</v>
      </c>
      <c r="B134" t="s">
        <v>344</v>
      </c>
      <c r="C134" t="s">
        <v>368</v>
      </c>
      <c r="D134" t="s">
        <v>369</v>
      </c>
    </row>
    <row r="135" spans="1:4" x14ac:dyDescent="0.3">
      <c r="A135" t="s">
        <v>142</v>
      </c>
      <c r="B135" t="s">
        <v>343</v>
      </c>
      <c r="C135" t="s">
        <v>366</v>
      </c>
      <c r="D135" t="s">
        <v>367</v>
      </c>
    </row>
    <row r="136" spans="1:4" x14ac:dyDescent="0.3">
      <c r="A136" t="s">
        <v>143</v>
      </c>
      <c r="B136" t="s">
        <v>344</v>
      </c>
      <c r="C136" t="s">
        <v>372</v>
      </c>
      <c r="D136" t="s">
        <v>373</v>
      </c>
    </row>
    <row r="137" spans="1:4" x14ac:dyDescent="0.3">
      <c r="A137" t="s">
        <v>144</v>
      </c>
      <c r="B137" t="s">
        <v>344</v>
      </c>
      <c r="C137" t="s">
        <v>366</v>
      </c>
      <c r="D137" t="s">
        <v>367</v>
      </c>
    </row>
    <row r="138" spans="1:4" x14ac:dyDescent="0.3">
      <c r="A138" t="s">
        <v>145</v>
      </c>
      <c r="B138" t="s">
        <v>344</v>
      </c>
      <c r="C138" t="s">
        <v>366</v>
      </c>
      <c r="D138" t="s">
        <v>367</v>
      </c>
    </row>
    <row r="139" spans="1:4" x14ac:dyDescent="0.3">
      <c r="A139" t="s">
        <v>146</v>
      </c>
      <c r="B139" t="s">
        <v>344</v>
      </c>
      <c r="C139" t="s">
        <v>368</v>
      </c>
      <c r="D139" t="s">
        <v>369</v>
      </c>
    </row>
    <row r="140" spans="1:4" x14ac:dyDescent="0.3">
      <c r="A140" t="s">
        <v>147</v>
      </c>
      <c r="B140" t="s">
        <v>345</v>
      </c>
      <c r="C140" t="s">
        <v>372</v>
      </c>
      <c r="D140" t="s">
        <v>373</v>
      </c>
    </row>
    <row r="141" spans="1:4" x14ac:dyDescent="0.3">
      <c r="A141" t="s">
        <v>50</v>
      </c>
      <c r="B141" t="s">
        <v>344</v>
      </c>
      <c r="C141" t="s">
        <v>375</v>
      </c>
      <c r="D141" t="s">
        <v>376</v>
      </c>
    </row>
    <row r="142" spans="1:4" x14ac:dyDescent="0.3">
      <c r="A142" t="s">
        <v>148</v>
      </c>
      <c r="B142" t="s">
        <v>344</v>
      </c>
      <c r="C142" t="s">
        <v>366</v>
      </c>
      <c r="D142" t="s">
        <v>367</v>
      </c>
    </row>
    <row r="143" spans="1:4" x14ac:dyDescent="0.3">
      <c r="A143" t="s">
        <v>149</v>
      </c>
      <c r="B143" t="s">
        <v>345</v>
      </c>
      <c r="C143" t="s">
        <v>366</v>
      </c>
      <c r="D143" t="s">
        <v>367</v>
      </c>
    </row>
    <row r="144" spans="1:4" x14ac:dyDescent="0.3">
      <c r="A144" t="s">
        <v>150</v>
      </c>
      <c r="B144" t="s">
        <v>344</v>
      </c>
      <c r="C144" t="s">
        <v>368</v>
      </c>
      <c r="D144" t="s">
        <v>369</v>
      </c>
    </row>
    <row r="145" spans="1:4" x14ac:dyDescent="0.3">
      <c r="A145" t="s">
        <v>151</v>
      </c>
      <c r="B145" t="s">
        <v>345</v>
      </c>
      <c r="C145" t="s">
        <v>366</v>
      </c>
      <c r="D145" t="s">
        <v>367</v>
      </c>
    </row>
    <row r="146" spans="1:4" x14ac:dyDescent="0.3">
      <c r="A146" t="s">
        <v>152</v>
      </c>
      <c r="B146" t="s">
        <v>345</v>
      </c>
      <c r="C146" t="s">
        <v>366</v>
      </c>
      <c r="D146" t="s">
        <v>367</v>
      </c>
    </row>
    <row r="147" spans="1:4" x14ac:dyDescent="0.3">
      <c r="A147" t="s">
        <v>153</v>
      </c>
      <c r="B147" t="s">
        <v>344</v>
      </c>
      <c r="C147" t="s">
        <v>368</v>
      </c>
      <c r="D147" t="s">
        <v>369</v>
      </c>
    </row>
    <row r="148" spans="1:4" x14ac:dyDescent="0.3">
      <c r="A148" t="s">
        <v>154</v>
      </c>
      <c r="B148" t="s">
        <v>345</v>
      </c>
      <c r="C148" t="s">
        <v>366</v>
      </c>
      <c r="D148" t="s">
        <v>367</v>
      </c>
    </row>
    <row r="149" spans="1:4" x14ac:dyDescent="0.3">
      <c r="A149" t="s">
        <v>155</v>
      </c>
      <c r="B149" t="s">
        <v>344</v>
      </c>
      <c r="C149" t="s">
        <v>366</v>
      </c>
      <c r="D149" t="s">
        <v>367</v>
      </c>
    </row>
    <row r="150" spans="1:4" x14ac:dyDescent="0.3">
      <c r="A150" t="s">
        <v>156</v>
      </c>
      <c r="B150" t="s">
        <v>344</v>
      </c>
      <c r="C150" t="s">
        <v>366</v>
      </c>
      <c r="D150" t="s">
        <v>367</v>
      </c>
    </row>
    <row r="151" spans="1:4" x14ac:dyDescent="0.3">
      <c r="A151" t="s">
        <v>157</v>
      </c>
      <c r="B151" t="s">
        <v>345</v>
      </c>
      <c r="C151" t="s">
        <v>372</v>
      </c>
      <c r="D151" t="s">
        <v>373</v>
      </c>
    </row>
    <row r="152" spans="1:4" x14ac:dyDescent="0.3">
      <c r="A152" t="s">
        <v>158</v>
      </c>
      <c r="B152" t="s">
        <v>345</v>
      </c>
      <c r="C152" t="s">
        <v>372</v>
      </c>
      <c r="D152" t="s">
        <v>373</v>
      </c>
    </row>
    <row r="153" spans="1:4" x14ac:dyDescent="0.3">
      <c r="A153" t="s">
        <v>159</v>
      </c>
      <c r="B153" t="s">
        <v>344</v>
      </c>
      <c r="C153" t="s">
        <v>368</v>
      </c>
      <c r="D153" t="s">
        <v>369</v>
      </c>
    </row>
    <row r="154" spans="1:4" x14ac:dyDescent="0.3">
      <c r="A154" t="s">
        <v>160</v>
      </c>
      <c r="B154" t="s">
        <v>344</v>
      </c>
      <c r="C154" t="s">
        <v>368</v>
      </c>
      <c r="D154" t="s">
        <v>369</v>
      </c>
    </row>
    <row r="155" spans="1:4" x14ac:dyDescent="0.3">
      <c r="A155" t="s">
        <v>10</v>
      </c>
      <c r="B155" t="s">
        <v>343</v>
      </c>
      <c r="C155" t="s">
        <v>375</v>
      </c>
      <c r="D155" t="s">
        <v>376</v>
      </c>
    </row>
    <row r="156" spans="1:4" x14ac:dyDescent="0.3">
      <c r="A156" t="s">
        <v>161</v>
      </c>
      <c r="B156" t="s">
        <v>344</v>
      </c>
      <c r="C156" t="s">
        <v>366</v>
      </c>
      <c r="D156" t="s">
        <v>367</v>
      </c>
    </row>
    <row r="157" spans="1:4" x14ac:dyDescent="0.3">
      <c r="A157" t="s">
        <v>162</v>
      </c>
      <c r="B157" t="s">
        <v>345</v>
      </c>
      <c r="C157" t="s">
        <v>366</v>
      </c>
      <c r="D157" t="s">
        <v>367</v>
      </c>
    </row>
    <row r="158" spans="1:4" x14ac:dyDescent="0.3">
      <c r="A158" t="s">
        <v>163</v>
      </c>
      <c r="B158" t="s">
        <v>344</v>
      </c>
      <c r="C158" t="s">
        <v>372</v>
      </c>
      <c r="D158" t="s">
        <v>373</v>
      </c>
    </row>
    <row r="159" spans="1:4" x14ac:dyDescent="0.3">
      <c r="A159" t="s">
        <v>164</v>
      </c>
      <c r="B159" t="s">
        <v>344</v>
      </c>
      <c r="C159" t="s">
        <v>368</v>
      </c>
      <c r="D159" t="s">
        <v>369</v>
      </c>
    </row>
    <row r="160" spans="1:4" x14ac:dyDescent="0.3">
      <c r="A160" t="s">
        <v>165</v>
      </c>
      <c r="B160" t="s">
        <v>344</v>
      </c>
      <c r="C160" t="s">
        <v>370</v>
      </c>
      <c r="D160" t="s">
        <v>371</v>
      </c>
    </row>
    <row r="161" spans="1:4" x14ac:dyDescent="0.3">
      <c r="A161" t="s">
        <v>166</v>
      </c>
      <c r="B161" t="s">
        <v>344</v>
      </c>
      <c r="C161" t="s">
        <v>370</v>
      </c>
      <c r="D161" t="s">
        <v>371</v>
      </c>
    </row>
    <row r="162" spans="1:4" x14ac:dyDescent="0.3">
      <c r="A162" t="s">
        <v>167</v>
      </c>
      <c r="B162" t="s">
        <v>344</v>
      </c>
      <c r="C162" t="s">
        <v>368</v>
      </c>
      <c r="D162" t="s">
        <v>369</v>
      </c>
    </row>
    <row r="163" spans="1:4" x14ac:dyDescent="0.3">
      <c r="A163" t="s">
        <v>53</v>
      </c>
      <c r="B163" t="s">
        <v>344</v>
      </c>
      <c r="C163" t="s">
        <v>375</v>
      </c>
      <c r="D163" t="s">
        <v>376</v>
      </c>
    </row>
    <row r="164" spans="1:4" x14ac:dyDescent="0.3">
      <c r="A164" t="s">
        <v>168</v>
      </c>
      <c r="B164" t="s">
        <v>343</v>
      </c>
      <c r="C164" t="s">
        <v>366</v>
      </c>
      <c r="D164" t="s">
        <v>367</v>
      </c>
    </row>
    <row r="165" spans="1:4" x14ac:dyDescent="0.3">
      <c r="A165" t="s">
        <v>169</v>
      </c>
      <c r="B165" t="s">
        <v>344</v>
      </c>
      <c r="C165" t="s">
        <v>370</v>
      </c>
      <c r="D165" t="s">
        <v>371</v>
      </c>
    </row>
    <row r="166" spans="1:4" x14ac:dyDescent="0.3">
      <c r="A166" t="s">
        <v>170</v>
      </c>
      <c r="B166" t="s">
        <v>344</v>
      </c>
      <c r="C166" t="s">
        <v>372</v>
      </c>
      <c r="D166" t="s">
        <v>373</v>
      </c>
    </row>
    <row r="167" spans="1:4" x14ac:dyDescent="0.3">
      <c r="A167" t="s">
        <v>29</v>
      </c>
      <c r="B167" t="s">
        <v>343</v>
      </c>
      <c r="C167" t="s">
        <v>375</v>
      </c>
      <c r="D167" t="s">
        <v>376</v>
      </c>
    </row>
    <row r="168" spans="1:4" x14ac:dyDescent="0.3">
      <c r="A168" t="s">
        <v>171</v>
      </c>
      <c r="B168" t="s">
        <v>343</v>
      </c>
      <c r="C168" t="s">
        <v>366</v>
      </c>
      <c r="D168" t="s">
        <v>367</v>
      </c>
    </row>
    <row r="169" spans="1:4" x14ac:dyDescent="0.3">
      <c r="A169" t="s">
        <v>172</v>
      </c>
      <c r="B169" t="s">
        <v>344</v>
      </c>
      <c r="C169" t="s">
        <v>368</v>
      </c>
      <c r="D169" t="s">
        <v>369</v>
      </c>
    </row>
    <row r="170" spans="1:4" x14ac:dyDescent="0.3">
      <c r="A170" t="s">
        <v>173</v>
      </c>
      <c r="B170" t="s">
        <v>343</v>
      </c>
      <c r="C170" t="s">
        <v>366</v>
      </c>
      <c r="D170" t="s">
        <v>367</v>
      </c>
    </row>
    <row r="171" spans="1:4" x14ac:dyDescent="0.3">
      <c r="A171" t="s">
        <v>174</v>
      </c>
      <c r="B171" t="s">
        <v>344</v>
      </c>
      <c r="C171" t="s">
        <v>366</v>
      </c>
      <c r="D171" t="s">
        <v>367</v>
      </c>
    </row>
    <row r="172" spans="1:4" x14ac:dyDescent="0.3">
      <c r="A172" t="s">
        <v>35</v>
      </c>
      <c r="B172" t="s">
        <v>345</v>
      </c>
      <c r="C172" t="s">
        <v>375</v>
      </c>
      <c r="D172" t="s">
        <v>376</v>
      </c>
    </row>
    <row r="173" spans="1:4" x14ac:dyDescent="0.3">
      <c r="A173" t="s">
        <v>175</v>
      </c>
      <c r="B173" t="s">
        <v>344</v>
      </c>
      <c r="C173" t="s">
        <v>370</v>
      </c>
      <c r="D173" t="s">
        <v>371</v>
      </c>
    </row>
    <row r="174" spans="1:4" x14ac:dyDescent="0.3">
      <c r="A174" t="s">
        <v>176</v>
      </c>
      <c r="B174" t="s">
        <v>344</v>
      </c>
      <c r="C174" t="s">
        <v>372</v>
      </c>
      <c r="D174" t="s">
        <v>373</v>
      </c>
    </row>
    <row r="175" spans="1:4" x14ac:dyDescent="0.3">
      <c r="A175" t="s">
        <v>177</v>
      </c>
      <c r="B175" t="s">
        <v>343</v>
      </c>
      <c r="C175" t="s">
        <v>366</v>
      </c>
      <c r="D175" t="s">
        <v>367</v>
      </c>
    </row>
    <row r="176" spans="1:4" x14ac:dyDescent="0.3">
      <c r="A176" t="s">
        <v>178</v>
      </c>
      <c r="B176" t="s">
        <v>345</v>
      </c>
      <c r="C176" t="s">
        <v>366</v>
      </c>
      <c r="D176" t="s">
        <v>367</v>
      </c>
    </row>
    <row r="177" spans="1:4" x14ac:dyDescent="0.3">
      <c r="A177" t="s">
        <v>179</v>
      </c>
      <c r="B177" t="s">
        <v>345</v>
      </c>
      <c r="C177" t="s">
        <v>366</v>
      </c>
      <c r="D177" t="s">
        <v>367</v>
      </c>
    </row>
    <row r="178" spans="1:4" x14ac:dyDescent="0.3">
      <c r="A178" t="s">
        <v>180</v>
      </c>
      <c r="B178" t="s">
        <v>344</v>
      </c>
      <c r="C178" t="s">
        <v>370</v>
      </c>
      <c r="D178" t="s">
        <v>371</v>
      </c>
    </row>
    <row r="179" spans="1:4" x14ac:dyDescent="0.3">
      <c r="A179" t="s">
        <v>181</v>
      </c>
      <c r="B179" t="s">
        <v>344</v>
      </c>
      <c r="C179" t="s">
        <v>366</v>
      </c>
      <c r="D179" t="s">
        <v>367</v>
      </c>
    </row>
    <row r="180" spans="1:4" x14ac:dyDescent="0.3">
      <c r="A180" t="s">
        <v>182</v>
      </c>
      <c r="B180" t="s">
        <v>344</v>
      </c>
      <c r="C180" t="s">
        <v>372</v>
      </c>
      <c r="D180" t="s">
        <v>373</v>
      </c>
    </row>
    <row r="181" spans="1:4" x14ac:dyDescent="0.3">
      <c r="A181" t="s">
        <v>183</v>
      </c>
      <c r="B181" t="s">
        <v>345</v>
      </c>
      <c r="C181" t="s">
        <v>366</v>
      </c>
      <c r="D181" t="s">
        <v>367</v>
      </c>
    </row>
    <row r="182" spans="1:4" x14ac:dyDescent="0.3">
      <c r="A182" t="s">
        <v>184</v>
      </c>
      <c r="B182" t="s">
        <v>345</v>
      </c>
      <c r="C182" t="s">
        <v>366</v>
      </c>
      <c r="D182" t="s">
        <v>367</v>
      </c>
    </row>
    <row r="183" spans="1:4" x14ac:dyDescent="0.3">
      <c r="A183" t="s">
        <v>186</v>
      </c>
      <c r="B183" t="s">
        <v>344</v>
      </c>
      <c r="C183" t="s">
        <v>368</v>
      </c>
      <c r="D183" t="s">
        <v>369</v>
      </c>
    </row>
    <row r="184" spans="1:4" x14ac:dyDescent="0.3">
      <c r="A184" t="s">
        <v>187</v>
      </c>
      <c r="B184" t="s">
        <v>345</v>
      </c>
      <c r="C184" t="s">
        <v>366</v>
      </c>
      <c r="D184" t="s">
        <v>367</v>
      </c>
    </row>
    <row r="185" spans="1:4" x14ac:dyDescent="0.3">
      <c r="A185" t="s">
        <v>188</v>
      </c>
      <c r="B185" t="s">
        <v>345</v>
      </c>
      <c r="C185" t="s">
        <v>366</v>
      </c>
      <c r="D185" t="s">
        <v>367</v>
      </c>
    </row>
    <row r="186" spans="1:4" x14ac:dyDescent="0.3">
      <c r="A186" t="s">
        <v>189</v>
      </c>
      <c r="B186" t="s">
        <v>344</v>
      </c>
      <c r="C186" t="s">
        <v>366</v>
      </c>
      <c r="D186" t="s">
        <v>367</v>
      </c>
    </row>
    <row r="187" spans="1:4" x14ac:dyDescent="0.3">
      <c r="A187" t="s">
        <v>190</v>
      </c>
      <c r="B187" t="s">
        <v>344</v>
      </c>
      <c r="C187" t="s">
        <v>372</v>
      </c>
      <c r="D187" t="s">
        <v>373</v>
      </c>
    </row>
    <row r="188" spans="1:4" x14ac:dyDescent="0.3">
      <c r="A188" t="s">
        <v>191</v>
      </c>
      <c r="B188" t="s">
        <v>344</v>
      </c>
      <c r="C188" t="s">
        <v>372</v>
      </c>
      <c r="D188" t="s">
        <v>373</v>
      </c>
    </row>
    <row r="189" spans="1:4" x14ac:dyDescent="0.3">
      <c r="A189" t="s">
        <v>192</v>
      </c>
      <c r="B189" t="s">
        <v>343</v>
      </c>
      <c r="C189" t="s">
        <v>366</v>
      </c>
      <c r="D189" t="s">
        <v>367</v>
      </c>
    </row>
    <row r="190" spans="1:4" x14ac:dyDescent="0.3">
      <c r="A190" t="s">
        <v>193</v>
      </c>
      <c r="B190" t="s">
        <v>343</v>
      </c>
      <c r="C190" t="s">
        <v>366</v>
      </c>
      <c r="D190" t="s">
        <v>367</v>
      </c>
    </row>
    <row r="191" spans="1:4" x14ac:dyDescent="0.3">
      <c r="A191" t="s">
        <v>194</v>
      </c>
      <c r="B191" t="s">
        <v>345</v>
      </c>
      <c r="C191" t="s">
        <v>366</v>
      </c>
      <c r="D191" t="s">
        <v>367</v>
      </c>
    </row>
    <row r="192" spans="1:4" x14ac:dyDescent="0.3">
      <c r="A192" t="s">
        <v>195</v>
      </c>
      <c r="B192" t="s">
        <v>344</v>
      </c>
      <c r="C192" t="s">
        <v>370</v>
      </c>
      <c r="D192" t="s">
        <v>371</v>
      </c>
    </row>
    <row r="193" spans="1:4" x14ac:dyDescent="0.3">
      <c r="A193" t="s">
        <v>196</v>
      </c>
      <c r="B193" t="s">
        <v>344</v>
      </c>
      <c r="C193" t="s">
        <v>366</v>
      </c>
      <c r="D193" t="s">
        <v>367</v>
      </c>
    </row>
    <row r="194" spans="1:4" x14ac:dyDescent="0.3">
      <c r="A194" t="s">
        <v>197</v>
      </c>
      <c r="B194" t="s">
        <v>344</v>
      </c>
      <c r="C194" t="s">
        <v>368</v>
      </c>
      <c r="D194" t="s">
        <v>369</v>
      </c>
    </row>
    <row r="195" spans="1:4" x14ac:dyDescent="0.3">
      <c r="A195" t="s">
        <v>40</v>
      </c>
      <c r="B195" t="s">
        <v>345</v>
      </c>
      <c r="C195" t="s">
        <v>375</v>
      </c>
      <c r="D195" t="s">
        <v>376</v>
      </c>
    </row>
    <row r="196" spans="1:4" x14ac:dyDescent="0.3">
      <c r="A196" t="s">
        <v>198</v>
      </c>
      <c r="B196" t="s">
        <v>345</v>
      </c>
      <c r="C196" t="s">
        <v>366</v>
      </c>
      <c r="D196" t="s">
        <v>367</v>
      </c>
    </row>
    <row r="197" spans="1:4" x14ac:dyDescent="0.3">
      <c r="A197" t="s">
        <v>199</v>
      </c>
      <c r="B197" t="s">
        <v>345</v>
      </c>
      <c r="C197" t="s">
        <v>366</v>
      </c>
      <c r="D197" t="s">
        <v>367</v>
      </c>
    </row>
    <row r="198" spans="1:4" x14ac:dyDescent="0.3">
      <c r="A198" t="s">
        <v>200</v>
      </c>
      <c r="B198" t="s">
        <v>344</v>
      </c>
      <c r="C198" t="s">
        <v>366</v>
      </c>
      <c r="D198" t="s">
        <v>367</v>
      </c>
    </row>
    <row r="199" spans="1:4" x14ac:dyDescent="0.3">
      <c r="A199" t="s">
        <v>201</v>
      </c>
      <c r="B199" t="s">
        <v>344</v>
      </c>
      <c r="C199" t="s">
        <v>372</v>
      </c>
      <c r="D199" t="s">
        <v>373</v>
      </c>
    </row>
    <row r="200" spans="1:4" x14ac:dyDescent="0.3">
      <c r="A200" t="s">
        <v>202</v>
      </c>
      <c r="B200" t="s">
        <v>343</v>
      </c>
      <c r="C200" t="s">
        <v>366</v>
      </c>
      <c r="D200" t="s">
        <v>367</v>
      </c>
    </row>
    <row r="201" spans="1:4" x14ac:dyDescent="0.3">
      <c r="A201" t="s">
        <v>203</v>
      </c>
      <c r="B201" t="s">
        <v>345</v>
      </c>
      <c r="C201" t="s">
        <v>366</v>
      </c>
      <c r="D201" t="s">
        <v>367</v>
      </c>
    </row>
    <row r="202" spans="1:4" x14ac:dyDescent="0.3">
      <c r="A202" t="s">
        <v>204</v>
      </c>
      <c r="B202" t="s">
        <v>343</v>
      </c>
      <c r="C202" t="s">
        <v>372</v>
      </c>
      <c r="D202" t="s">
        <v>373</v>
      </c>
    </row>
    <row r="203" spans="1:4" x14ac:dyDescent="0.3">
      <c r="A203" t="s">
        <v>205</v>
      </c>
      <c r="B203" t="s">
        <v>345</v>
      </c>
      <c r="C203" t="s">
        <v>366</v>
      </c>
      <c r="D203" t="s">
        <v>367</v>
      </c>
    </row>
    <row r="204" spans="1:4" x14ac:dyDescent="0.3">
      <c r="A204" t="s">
        <v>206</v>
      </c>
      <c r="B204" t="s">
        <v>343</v>
      </c>
      <c r="C204" t="s">
        <v>372</v>
      </c>
      <c r="D204" t="s">
        <v>373</v>
      </c>
    </row>
    <row r="205" spans="1:4" x14ac:dyDescent="0.3">
      <c r="A205" t="s">
        <v>207</v>
      </c>
      <c r="B205" t="s">
        <v>344</v>
      </c>
      <c r="C205" t="s">
        <v>370</v>
      </c>
      <c r="D205" t="s">
        <v>371</v>
      </c>
    </row>
    <row r="206" spans="1:4" x14ac:dyDescent="0.3">
      <c r="A206" t="s">
        <v>208</v>
      </c>
      <c r="B206" t="s">
        <v>345</v>
      </c>
      <c r="C206" t="s">
        <v>366</v>
      </c>
      <c r="D206" t="s">
        <v>367</v>
      </c>
    </row>
    <row r="207" spans="1:4" x14ac:dyDescent="0.3">
      <c r="A207" t="s">
        <v>210</v>
      </c>
      <c r="B207" t="s">
        <v>345</v>
      </c>
      <c r="C207" t="s">
        <v>366</v>
      </c>
      <c r="D207" t="s">
        <v>367</v>
      </c>
    </row>
    <row r="208" spans="1:4" x14ac:dyDescent="0.3">
      <c r="A208" t="s">
        <v>87</v>
      </c>
      <c r="B208" t="s">
        <v>345</v>
      </c>
      <c r="C208" t="s">
        <v>375</v>
      </c>
      <c r="D208" t="s">
        <v>376</v>
      </c>
    </row>
    <row r="209" spans="1:4" x14ac:dyDescent="0.3">
      <c r="A209" t="s">
        <v>395</v>
      </c>
      <c r="B209" t="s">
        <v>343</v>
      </c>
      <c r="C209" t="s">
        <v>372</v>
      </c>
      <c r="D209" t="s">
        <v>373</v>
      </c>
    </row>
    <row r="210" spans="1:4" x14ac:dyDescent="0.3">
      <c r="A210" t="s">
        <v>396</v>
      </c>
      <c r="B210" t="s">
        <v>343</v>
      </c>
      <c r="C210" t="s">
        <v>372</v>
      </c>
      <c r="D210" t="s">
        <v>373</v>
      </c>
    </row>
    <row r="211" spans="1:4" x14ac:dyDescent="0.3">
      <c r="A211" t="s">
        <v>211</v>
      </c>
      <c r="B211" t="s">
        <v>345</v>
      </c>
      <c r="C211" t="s">
        <v>372</v>
      </c>
      <c r="D211" t="s">
        <v>373</v>
      </c>
    </row>
    <row r="212" spans="1:4" x14ac:dyDescent="0.3">
      <c r="A212" t="s">
        <v>212</v>
      </c>
      <c r="B212" t="s">
        <v>344</v>
      </c>
      <c r="C212" t="s">
        <v>366</v>
      </c>
      <c r="D212" t="s">
        <v>367</v>
      </c>
    </row>
    <row r="213" spans="1:4" x14ac:dyDescent="0.3">
      <c r="A213" t="s">
        <v>213</v>
      </c>
      <c r="B213" t="s">
        <v>344</v>
      </c>
      <c r="C213" t="s">
        <v>372</v>
      </c>
      <c r="D213" t="s">
        <v>373</v>
      </c>
    </row>
    <row r="214" spans="1:4" x14ac:dyDescent="0.3">
      <c r="A214" t="s">
        <v>8</v>
      </c>
      <c r="B214" t="s">
        <v>343</v>
      </c>
      <c r="C214" t="s">
        <v>375</v>
      </c>
      <c r="D214" t="s">
        <v>376</v>
      </c>
    </row>
    <row r="215" spans="1:4" x14ac:dyDescent="0.3">
      <c r="A215" t="s">
        <v>214</v>
      </c>
      <c r="B215" t="s">
        <v>344</v>
      </c>
      <c r="C215" t="s">
        <v>366</v>
      </c>
      <c r="D215" t="s">
        <v>367</v>
      </c>
    </row>
    <row r="216" spans="1:4" x14ac:dyDescent="0.3">
      <c r="A216" t="s">
        <v>215</v>
      </c>
      <c r="B216" t="s">
        <v>344</v>
      </c>
      <c r="C216" t="s">
        <v>366</v>
      </c>
      <c r="D216" t="s">
        <v>367</v>
      </c>
    </row>
    <row r="217" spans="1:4" x14ac:dyDescent="0.3">
      <c r="A217" t="s">
        <v>216</v>
      </c>
      <c r="B217" t="s">
        <v>344</v>
      </c>
      <c r="C217" t="s">
        <v>370</v>
      </c>
      <c r="D217" t="s">
        <v>371</v>
      </c>
    </row>
    <row r="218" spans="1:4" x14ac:dyDescent="0.3">
      <c r="A218" t="s">
        <v>217</v>
      </c>
      <c r="B218" t="s">
        <v>344</v>
      </c>
      <c r="C218" t="s">
        <v>366</v>
      </c>
      <c r="D218" t="s">
        <v>367</v>
      </c>
    </row>
    <row r="219" spans="1:4" x14ac:dyDescent="0.3">
      <c r="A219" t="s">
        <v>70</v>
      </c>
      <c r="B219" t="s">
        <v>345</v>
      </c>
      <c r="C219" t="s">
        <v>375</v>
      </c>
      <c r="D219" t="s">
        <v>376</v>
      </c>
    </row>
    <row r="220" spans="1:4" x14ac:dyDescent="0.3">
      <c r="A220" t="s">
        <v>218</v>
      </c>
      <c r="B220" t="s">
        <v>344</v>
      </c>
      <c r="C220" t="s">
        <v>366</v>
      </c>
      <c r="D220" t="s">
        <v>367</v>
      </c>
    </row>
    <row r="221" spans="1:4" x14ac:dyDescent="0.3">
      <c r="A221" t="s">
        <v>219</v>
      </c>
      <c r="B221" t="s">
        <v>344</v>
      </c>
      <c r="C221" t="s">
        <v>372</v>
      </c>
      <c r="D221" t="s">
        <v>373</v>
      </c>
    </row>
    <row r="222" spans="1:4" x14ac:dyDescent="0.3">
      <c r="A222" t="s">
        <v>220</v>
      </c>
      <c r="B222" t="s">
        <v>344</v>
      </c>
      <c r="C222" t="s">
        <v>372</v>
      </c>
      <c r="D222" t="s">
        <v>373</v>
      </c>
    </row>
    <row r="223" spans="1:4" x14ac:dyDescent="0.3">
      <c r="A223" t="s">
        <v>379</v>
      </c>
      <c r="B223" t="s">
        <v>344</v>
      </c>
      <c r="C223" t="s">
        <v>372</v>
      </c>
      <c r="D223" t="s">
        <v>373</v>
      </c>
    </row>
    <row r="224" spans="1:4" x14ac:dyDescent="0.3">
      <c r="A224" t="s">
        <v>221</v>
      </c>
      <c r="B224" t="s">
        <v>344</v>
      </c>
      <c r="C224" t="s">
        <v>372</v>
      </c>
      <c r="D224" t="s">
        <v>373</v>
      </c>
    </row>
    <row r="225" spans="1:4" x14ac:dyDescent="0.3">
      <c r="A225" t="s">
        <v>222</v>
      </c>
      <c r="B225" t="s">
        <v>344</v>
      </c>
      <c r="C225" t="s">
        <v>366</v>
      </c>
      <c r="D225" t="s">
        <v>367</v>
      </c>
    </row>
    <row r="226" spans="1:4" x14ac:dyDescent="0.3">
      <c r="A226" t="s">
        <v>223</v>
      </c>
      <c r="B226" t="s">
        <v>345</v>
      </c>
      <c r="C226" t="s">
        <v>366</v>
      </c>
      <c r="D226" t="s">
        <v>367</v>
      </c>
    </row>
    <row r="227" spans="1:4" x14ac:dyDescent="0.3">
      <c r="A227" t="s">
        <v>224</v>
      </c>
      <c r="B227" t="s">
        <v>344</v>
      </c>
      <c r="C227" t="s">
        <v>372</v>
      </c>
      <c r="D227" t="s">
        <v>373</v>
      </c>
    </row>
    <row r="228" spans="1:4" x14ac:dyDescent="0.3">
      <c r="A228" t="s">
        <v>225</v>
      </c>
      <c r="B228" t="s">
        <v>344</v>
      </c>
      <c r="C228" t="s">
        <v>368</v>
      </c>
      <c r="D228" t="s">
        <v>369</v>
      </c>
    </row>
    <row r="229" spans="1:4" x14ac:dyDescent="0.3">
      <c r="A229" t="s">
        <v>226</v>
      </c>
      <c r="B229" t="s">
        <v>343</v>
      </c>
      <c r="C229" t="s">
        <v>372</v>
      </c>
      <c r="D229" t="s">
        <v>373</v>
      </c>
    </row>
    <row r="230" spans="1:4" x14ac:dyDescent="0.3">
      <c r="A230" t="s">
        <v>227</v>
      </c>
      <c r="B230" t="s">
        <v>344</v>
      </c>
      <c r="C230" t="s">
        <v>366</v>
      </c>
      <c r="D230" t="s">
        <v>367</v>
      </c>
    </row>
    <row r="231" spans="1:4" x14ac:dyDescent="0.3">
      <c r="A231" t="s">
        <v>228</v>
      </c>
      <c r="B231" t="s">
        <v>344</v>
      </c>
      <c r="C231" t="s">
        <v>366</v>
      </c>
      <c r="D231" t="s">
        <v>367</v>
      </c>
    </row>
    <row r="232" spans="1:4" x14ac:dyDescent="0.3">
      <c r="A232" t="s">
        <v>229</v>
      </c>
      <c r="B232" t="s">
        <v>345</v>
      </c>
      <c r="C232" t="s">
        <v>366</v>
      </c>
      <c r="D232" t="s">
        <v>367</v>
      </c>
    </row>
    <row r="233" spans="1:4" x14ac:dyDescent="0.3">
      <c r="A233" t="s">
        <v>230</v>
      </c>
      <c r="B233" t="s">
        <v>344</v>
      </c>
      <c r="C233" t="s">
        <v>368</v>
      </c>
      <c r="D233" t="s">
        <v>369</v>
      </c>
    </row>
    <row r="234" spans="1:4" x14ac:dyDescent="0.3">
      <c r="A234" t="s">
        <v>231</v>
      </c>
      <c r="B234" t="s">
        <v>345</v>
      </c>
      <c r="C234" t="s">
        <v>366</v>
      </c>
      <c r="D234" t="s">
        <v>367</v>
      </c>
    </row>
    <row r="235" spans="1:4" x14ac:dyDescent="0.3">
      <c r="A235" t="s">
        <v>232</v>
      </c>
      <c r="B235" t="s">
        <v>344</v>
      </c>
      <c r="C235" t="s">
        <v>370</v>
      </c>
      <c r="D235" t="s">
        <v>371</v>
      </c>
    </row>
    <row r="236" spans="1:4" x14ac:dyDescent="0.3">
      <c r="A236" t="s">
        <v>233</v>
      </c>
      <c r="B236" t="s">
        <v>344</v>
      </c>
      <c r="C236" t="s">
        <v>366</v>
      </c>
      <c r="D236" t="s">
        <v>367</v>
      </c>
    </row>
    <row r="237" spans="1:4" x14ac:dyDescent="0.3">
      <c r="A237" t="s">
        <v>234</v>
      </c>
      <c r="B237" t="s">
        <v>344</v>
      </c>
      <c r="C237" t="s">
        <v>366</v>
      </c>
      <c r="D237" t="s">
        <v>367</v>
      </c>
    </row>
    <row r="238" spans="1:4" x14ac:dyDescent="0.3">
      <c r="A238" t="s">
        <v>235</v>
      </c>
      <c r="B238" t="s">
        <v>345</v>
      </c>
      <c r="C238" t="s">
        <v>366</v>
      </c>
      <c r="D238" t="s">
        <v>367</v>
      </c>
    </row>
    <row r="239" spans="1:4" x14ac:dyDescent="0.3">
      <c r="A239" t="s">
        <v>236</v>
      </c>
      <c r="B239" t="s">
        <v>344</v>
      </c>
      <c r="C239" t="s">
        <v>370</v>
      </c>
      <c r="D239" t="s">
        <v>371</v>
      </c>
    </row>
    <row r="240" spans="1:4" x14ac:dyDescent="0.3">
      <c r="A240" t="s">
        <v>237</v>
      </c>
      <c r="B240" t="s">
        <v>344</v>
      </c>
      <c r="C240" t="s">
        <v>366</v>
      </c>
      <c r="D240" t="s">
        <v>367</v>
      </c>
    </row>
    <row r="241" spans="1:4" x14ac:dyDescent="0.3">
      <c r="A241" t="s">
        <v>238</v>
      </c>
      <c r="B241" t="s">
        <v>344</v>
      </c>
      <c r="C241" t="s">
        <v>366</v>
      </c>
      <c r="D241" t="s">
        <v>367</v>
      </c>
    </row>
    <row r="242" spans="1:4" x14ac:dyDescent="0.3">
      <c r="A242" t="s">
        <v>239</v>
      </c>
      <c r="B242" t="s">
        <v>345</v>
      </c>
      <c r="C242" t="s">
        <v>366</v>
      </c>
      <c r="D242" t="s">
        <v>367</v>
      </c>
    </row>
    <row r="243" spans="1:4" x14ac:dyDescent="0.3">
      <c r="A243" t="s">
        <v>240</v>
      </c>
      <c r="B243" t="s">
        <v>344</v>
      </c>
      <c r="C243" t="s">
        <v>366</v>
      </c>
      <c r="D243" t="s">
        <v>367</v>
      </c>
    </row>
    <row r="244" spans="1:4" x14ac:dyDescent="0.3">
      <c r="A244" t="s">
        <v>241</v>
      </c>
      <c r="B244" t="s">
        <v>345</v>
      </c>
      <c r="C244" t="s">
        <v>372</v>
      </c>
      <c r="D244" t="s">
        <v>373</v>
      </c>
    </row>
    <row r="245" spans="1:4" x14ac:dyDescent="0.3">
      <c r="A245" t="s">
        <v>242</v>
      </c>
      <c r="B245" t="s">
        <v>345</v>
      </c>
      <c r="C245" t="s">
        <v>366</v>
      </c>
      <c r="D245" t="s">
        <v>367</v>
      </c>
    </row>
    <row r="246" spans="1:4" x14ac:dyDescent="0.3">
      <c r="A246" t="s">
        <v>243</v>
      </c>
      <c r="B246" t="s">
        <v>344</v>
      </c>
      <c r="C246" t="s">
        <v>370</v>
      </c>
      <c r="D246" t="s">
        <v>371</v>
      </c>
    </row>
    <row r="247" spans="1:4" x14ac:dyDescent="0.3">
      <c r="A247" t="s">
        <v>244</v>
      </c>
      <c r="B247" t="s">
        <v>344</v>
      </c>
      <c r="C247" t="s">
        <v>370</v>
      </c>
      <c r="D247" t="s">
        <v>371</v>
      </c>
    </row>
    <row r="248" spans="1:4" x14ac:dyDescent="0.3">
      <c r="A248" t="s">
        <v>245</v>
      </c>
      <c r="B248" t="s">
        <v>343</v>
      </c>
      <c r="C248" t="s">
        <v>366</v>
      </c>
      <c r="D248" t="s">
        <v>367</v>
      </c>
    </row>
    <row r="249" spans="1:4" x14ac:dyDescent="0.3">
      <c r="A249" t="s">
        <v>246</v>
      </c>
      <c r="B249" t="s">
        <v>345</v>
      </c>
      <c r="C249" t="s">
        <v>366</v>
      </c>
      <c r="D249" t="s">
        <v>367</v>
      </c>
    </row>
    <row r="250" spans="1:4" x14ac:dyDescent="0.3">
      <c r="A250" t="s">
        <v>247</v>
      </c>
      <c r="B250" t="s">
        <v>344</v>
      </c>
      <c r="C250" t="s">
        <v>370</v>
      </c>
      <c r="D250" t="s">
        <v>371</v>
      </c>
    </row>
    <row r="251" spans="1:4" x14ac:dyDescent="0.3">
      <c r="A251" t="s">
        <v>248</v>
      </c>
      <c r="B251" t="s">
        <v>345</v>
      </c>
      <c r="C251" t="s">
        <v>366</v>
      </c>
      <c r="D251" t="s">
        <v>367</v>
      </c>
    </row>
    <row r="252" spans="1:4" x14ac:dyDescent="0.3">
      <c r="A252" t="s">
        <v>249</v>
      </c>
      <c r="B252" t="s">
        <v>345</v>
      </c>
      <c r="C252" t="s">
        <v>366</v>
      </c>
      <c r="D252" t="s">
        <v>367</v>
      </c>
    </row>
    <row r="253" spans="1:4" x14ac:dyDescent="0.3">
      <c r="A253" t="s">
        <v>250</v>
      </c>
      <c r="B253" t="s">
        <v>344</v>
      </c>
      <c r="C253" t="s">
        <v>370</v>
      </c>
      <c r="D253" t="s">
        <v>371</v>
      </c>
    </row>
    <row r="254" spans="1:4" x14ac:dyDescent="0.3">
      <c r="A254" t="s">
        <v>251</v>
      </c>
      <c r="B254" t="s">
        <v>345</v>
      </c>
      <c r="C254" t="s">
        <v>372</v>
      </c>
      <c r="D254" t="s">
        <v>373</v>
      </c>
    </row>
    <row r="255" spans="1:4" x14ac:dyDescent="0.3">
      <c r="A255" t="s">
        <v>252</v>
      </c>
      <c r="B255" t="s">
        <v>344</v>
      </c>
      <c r="C255" t="s">
        <v>372</v>
      </c>
      <c r="D255" t="s">
        <v>373</v>
      </c>
    </row>
    <row r="256" spans="1:4" x14ac:dyDescent="0.3">
      <c r="A256" t="s">
        <v>253</v>
      </c>
      <c r="B256" t="s">
        <v>344</v>
      </c>
      <c r="C256" t="s">
        <v>370</v>
      </c>
      <c r="D256" t="s">
        <v>371</v>
      </c>
    </row>
    <row r="257" spans="1:4" x14ac:dyDescent="0.3">
      <c r="A257" t="s">
        <v>185</v>
      </c>
      <c r="B257" t="s">
        <v>345</v>
      </c>
      <c r="C257" t="s">
        <v>375</v>
      </c>
      <c r="D257" t="s">
        <v>376</v>
      </c>
    </row>
    <row r="258" spans="1:4" x14ac:dyDescent="0.3">
      <c r="A258" t="s">
        <v>364</v>
      </c>
      <c r="B258" t="s">
        <v>345</v>
      </c>
      <c r="C258" t="s">
        <v>366</v>
      </c>
      <c r="D258" t="s">
        <v>367</v>
      </c>
    </row>
    <row r="259" spans="1:4" x14ac:dyDescent="0.3">
      <c r="A259" t="s">
        <v>254</v>
      </c>
      <c r="B259" t="s">
        <v>343</v>
      </c>
      <c r="C259" t="s">
        <v>366</v>
      </c>
      <c r="D259" t="s">
        <v>367</v>
      </c>
    </row>
    <row r="260" spans="1:4" x14ac:dyDescent="0.3">
      <c r="A260" t="s">
        <v>255</v>
      </c>
      <c r="B260" t="s">
        <v>345</v>
      </c>
      <c r="C260" t="s">
        <v>366</v>
      </c>
      <c r="D260" t="s">
        <v>367</v>
      </c>
    </row>
    <row r="261" spans="1:4" x14ac:dyDescent="0.3">
      <c r="A261" t="s">
        <v>256</v>
      </c>
      <c r="B261" t="s">
        <v>343</v>
      </c>
      <c r="C261" t="s">
        <v>366</v>
      </c>
      <c r="D261" t="s">
        <v>367</v>
      </c>
    </row>
    <row r="262" spans="1:4" x14ac:dyDescent="0.3">
      <c r="A262" t="s">
        <v>257</v>
      </c>
      <c r="B262" t="s">
        <v>344</v>
      </c>
      <c r="C262" t="s">
        <v>372</v>
      </c>
      <c r="D262" t="s">
        <v>373</v>
      </c>
    </row>
    <row r="263" spans="1:4" x14ac:dyDescent="0.3">
      <c r="A263" t="s">
        <v>258</v>
      </c>
      <c r="B263" t="s">
        <v>345</v>
      </c>
      <c r="C263" t="s">
        <v>366</v>
      </c>
      <c r="D263" t="s">
        <v>367</v>
      </c>
    </row>
    <row r="264" spans="1:4" x14ac:dyDescent="0.3">
      <c r="A264" t="s">
        <v>259</v>
      </c>
      <c r="B264" t="s">
        <v>345</v>
      </c>
      <c r="C264" t="s">
        <v>366</v>
      </c>
      <c r="D264" t="s">
        <v>367</v>
      </c>
    </row>
    <row r="265" spans="1:4" x14ac:dyDescent="0.3">
      <c r="A265" t="s">
        <v>260</v>
      </c>
      <c r="B265" t="s">
        <v>345</v>
      </c>
      <c r="C265" t="s">
        <v>366</v>
      </c>
      <c r="D265" t="s">
        <v>367</v>
      </c>
    </row>
    <row r="266" spans="1:4" x14ac:dyDescent="0.3">
      <c r="A266" t="s">
        <v>261</v>
      </c>
      <c r="B266" t="s">
        <v>345</v>
      </c>
      <c r="C266" t="s">
        <v>366</v>
      </c>
      <c r="D266" t="s">
        <v>367</v>
      </c>
    </row>
    <row r="267" spans="1:4" x14ac:dyDescent="0.3">
      <c r="A267" t="s">
        <v>262</v>
      </c>
      <c r="B267" t="s">
        <v>345</v>
      </c>
      <c r="C267" t="s">
        <v>366</v>
      </c>
      <c r="D267" t="s">
        <v>367</v>
      </c>
    </row>
    <row r="268" spans="1:4" x14ac:dyDescent="0.3">
      <c r="A268" t="s">
        <v>263</v>
      </c>
      <c r="B268" t="s">
        <v>345</v>
      </c>
      <c r="C268" t="s">
        <v>366</v>
      </c>
      <c r="D268" t="s">
        <v>367</v>
      </c>
    </row>
    <row r="269" spans="1:4" x14ac:dyDescent="0.3">
      <c r="A269" t="s">
        <v>264</v>
      </c>
      <c r="B269" t="s">
        <v>345</v>
      </c>
      <c r="C269" t="s">
        <v>366</v>
      </c>
      <c r="D269" t="s">
        <v>367</v>
      </c>
    </row>
    <row r="270" spans="1:4" x14ac:dyDescent="0.3">
      <c r="A270" t="s">
        <v>265</v>
      </c>
      <c r="B270" t="s">
        <v>344</v>
      </c>
      <c r="C270" t="s">
        <v>366</v>
      </c>
      <c r="D270" t="s">
        <v>367</v>
      </c>
    </row>
    <row r="271" spans="1:4" x14ac:dyDescent="0.3">
      <c r="A271" t="s">
        <v>266</v>
      </c>
      <c r="B271" t="s">
        <v>345</v>
      </c>
      <c r="C271" t="s">
        <v>366</v>
      </c>
      <c r="D271" t="s">
        <v>367</v>
      </c>
    </row>
    <row r="272" spans="1:4" x14ac:dyDescent="0.3">
      <c r="A272" t="s">
        <v>267</v>
      </c>
      <c r="B272" t="s">
        <v>343</v>
      </c>
      <c r="C272" t="s">
        <v>366</v>
      </c>
      <c r="D272" t="s">
        <v>367</v>
      </c>
    </row>
    <row r="273" spans="1:4" x14ac:dyDescent="0.3">
      <c r="A273" t="s">
        <v>268</v>
      </c>
      <c r="B273" t="s">
        <v>344</v>
      </c>
      <c r="C273" t="s">
        <v>370</v>
      </c>
      <c r="D273" t="s">
        <v>371</v>
      </c>
    </row>
    <row r="274" spans="1:4" x14ac:dyDescent="0.3">
      <c r="A274" t="s">
        <v>269</v>
      </c>
      <c r="B274" t="s">
        <v>344</v>
      </c>
      <c r="C274" t="s">
        <v>372</v>
      </c>
      <c r="D274" t="s">
        <v>373</v>
      </c>
    </row>
    <row r="275" spans="1:4" x14ac:dyDescent="0.3">
      <c r="A275" t="s">
        <v>270</v>
      </c>
      <c r="B275" t="s">
        <v>344</v>
      </c>
      <c r="C275" t="s">
        <v>372</v>
      </c>
      <c r="D275" t="s">
        <v>373</v>
      </c>
    </row>
    <row r="276" spans="1:4" x14ac:dyDescent="0.3">
      <c r="A276" t="s">
        <v>271</v>
      </c>
      <c r="B276" t="s">
        <v>344</v>
      </c>
      <c r="C276" t="s">
        <v>368</v>
      </c>
      <c r="D276" t="s">
        <v>369</v>
      </c>
    </row>
    <row r="277" spans="1:4" x14ac:dyDescent="0.3">
      <c r="A277" t="s">
        <v>272</v>
      </c>
      <c r="B277" t="s">
        <v>344</v>
      </c>
      <c r="C277" t="s">
        <v>366</v>
      </c>
      <c r="D277" t="s">
        <v>367</v>
      </c>
    </row>
    <row r="278" spans="1:4" x14ac:dyDescent="0.3">
      <c r="A278" t="s">
        <v>273</v>
      </c>
      <c r="B278" t="s">
        <v>344</v>
      </c>
      <c r="C278" t="s">
        <v>366</v>
      </c>
      <c r="D278" t="s">
        <v>367</v>
      </c>
    </row>
    <row r="279" spans="1:4" x14ac:dyDescent="0.3">
      <c r="A279" t="s">
        <v>274</v>
      </c>
      <c r="B279" t="s">
        <v>345</v>
      </c>
      <c r="C279" t="s">
        <v>366</v>
      </c>
      <c r="D279" t="s">
        <v>367</v>
      </c>
    </row>
    <row r="280" spans="1:4" x14ac:dyDescent="0.3">
      <c r="A280" t="s">
        <v>275</v>
      </c>
      <c r="B280" t="s">
        <v>344</v>
      </c>
      <c r="C280" t="s">
        <v>370</v>
      </c>
      <c r="D280" t="s">
        <v>371</v>
      </c>
    </row>
    <row r="281" spans="1:4" x14ac:dyDescent="0.3">
      <c r="A281" t="s">
        <v>276</v>
      </c>
      <c r="B281" t="s">
        <v>343</v>
      </c>
      <c r="C281" t="s">
        <v>366</v>
      </c>
      <c r="D281" t="s">
        <v>367</v>
      </c>
    </row>
    <row r="282" spans="1:4" x14ac:dyDescent="0.3">
      <c r="A282" t="s">
        <v>60</v>
      </c>
      <c r="B282" t="s">
        <v>343</v>
      </c>
      <c r="C282" t="s">
        <v>375</v>
      </c>
      <c r="D282" t="s">
        <v>376</v>
      </c>
    </row>
    <row r="283" spans="1:4" x14ac:dyDescent="0.3">
      <c r="A283" t="s">
        <v>277</v>
      </c>
      <c r="B283" t="s">
        <v>345</v>
      </c>
      <c r="C283" t="s">
        <v>366</v>
      </c>
      <c r="D283" t="s">
        <v>367</v>
      </c>
    </row>
    <row r="284" spans="1:4" x14ac:dyDescent="0.3">
      <c r="A284" t="s">
        <v>278</v>
      </c>
      <c r="B284" t="s">
        <v>344</v>
      </c>
      <c r="C284" t="s">
        <v>366</v>
      </c>
      <c r="D284" t="s">
        <v>367</v>
      </c>
    </row>
    <row r="285" spans="1:4" x14ac:dyDescent="0.3">
      <c r="A285" t="s">
        <v>279</v>
      </c>
      <c r="B285" t="s">
        <v>344</v>
      </c>
      <c r="C285" t="s">
        <v>370</v>
      </c>
      <c r="D285" t="s">
        <v>371</v>
      </c>
    </row>
    <row r="286" spans="1:4" x14ac:dyDescent="0.3">
      <c r="A286" t="s">
        <v>280</v>
      </c>
      <c r="B286" t="s">
        <v>344</v>
      </c>
      <c r="C286" t="s">
        <v>372</v>
      </c>
      <c r="D286" t="s">
        <v>373</v>
      </c>
    </row>
    <row r="287" spans="1:4" x14ac:dyDescent="0.3">
      <c r="A287" t="s">
        <v>281</v>
      </c>
      <c r="B287" t="s">
        <v>344</v>
      </c>
      <c r="C287" t="s">
        <v>372</v>
      </c>
      <c r="D287" t="s">
        <v>373</v>
      </c>
    </row>
    <row r="288" spans="1:4" x14ac:dyDescent="0.3">
      <c r="A288" t="s">
        <v>282</v>
      </c>
      <c r="B288" t="s">
        <v>345</v>
      </c>
      <c r="C288" t="s">
        <v>366</v>
      </c>
      <c r="D288" t="s">
        <v>367</v>
      </c>
    </row>
    <row r="289" spans="1:4" x14ac:dyDescent="0.3">
      <c r="A289" t="s">
        <v>283</v>
      </c>
      <c r="B289" t="s">
        <v>343</v>
      </c>
      <c r="C289" t="s">
        <v>366</v>
      </c>
      <c r="D289" t="s">
        <v>367</v>
      </c>
    </row>
    <row r="290" spans="1:4" x14ac:dyDescent="0.3">
      <c r="A290" t="s">
        <v>14</v>
      </c>
      <c r="B290" t="s">
        <v>345</v>
      </c>
      <c r="C290" t="s">
        <v>375</v>
      </c>
      <c r="D290" t="s">
        <v>376</v>
      </c>
    </row>
    <row r="291" spans="1:4" x14ac:dyDescent="0.3">
      <c r="A291" t="s">
        <v>380</v>
      </c>
      <c r="B291" t="s">
        <v>345</v>
      </c>
      <c r="C291" t="s">
        <v>366</v>
      </c>
      <c r="D291" t="s">
        <v>367</v>
      </c>
    </row>
    <row r="292" spans="1:4" x14ac:dyDescent="0.3">
      <c r="A292" t="s">
        <v>284</v>
      </c>
      <c r="B292" t="s">
        <v>344</v>
      </c>
      <c r="C292" t="s">
        <v>370</v>
      </c>
      <c r="D292" t="s">
        <v>371</v>
      </c>
    </row>
    <row r="293" spans="1:4" x14ac:dyDescent="0.3">
      <c r="A293" t="s">
        <v>114</v>
      </c>
      <c r="B293" t="s">
        <v>344</v>
      </c>
      <c r="C293" t="s">
        <v>375</v>
      </c>
      <c r="D293" t="s">
        <v>376</v>
      </c>
    </row>
    <row r="294" spans="1:4" x14ac:dyDescent="0.3">
      <c r="A294" t="s">
        <v>285</v>
      </c>
      <c r="B294" t="s">
        <v>344</v>
      </c>
      <c r="C294" t="s">
        <v>366</v>
      </c>
      <c r="D294" t="s">
        <v>367</v>
      </c>
    </row>
    <row r="295" spans="1:4" x14ac:dyDescent="0.3">
      <c r="A295" t="s">
        <v>286</v>
      </c>
      <c r="B295" t="s">
        <v>344</v>
      </c>
      <c r="C295" t="s">
        <v>368</v>
      </c>
      <c r="D295" t="s">
        <v>369</v>
      </c>
    </row>
    <row r="296" spans="1:4" x14ac:dyDescent="0.3">
      <c r="A296" t="s">
        <v>287</v>
      </c>
      <c r="B296" t="s">
        <v>345</v>
      </c>
      <c r="C296" t="s">
        <v>366</v>
      </c>
      <c r="D296" t="s">
        <v>367</v>
      </c>
    </row>
    <row r="297" spans="1:4" x14ac:dyDescent="0.3">
      <c r="A297" t="s">
        <v>288</v>
      </c>
      <c r="B297" t="s">
        <v>344</v>
      </c>
      <c r="C297" t="s">
        <v>372</v>
      </c>
      <c r="D297" t="s">
        <v>373</v>
      </c>
    </row>
    <row r="298" spans="1:4" x14ac:dyDescent="0.3">
      <c r="A298" t="s">
        <v>289</v>
      </c>
      <c r="B298" t="s">
        <v>344</v>
      </c>
      <c r="C298" t="s">
        <v>370</v>
      </c>
      <c r="D298" t="s">
        <v>371</v>
      </c>
    </row>
    <row r="299" spans="1:4" x14ac:dyDescent="0.3">
      <c r="A299" t="s">
        <v>290</v>
      </c>
      <c r="B299" t="s">
        <v>344</v>
      </c>
      <c r="C299" t="s">
        <v>366</v>
      </c>
      <c r="D299" t="s">
        <v>367</v>
      </c>
    </row>
    <row r="300" spans="1:4" x14ac:dyDescent="0.3">
      <c r="A300" t="s">
        <v>291</v>
      </c>
      <c r="B300" t="s">
        <v>343</v>
      </c>
      <c r="C300" t="s">
        <v>366</v>
      </c>
      <c r="D300" t="s">
        <v>367</v>
      </c>
    </row>
    <row r="301" spans="1:4" x14ac:dyDescent="0.3">
      <c r="A301" t="s">
        <v>292</v>
      </c>
      <c r="B301" t="s">
        <v>343</v>
      </c>
      <c r="C301" t="s">
        <v>366</v>
      </c>
      <c r="D301" t="s">
        <v>367</v>
      </c>
    </row>
    <row r="302" spans="1:4" x14ac:dyDescent="0.3">
      <c r="A302" t="s">
        <v>293</v>
      </c>
      <c r="B302" t="s">
        <v>345</v>
      </c>
      <c r="C302" t="s">
        <v>366</v>
      </c>
      <c r="D302" t="s">
        <v>367</v>
      </c>
    </row>
    <row r="303" spans="1:4" x14ac:dyDescent="0.3">
      <c r="A303" t="s">
        <v>294</v>
      </c>
      <c r="B303" t="s">
        <v>344</v>
      </c>
      <c r="C303" t="s">
        <v>372</v>
      </c>
      <c r="D303" t="s">
        <v>373</v>
      </c>
    </row>
    <row r="304" spans="1:4" x14ac:dyDescent="0.3">
      <c r="A304" t="s">
        <v>295</v>
      </c>
      <c r="B304" t="s">
        <v>345</v>
      </c>
      <c r="C304" t="s">
        <v>366</v>
      </c>
      <c r="D304" t="s">
        <v>367</v>
      </c>
    </row>
    <row r="305" spans="1:4" x14ac:dyDescent="0.3">
      <c r="A305" t="s">
        <v>296</v>
      </c>
      <c r="B305" t="s">
        <v>343</v>
      </c>
      <c r="C305" t="s">
        <v>366</v>
      </c>
      <c r="D305" t="s">
        <v>367</v>
      </c>
    </row>
    <row r="306" spans="1:4" x14ac:dyDescent="0.3">
      <c r="A306" t="s">
        <v>297</v>
      </c>
      <c r="B306" t="s">
        <v>345</v>
      </c>
      <c r="C306" t="s">
        <v>366</v>
      </c>
      <c r="D306" t="s">
        <v>367</v>
      </c>
    </row>
    <row r="307" spans="1:4" x14ac:dyDescent="0.3">
      <c r="A307" t="s">
        <v>298</v>
      </c>
      <c r="B307" t="s">
        <v>344</v>
      </c>
      <c r="C307" t="s">
        <v>366</v>
      </c>
      <c r="D307" t="s">
        <v>367</v>
      </c>
    </row>
    <row r="308" spans="1:4" x14ac:dyDescent="0.3">
      <c r="A308" t="s">
        <v>299</v>
      </c>
      <c r="B308" t="s">
        <v>344</v>
      </c>
      <c r="C308" t="s">
        <v>366</v>
      </c>
      <c r="D308" t="s">
        <v>367</v>
      </c>
    </row>
    <row r="309" spans="1:4" x14ac:dyDescent="0.3">
      <c r="A309" t="s">
        <v>300</v>
      </c>
      <c r="B309" t="s">
        <v>344</v>
      </c>
      <c r="C309" t="s">
        <v>372</v>
      </c>
      <c r="D309" t="s">
        <v>373</v>
      </c>
    </row>
    <row r="310" spans="1:4" x14ac:dyDescent="0.3">
      <c r="A310" t="s">
        <v>301</v>
      </c>
      <c r="B310" t="s">
        <v>343</v>
      </c>
      <c r="C310" t="s">
        <v>366</v>
      </c>
      <c r="D310" t="s">
        <v>367</v>
      </c>
    </row>
    <row r="311" spans="1:4" x14ac:dyDescent="0.3">
      <c r="A311" t="s">
        <v>302</v>
      </c>
      <c r="B311" t="s">
        <v>344</v>
      </c>
      <c r="C311" t="s">
        <v>372</v>
      </c>
      <c r="D311" t="s">
        <v>373</v>
      </c>
    </row>
    <row r="312" spans="1:4" x14ac:dyDescent="0.3">
      <c r="A312" t="s">
        <v>303</v>
      </c>
      <c r="B312" t="s">
        <v>345</v>
      </c>
      <c r="C312" t="s">
        <v>366</v>
      </c>
      <c r="D312" t="s">
        <v>367</v>
      </c>
    </row>
    <row r="313" spans="1:4" x14ac:dyDescent="0.3">
      <c r="A313" t="s">
        <v>304</v>
      </c>
      <c r="B313" t="s">
        <v>344</v>
      </c>
      <c r="C313" t="s">
        <v>368</v>
      </c>
      <c r="D313" t="s">
        <v>369</v>
      </c>
    </row>
    <row r="314" spans="1:4" x14ac:dyDescent="0.3">
      <c r="A314" t="s">
        <v>305</v>
      </c>
      <c r="B314" t="s">
        <v>344</v>
      </c>
      <c r="C314" t="s">
        <v>370</v>
      </c>
      <c r="D314" t="s">
        <v>371</v>
      </c>
    </row>
    <row r="315" spans="1:4" x14ac:dyDescent="0.3">
      <c r="A315" t="s">
        <v>306</v>
      </c>
      <c r="B315" t="s">
        <v>343</v>
      </c>
      <c r="C315" t="s">
        <v>366</v>
      </c>
      <c r="D315" t="s">
        <v>367</v>
      </c>
    </row>
    <row r="316" spans="1:4" x14ac:dyDescent="0.3">
      <c r="A316" t="s">
        <v>307</v>
      </c>
      <c r="B316" t="s">
        <v>345</v>
      </c>
      <c r="C316" t="s">
        <v>366</v>
      </c>
      <c r="D316" t="s">
        <v>367</v>
      </c>
    </row>
    <row r="317" spans="1:4" x14ac:dyDescent="0.3">
      <c r="A317" t="s">
        <v>308</v>
      </c>
      <c r="B317" t="s">
        <v>345</v>
      </c>
      <c r="C317" t="s">
        <v>366</v>
      </c>
      <c r="D317" t="s">
        <v>367</v>
      </c>
    </row>
    <row r="318" spans="1:4" x14ac:dyDescent="0.3">
      <c r="A318" t="s">
        <v>309</v>
      </c>
      <c r="B318" t="s">
        <v>344</v>
      </c>
      <c r="C318" t="s">
        <v>370</v>
      </c>
      <c r="D318" t="s">
        <v>371</v>
      </c>
    </row>
    <row r="319" spans="1:4" x14ac:dyDescent="0.3">
      <c r="A319" t="s">
        <v>310</v>
      </c>
      <c r="B319" t="s">
        <v>344</v>
      </c>
      <c r="C319" t="s">
        <v>370</v>
      </c>
      <c r="D319" t="s">
        <v>371</v>
      </c>
    </row>
    <row r="320" spans="1:4" x14ac:dyDescent="0.3">
      <c r="A320" t="s">
        <v>311</v>
      </c>
      <c r="B320" t="s">
        <v>344</v>
      </c>
      <c r="C320" t="s">
        <v>368</v>
      </c>
      <c r="D320" t="s">
        <v>369</v>
      </c>
    </row>
    <row r="321" spans="1:4" x14ac:dyDescent="0.3">
      <c r="A321" t="s">
        <v>312</v>
      </c>
      <c r="B321" t="s">
        <v>344</v>
      </c>
      <c r="C321" t="s">
        <v>368</v>
      </c>
      <c r="D321" t="s">
        <v>369</v>
      </c>
    </row>
    <row r="322" spans="1:4" x14ac:dyDescent="0.3">
      <c r="A322" t="s">
        <v>313</v>
      </c>
      <c r="B322" t="s">
        <v>344</v>
      </c>
      <c r="C322" t="s">
        <v>372</v>
      </c>
      <c r="D322" t="s">
        <v>373</v>
      </c>
    </row>
    <row r="323" spans="1:4" x14ac:dyDescent="0.3">
      <c r="A323" t="s">
        <v>314</v>
      </c>
      <c r="B323" t="s">
        <v>344</v>
      </c>
      <c r="C323" t="s">
        <v>366</v>
      </c>
      <c r="D323" t="s">
        <v>367</v>
      </c>
    </row>
    <row r="324" spans="1:4" x14ac:dyDescent="0.3">
      <c r="A324" t="s">
        <v>209</v>
      </c>
      <c r="B324" t="s">
        <v>343</v>
      </c>
      <c r="C324" t="s">
        <v>375</v>
      </c>
      <c r="D324" t="s">
        <v>376</v>
      </c>
    </row>
    <row r="325" spans="1:4" x14ac:dyDescent="0.3">
      <c r="A325" t="s">
        <v>315</v>
      </c>
      <c r="B325" t="s">
        <v>344</v>
      </c>
      <c r="C325" t="s">
        <v>366</v>
      </c>
      <c r="D325" t="s">
        <v>367</v>
      </c>
    </row>
    <row r="326" spans="1:4" x14ac:dyDescent="0.3">
      <c r="A326" t="s">
        <v>381</v>
      </c>
      <c r="B326" t="s">
        <v>343</v>
      </c>
      <c r="C326" t="s">
        <v>366</v>
      </c>
      <c r="D326" t="s">
        <v>367</v>
      </c>
    </row>
    <row r="327" spans="1:4" x14ac:dyDescent="0.3">
      <c r="A327" t="s">
        <v>316</v>
      </c>
      <c r="B327" t="s">
        <v>345</v>
      </c>
      <c r="C327" t="s">
        <v>366</v>
      </c>
      <c r="D327" t="s">
        <v>367</v>
      </c>
    </row>
    <row r="328" spans="1:4" x14ac:dyDescent="0.3">
      <c r="A328" t="s">
        <v>317</v>
      </c>
      <c r="B328" t="s">
        <v>345</v>
      </c>
      <c r="C328" t="s">
        <v>366</v>
      </c>
      <c r="D328" t="s">
        <v>367</v>
      </c>
    </row>
    <row r="329" spans="1:4" x14ac:dyDescent="0.3">
      <c r="A329" t="s">
        <v>318</v>
      </c>
      <c r="B329" t="s">
        <v>343</v>
      </c>
      <c r="C329" t="s">
        <v>366</v>
      </c>
      <c r="D329" t="s">
        <v>367</v>
      </c>
    </row>
    <row r="330" spans="1:4" x14ac:dyDescent="0.3">
      <c r="A330" t="s">
        <v>319</v>
      </c>
      <c r="B330" t="s">
        <v>344</v>
      </c>
      <c r="C330" t="s">
        <v>366</v>
      </c>
      <c r="D330" t="s">
        <v>367</v>
      </c>
    </row>
    <row r="331" spans="1:4" x14ac:dyDescent="0.3">
      <c r="A331" t="s">
        <v>320</v>
      </c>
      <c r="B331" t="s">
        <v>343</v>
      </c>
      <c r="C331" t="s">
        <v>372</v>
      </c>
      <c r="D331" t="s">
        <v>373</v>
      </c>
    </row>
    <row r="332" spans="1:4" x14ac:dyDescent="0.3">
      <c r="A332" t="s">
        <v>321</v>
      </c>
      <c r="B332" t="s">
        <v>345</v>
      </c>
      <c r="C332" t="s">
        <v>366</v>
      </c>
      <c r="D332" t="s">
        <v>367</v>
      </c>
    </row>
    <row r="333" spans="1:4" x14ac:dyDescent="0.3">
      <c r="A333" t="s">
        <v>322</v>
      </c>
      <c r="B333" t="s">
        <v>345</v>
      </c>
      <c r="C333" t="s">
        <v>366</v>
      </c>
      <c r="D333" t="s">
        <v>367</v>
      </c>
    </row>
    <row r="334" spans="1:4" x14ac:dyDescent="0.3">
      <c r="A334" t="s">
        <v>323</v>
      </c>
      <c r="B334" t="s">
        <v>343</v>
      </c>
      <c r="C334" t="s">
        <v>366</v>
      </c>
      <c r="D334" t="s">
        <v>367</v>
      </c>
    </row>
    <row r="335" spans="1:4" x14ac:dyDescent="0.3">
      <c r="A335" t="s">
        <v>324</v>
      </c>
      <c r="B335" t="s">
        <v>345</v>
      </c>
      <c r="C335" t="s">
        <v>366</v>
      </c>
      <c r="D335" t="s">
        <v>367</v>
      </c>
    </row>
    <row r="336" spans="1:4" x14ac:dyDescent="0.3">
      <c r="A336" t="s">
        <v>325</v>
      </c>
      <c r="B336" t="s">
        <v>345</v>
      </c>
      <c r="C336" t="s">
        <v>366</v>
      </c>
      <c r="D336" t="s">
        <v>367</v>
      </c>
    </row>
    <row r="337" spans="1:4" x14ac:dyDescent="0.3">
      <c r="A337" t="s">
        <v>382</v>
      </c>
      <c r="B337" t="s">
        <v>345</v>
      </c>
      <c r="C337" t="s">
        <v>366</v>
      </c>
      <c r="D337" t="s">
        <v>367</v>
      </c>
    </row>
    <row r="338" spans="1:4" x14ac:dyDescent="0.3">
      <c r="A338" t="s">
        <v>362</v>
      </c>
      <c r="B338" t="s">
        <v>345</v>
      </c>
      <c r="C338" t="s">
        <v>366</v>
      </c>
      <c r="D338" t="s">
        <v>367</v>
      </c>
    </row>
    <row r="339" spans="1:4" x14ac:dyDescent="0.3">
      <c r="A339" t="s">
        <v>1</v>
      </c>
      <c r="B339" t="s">
        <v>344</v>
      </c>
      <c r="C339" t="s">
        <v>375</v>
      </c>
      <c r="D339" t="s">
        <v>376</v>
      </c>
    </row>
    <row r="340" spans="1:4" x14ac:dyDescent="0.3">
      <c r="A340" t="s">
        <v>326</v>
      </c>
      <c r="B340" t="s">
        <v>344</v>
      </c>
      <c r="C340" t="s">
        <v>368</v>
      </c>
      <c r="D340" t="s">
        <v>369</v>
      </c>
    </row>
    <row r="341" spans="1:4" x14ac:dyDescent="0.3">
      <c r="A341" t="s">
        <v>327</v>
      </c>
      <c r="B341" t="s">
        <v>344</v>
      </c>
      <c r="C341" t="s">
        <v>366</v>
      </c>
      <c r="D341" t="s">
        <v>367</v>
      </c>
    </row>
    <row r="342" spans="1:4" x14ac:dyDescent="0.3">
      <c r="A342" t="s">
        <v>328</v>
      </c>
      <c r="B342" t="s">
        <v>344</v>
      </c>
      <c r="C342" t="s">
        <v>370</v>
      </c>
      <c r="D342" t="s">
        <v>371</v>
      </c>
    </row>
    <row r="343" spans="1:4" x14ac:dyDescent="0.3">
      <c r="A343" t="s">
        <v>329</v>
      </c>
      <c r="B343" t="s">
        <v>345</v>
      </c>
      <c r="C343" t="s">
        <v>372</v>
      </c>
      <c r="D343" t="s">
        <v>373</v>
      </c>
    </row>
    <row r="344" spans="1:4" x14ac:dyDescent="0.3">
      <c r="A344" t="s">
        <v>330</v>
      </c>
      <c r="B344" t="s">
        <v>345</v>
      </c>
      <c r="C344" t="s">
        <v>366</v>
      </c>
      <c r="D344" t="s">
        <v>367</v>
      </c>
    </row>
    <row r="345" spans="1:4" x14ac:dyDescent="0.3">
      <c r="A345" t="s">
        <v>331</v>
      </c>
      <c r="B345" t="s">
        <v>344</v>
      </c>
      <c r="C345" t="s">
        <v>372</v>
      </c>
      <c r="D345" t="s">
        <v>373</v>
      </c>
    </row>
    <row r="346" spans="1:4" x14ac:dyDescent="0.3">
      <c r="A346" t="s">
        <v>332</v>
      </c>
      <c r="B346" t="s">
        <v>344</v>
      </c>
      <c r="C346" t="s">
        <v>370</v>
      </c>
      <c r="D346" t="s">
        <v>371</v>
      </c>
    </row>
    <row r="347" spans="1:4" x14ac:dyDescent="0.3">
      <c r="A347" t="s">
        <v>333</v>
      </c>
      <c r="B347" t="s">
        <v>344</v>
      </c>
      <c r="C347" t="s">
        <v>366</v>
      </c>
      <c r="D347" t="s">
        <v>367</v>
      </c>
    </row>
    <row r="348" spans="1:4" x14ac:dyDescent="0.3">
      <c r="A348" t="s">
        <v>334</v>
      </c>
      <c r="B348" t="s">
        <v>344</v>
      </c>
      <c r="C348" t="s">
        <v>372</v>
      </c>
      <c r="D348" t="s">
        <v>373</v>
      </c>
    </row>
    <row r="349" spans="1:4" x14ac:dyDescent="0.3">
      <c r="A349" t="s">
        <v>335</v>
      </c>
      <c r="B349" t="s">
        <v>344</v>
      </c>
      <c r="C349" t="s">
        <v>370</v>
      </c>
      <c r="D349" t="s">
        <v>371</v>
      </c>
    </row>
    <row r="350" spans="1:4" x14ac:dyDescent="0.3">
      <c r="A350" t="s">
        <v>336</v>
      </c>
      <c r="B350" t="s">
        <v>344</v>
      </c>
      <c r="C350" t="s">
        <v>366</v>
      </c>
      <c r="D350" t="s">
        <v>367</v>
      </c>
    </row>
    <row r="351" spans="1:4" x14ac:dyDescent="0.3">
      <c r="A351" t="s">
        <v>48</v>
      </c>
      <c r="B351" t="s">
        <v>343</v>
      </c>
      <c r="C351" t="s">
        <v>375</v>
      </c>
      <c r="D351" t="s">
        <v>376</v>
      </c>
    </row>
    <row r="352" spans="1:4" x14ac:dyDescent="0.3">
      <c r="A352" t="s">
        <v>337</v>
      </c>
      <c r="B352" t="s">
        <v>344</v>
      </c>
      <c r="C352" t="s">
        <v>366</v>
      </c>
      <c r="D352" t="s">
        <v>367</v>
      </c>
    </row>
    <row r="353" spans="1:4" x14ac:dyDescent="0.3">
      <c r="A353" t="s">
        <v>338</v>
      </c>
      <c r="B353" t="s">
        <v>345</v>
      </c>
      <c r="C353" t="s">
        <v>366</v>
      </c>
      <c r="D353" t="s">
        <v>367</v>
      </c>
    </row>
    <row r="354" spans="1:4" x14ac:dyDescent="0.3">
      <c r="A354" t="s">
        <v>339</v>
      </c>
      <c r="B354" t="s">
        <v>343</v>
      </c>
      <c r="C354" t="s">
        <v>366</v>
      </c>
      <c r="D354" t="s">
        <v>367</v>
      </c>
    </row>
    <row r="355" spans="1:4" x14ac:dyDescent="0.3">
      <c r="A355" t="s">
        <v>340</v>
      </c>
      <c r="B355" t="s">
        <v>345</v>
      </c>
      <c r="C355" t="s">
        <v>366</v>
      </c>
      <c r="D355" t="s">
        <v>367</v>
      </c>
    </row>
    <row r="356" spans="1:4" x14ac:dyDescent="0.3">
      <c r="A356" t="s">
        <v>341</v>
      </c>
      <c r="B356" t="s">
        <v>343</v>
      </c>
      <c r="C356" t="s">
        <v>366</v>
      </c>
      <c r="D356" t="s">
        <v>367</v>
      </c>
    </row>
    <row r="357" spans="1:4" x14ac:dyDescent="0.3">
      <c r="A357" t="s">
        <v>342</v>
      </c>
      <c r="B357" t="s">
        <v>344</v>
      </c>
      <c r="C357" t="s">
        <v>372</v>
      </c>
      <c r="D357" t="s">
        <v>373</v>
      </c>
    </row>
    <row r="358" spans="1:4" x14ac:dyDescent="0.3">
      <c r="A358" t="s">
        <v>399</v>
      </c>
      <c r="B358" t="s">
        <v>345</v>
      </c>
      <c r="C358" t="s">
        <v>372</v>
      </c>
      <c r="D358" t="s">
        <v>373</v>
      </c>
    </row>
    <row r="359" spans="1:4" x14ac:dyDescent="0.3">
      <c r="A359" t="s">
        <v>401</v>
      </c>
      <c r="B359" t="s">
        <v>345</v>
      </c>
      <c r="C359" t="s">
        <v>372</v>
      </c>
      <c r="D359" t="s">
        <v>373</v>
      </c>
    </row>
    <row r="360" spans="1:4" x14ac:dyDescent="0.3">
      <c r="A360" t="s">
        <v>402</v>
      </c>
      <c r="B360" t="s">
        <v>345</v>
      </c>
      <c r="C360" t="s">
        <v>372</v>
      </c>
      <c r="D360" t="s">
        <v>373</v>
      </c>
    </row>
    <row r="361" spans="1:4" x14ac:dyDescent="0.3">
      <c r="A361" t="s">
        <v>400</v>
      </c>
      <c r="B361" t="s">
        <v>345</v>
      </c>
      <c r="C361" t="s">
        <v>372</v>
      </c>
      <c r="D361" t="s">
        <v>373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BF68E939648E41A7AD205F45E1D06E" ma:contentTypeVersion="15" ma:contentTypeDescription="Create a new document." ma:contentTypeScope="" ma:versionID="ed5f596e56301535390d14966e0d1205">
  <xsd:schema xmlns:xsd="http://www.w3.org/2001/XMLSchema" xmlns:xs="http://www.w3.org/2001/XMLSchema" xmlns:p="http://schemas.microsoft.com/office/2006/metadata/properties" xmlns:ns2="70ca3b07-a5d4-4e6d-ab17-c6ed1d1ed637" xmlns:ns3="9b5c2d67-6ba8-4909-8871-d66aad70ec51" targetNamespace="http://schemas.microsoft.com/office/2006/metadata/properties" ma:root="true" ma:fieldsID="04f606cc9299ea09a92073487e302fa9" ns2:_="" ns3:_="">
    <xsd:import namespace="70ca3b07-a5d4-4e6d-ab17-c6ed1d1ed637"/>
    <xsd:import namespace="9b5c2d67-6ba8-4909-8871-d66aad70ec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a3b07-a5d4-4e6d-ab17-c6ed1d1ed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21023f-0153-4dc7-835e-a6745b9e5ae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5c2d67-6ba8-4909-8871-d66aad70ec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6fe997d-d9c7-4433-a723-7a3c7010c55b}" ma:internalName="TaxCatchAll" ma:showField="CatchAllData" ma:web="9b5c2d67-6ba8-4909-8871-d66aad70ec5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70ca3b07-a5d4-4e6d-ab17-c6ed1d1ed637">
      <Terms xmlns="http://schemas.microsoft.com/office/infopath/2007/PartnerControls"/>
    </lcf76f155ced4ddcb4097134ff3c332f>
    <TaxCatchAll xmlns="9b5c2d67-6ba8-4909-8871-d66aad70ec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1FD370-22AD-42DD-A3A1-448B4359C70C}"/>
</file>

<file path=customXml/itemProps2.xml><?xml version="1.0" encoding="utf-8"?>
<ds:datastoreItem xmlns:ds="http://schemas.openxmlformats.org/officeDocument/2006/customXml" ds:itemID="{5371C1F7-C548-4D1F-8EC1-6E9356D39129}">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 ds:uri="70ca3b07-a5d4-4e6d-ab17-c6ed1d1ed637"/>
    <ds:schemaRef ds:uri="http://schemas.microsoft.com/office/infopath/2007/PartnerControls"/>
    <ds:schemaRef ds:uri="9b5c2d67-6ba8-4909-8871-d66aad70ec51"/>
  </ds:schemaRefs>
</ds:datastoreItem>
</file>

<file path=customXml/itemProps3.xml><?xml version="1.0" encoding="utf-8"?>
<ds:datastoreItem xmlns:ds="http://schemas.openxmlformats.org/officeDocument/2006/customXml" ds:itemID="{F13E99C6-C868-4E47-81D3-34621F9F5F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frontsheet</vt:lpstr>
      <vt:lpstr>members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Dan Worth</cp:lastModifiedBy>
  <dcterms:created xsi:type="dcterms:W3CDTF">2017-04-11T12:54:39Z</dcterms:created>
  <dcterms:modified xsi:type="dcterms:W3CDTF">2024-04-26T14:39:03Z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0x010100B9BF68E939648E41A7AD205F45E1D06E</vt:lpwstr>
  </property>
  <property fmtid="{D5CDD505-2E9C-101B-9397-08002B2CF9AE}" pid="3" name="MediaServiceImageTags">
    <vt:lpwstr/>
  </property>
</Properties>
</file>