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2.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290920/"/>
    </mc:Choice>
  </mc:AlternateContent>
  <xr:revisionPtr revIDLastSave="37" documentId="8_{766345D5-C823-4F63-8C00-5DD4E1F52A62}" xr6:coauthVersionLast="45" xr6:coauthVersionMax="45" xr10:uidLastSave="{51615218-9A55-4338-A737-6E8FA4713EB2}"/>
  <workbookProtection workbookAlgorithmName="SHA-512" workbookHashValue="6FfjJLirIwJZT/bbotw6t4PESwbVtUEVtaWFtLVohXHmOqQ2mne7GxBfLXSI5E7HBJGO7Xj9J0LH5NZ19PyJlg==" workbookSaltValue="iIlaB4X/vnwblEF2CQZRzA==" workbookSpinCount="100000" lockStructure="1"/>
  <bookViews>
    <workbookView xWindow="28680" yWindow="-120" windowWidth="38640" windowHeight="21240" firstSheet="8" activeTab="8" xr2:uid="{00000000-000D-0000-FFFF-FFFF00000000}"/>
  </bookViews>
  <sheets>
    <sheet name="Sheet1" sheetId="1" state="veryHidden" r:id="rId1"/>
    <sheet name="Sheet2" sheetId="2" state="veryHidden" r:id="rId2"/>
    <sheet name="CW0303" sheetId="3" state="veryHidden" r:id="rId3"/>
    <sheet name="CW0302" sheetId="4" state="veryHidden" r:id="rId4"/>
    <sheet name="CW0301" sheetId="5" state="veryHidden" r:id="rId5"/>
    <sheet name="members" sheetId="6" state="veryHidden" r:id="rId6"/>
    <sheet name="classifications" sheetId="7" state="veryHidden" r:id="rId7"/>
    <sheet name="class" sheetId="8" state="veryHidden" r:id="rId8"/>
    <sheet name="front sheet" sheetId="9" r:id="rId9"/>
  </sheets>
  <definedNames>
    <definedName name="members">members!$A$1:$A$104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6" l="1"/>
  <c r="B3" i="6"/>
  <c r="B4" i="6"/>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 i="6"/>
  <c r="O2" i="6"/>
  <c r="O3" i="6"/>
  <c r="O4" i="6"/>
  <c r="O5" i="6"/>
  <c r="O6" i="6"/>
  <c r="O7" i="6"/>
  <c r="O8"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 i="6"/>
  <c r="A378" i="1" l="1"/>
  <c r="B9" i="9"/>
  <c r="B7" i="9"/>
  <c r="AJ359" i="1" l="1"/>
  <c r="AK359" i="1"/>
  <c r="AL359" i="1"/>
  <c r="AM359" i="1"/>
  <c r="AO359" i="1"/>
  <c r="AP359" i="1"/>
  <c r="AQ359" i="1"/>
  <c r="AR359" i="1"/>
  <c r="AT359" i="1"/>
  <c r="AU359" i="1"/>
  <c r="AV359" i="1"/>
  <c r="AW359" i="1"/>
  <c r="AJ360" i="1"/>
  <c r="AK360" i="1"/>
  <c r="AL360" i="1"/>
  <c r="AM360" i="1"/>
  <c r="AO360" i="1"/>
  <c r="AP360" i="1"/>
  <c r="AQ360" i="1"/>
  <c r="AR360" i="1"/>
  <c r="AT360" i="1"/>
  <c r="AU360" i="1"/>
  <c r="AV360" i="1"/>
  <c r="AW360" i="1"/>
  <c r="AJ361" i="1"/>
  <c r="AK361" i="1"/>
  <c r="AL361" i="1"/>
  <c r="AM361" i="1"/>
  <c r="AO361" i="1"/>
  <c r="AP361" i="1"/>
  <c r="AQ361" i="1"/>
  <c r="AR361" i="1"/>
  <c r="AT361" i="1"/>
  <c r="AU361" i="1"/>
  <c r="AV361" i="1"/>
  <c r="AW361" i="1"/>
  <c r="AJ357" i="1"/>
  <c r="AK357" i="1"/>
  <c r="AL357" i="1"/>
  <c r="AM357" i="1"/>
  <c r="AO357" i="1"/>
  <c r="AP357" i="1"/>
  <c r="AQ357" i="1"/>
  <c r="AR357" i="1"/>
  <c r="AT357" i="1"/>
  <c r="AU357" i="1"/>
  <c r="AV357" i="1"/>
  <c r="AW357" i="1"/>
  <c r="AJ358" i="1"/>
  <c r="AK358" i="1"/>
  <c r="AL358" i="1"/>
  <c r="AM358" i="1"/>
  <c r="AO358" i="1"/>
  <c r="AP358" i="1"/>
  <c r="AQ358" i="1"/>
  <c r="AR358" i="1"/>
  <c r="AT358" i="1"/>
  <c r="AU358" i="1"/>
  <c r="AV358" i="1"/>
  <c r="AW358" i="1"/>
  <c r="AJ355" i="1"/>
  <c r="AK355" i="1"/>
  <c r="AL355" i="1"/>
  <c r="AM355" i="1"/>
  <c r="AO355" i="1"/>
  <c r="AP355" i="1"/>
  <c r="AQ355" i="1"/>
  <c r="AR355" i="1"/>
  <c r="AT355" i="1"/>
  <c r="AU355" i="1"/>
  <c r="AV355" i="1"/>
  <c r="AW355" i="1"/>
  <c r="AJ356" i="1"/>
  <c r="AK356" i="1"/>
  <c r="AL356" i="1"/>
  <c r="AM356" i="1"/>
  <c r="AO356" i="1"/>
  <c r="AP356" i="1"/>
  <c r="AQ356" i="1"/>
  <c r="AR356" i="1"/>
  <c r="AT356" i="1"/>
  <c r="AU356" i="1"/>
  <c r="AV356" i="1"/>
  <c r="AW356" i="1"/>
  <c r="AJ12" i="1"/>
  <c r="AK12" i="1"/>
  <c r="AL12" i="1"/>
  <c r="AM12" i="1"/>
  <c r="AO12" i="1"/>
  <c r="AP12" i="1"/>
  <c r="AQ12" i="1"/>
  <c r="AR12" i="1"/>
  <c r="AT12" i="1"/>
  <c r="AU12" i="1"/>
  <c r="AV12" i="1"/>
  <c r="AW12" i="1"/>
  <c r="AJ13" i="1"/>
  <c r="AK13" i="1"/>
  <c r="AL13" i="1"/>
  <c r="AM13" i="1"/>
  <c r="AO13" i="1"/>
  <c r="AP13" i="1"/>
  <c r="AQ13" i="1"/>
  <c r="AR13" i="1"/>
  <c r="AT13" i="1"/>
  <c r="AU13" i="1"/>
  <c r="AV13" i="1"/>
  <c r="AW13" i="1"/>
  <c r="AJ14" i="1"/>
  <c r="AK14" i="1"/>
  <c r="AL14" i="1"/>
  <c r="AM14" i="1"/>
  <c r="AO14" i="1"/>
  <c r="AP14" i="1"/>
  <c r="AQ14" i="1"/>
  <c r="AR14" i="1"/>
  <c r="AT14" i="1"/>
  <c r="AU14" i="1"/>
  <c r="AV14" i="1"/>
  <c r="AW14" i="1"/>
  <c r="AJ15" i="1"/>
  <c r="AK15" i="1"/>
  <c r="AL15" i="1"/>
  <c r="AM15" i="1"/>
  <c r="AO15" i="1"/>
  <c r="AP15" i="1"/>
  <c r="AQ15" i="1"/>
  <c r="AR15" i="1"/>
  <c r="AT15" i="1"/>
  <c r="AU15" i="1"/>
  <c r="AV15" i="1"/>
  <c r="AW15" i="1"/>
  <c r="AJ16" i="1"/>
  <c r="AK16" i="1"/>
  <c r="AL16" i="1"/>
  <c r="AM16" i="1"/>
  <c r="AO16" i="1"/>
  <c r="AP16" i="1"/>
  <c r="AQ16" i="1"/>
  <c r="AR16" i="1"/>
  <c r="AT16" i="1"/>
  <c r="AU16" i="1"/>
  <c r="AV16" i="1"/>
  <c r="AW16" i="1"/>
  <c r="AJ17" i="1"/>
  <c r="AK17" i="1"/>
  <c r="AL17" i="1"/>
  <c r="AM17" i="1"/>
  <c r="AO17" i="1"/>
  <c r="AP17" i="1"/>
  <c r="AQ17" i="1"/>
  <c r="AR17" i="1"/>
  <c r="AT17" i="1"/>
  <c r="AU17" i="1"/>
  <c r="AV17" i="1"/>
  <c r="AW17" i="1"/>
  <c r="AJ18" i="1"/>
  <c r="AK18" i="1"/>
  <c r="AL18" i="1"/>
  <c r="AM18" i="1"/>
  <c r="AO18" i="1"/>
  <c r="AP18" i="1"/>
  <c r="AQ18" i="1"/>
  <c r="AR18" i="1"/>
  <c r="AT18" i="1"/>
  <c r="AU18" i="1"/>
  <c r="AV18" i="1"/>
  <c r="AW18" i="1"/>
  <c r="AJ19" i="1"/>
  <c r="AK19" i="1"/>
  <c r="AL19" i="1"/>
  <c r="AM19" i="1"/>
  <c r="AO19" i="1"/>
  <c r="AP19" i="1"/>
  <c r="AQ19" i="1"/>
  <c r="AR19" i="1"/>
  <c r="AT19" i="1"/>
  <c r="AU19" i="1"/>
  <c r="AV19" i="1"/>
  <c r="AW19" i="1"/>
  <c r="AJ20" i="1"/>
  <c r="AK20" i="1"/>
  <c r="AL20" i="1"/>
  <c r="AM20" i="1"/>
  <c r="AO20" i="1"/>
  <c r="AP20" i="1"/>
  <c r="AQ20" i="1"/>
  <c r="AR20" i="1"/>
  <c r="AT20" i="1"/>
  <c r="AU20" i="1"/>
  <c r="AV20" i="1"/>
  <c r="AW20" i="1"/>
  <c r="AJ21" i="1"/>
  <c r="AK21" i="1"/>
  <c r="AL21" i="1"/>
  <c r="AM21" i="1"/>
  <c r="AO21" i="1"/>
  <c r="AP21" i="1"/>
  <c r="AQ21" i="1"/>
  <c r="AR21" i="1"/>
  <c r="AT21" i="1"/>
  <c r="AU21" i="1"/>
  <c r="AV21" i="1"/>
  <c r="AW21" i="1"/>
  <c r="AJ22" i="1"/>
  <c r="AK22" i="1"/>
  <c r="AL22" i="1"/>
  <c r="AM22" i="1"/>
  <c r="AO22" i="1"/>
  <c r="AP22" i="1"/>
  <c r="AQ22" i="1"/>
  <c r="AR22" i="1"/>
  <c r="AT22" i="1"/>
  <c r="AU22" i="1"/>
  <c r="AV22" i="1"/>
  <c r="AW22" i="1"/>
  <c r="AJ23" i="1"/>
  <c r="AK23" i="1"/>
  <c r="AL23" i="1"/>
  <c r="AM23" i="1"/>
  <c r="AO23" i="1"/>
  <c r="AP23" i="1"/>
  <c r="AQ23" i="1"/>
  <c r="AR23" i="1"/>
  <c r="AT23" i="1"/>
  <c r="AU23" i="1"/>
  <c r="AV23" i="1"/>
  <c r="AW23" i="1"/>
  <c r="AJ24" i="1"/>
  <c r="AK24" i="1"/>
  <c r="AL24" i="1"/>
  <c r="AM24" i="1"/>
  <c r="AO24" i="1"/>
  <c r="AP24" i="1"/>
  <c r="AQ24" i="1"/>
  <c r="AR24" i="1"/>
  <c r="AT24" i="1"/>
  <c r="AU24" i="1"/>
  <c r="AV24" i="1"/>
  <c r="AW24" i="1"/>
  <c r="AJ25" i="1"/>
  <c r="AK25" i="1"/>
  <c r="AL25" i="1"/>
  <c r="AM25" i="1"/>
  <c r="AO25" i="1"/>
  <c r="AP25" i="1"/>
  <c r="AQ25" i="1"/>
  <c r="AR25" i="1"/>
  <c r="AT25" i="1"/>
  <c r="AU25" i="1"/>
  <c r="AV25" i="1"/>
  <c r="AW25" i="1"/>
  <c r="AJ26" i="1"/>
  <c r="AK26" i="1"/>
  <c r="AL26" i="1"/>
  <c r="AM26" i="1"/>
  <c r="AO26" i="1"/>
  <c r="AP26" i="1"/>
  <c r="AQ26" i="1"/>
  <c r="AR26" i="1"/>
  <c r="AT26" i="1"/>
  <c r="AU26" i="1"/>
  <c r="AV26" i="1"/>
  <c r="AW26" i="1"/>
  <c r="AJ27" i="1"/>
  <c r="AK27" i="1"/>
  <c r="AL27" i="1"/>
  <c r="AM27" i="1"/>
  <c r="AO27" i="1"/>
  <c r="AP27" i="1"/>
  <c r="AQ27" i="1"/>
  <c r="AR27" i="1"/>
  <c r="AT27" i="1"/>
  <c r="AU27" i="1"/>
  <c r="AV27" i="1"/>
  <c r="AW27" i="1"/>
  <c r="AJ28" i="1"/>
  <c r="AK28" i="1"/>
  <c r="AL28" i="1"/>
  <c r="AM28" i="1"/>
  <c r="AO28" i="1"/>
  <c r="AP28" i="1"/>
  <c r="AQ28" i="1"/>
  <c r="AR28" i="1"/>
  <c r="AT28" i="1"/>
  <c r="AU28" i="1"/>
  <c r="AV28" i="1"/>
  <c r="AW28" i="1"/>
  <c r="AJ29" i="1"/>
  <c r="AK29" i="1"/>
  <c r="AL29" i="1"/>
  <c r="AM29" i="1"/>
  <c r="AO29" i="1"/>
  <c r="AP29" i="1"/>
  <c r="AQ29" i="1"/>
  <c r="AR29" i="1"/>
  <c r="AT29" i="1"/>
  <c r="AU29" i="1"/>
  <c r="AV29" i="1"/>
  <c r="AW29" i="1"/>
  <c r="AJ30" i="1"/>
  <c r="AK30" i="1"/>
  <c r="AL30" i="1"/>
  <c r="AM30" i="1"/>
  <c r="AO30" i="1"/>
  <c r="AP30" i="1"/>
  <c r="AQ30" i="1"/>
  <c r="AR30" i="1"/>
  <c r="AT30" i="1"/>
  <c r="AU30" i="1"/>
  <c r="AV30" i="1"/>
  <c r="AW30" i="1"/>
  <c r="AJ31" i="1"/>
  <c r="AK31" i="1"/>
  <c r="AL31" i="1"/>
  <c r="AM31" i="1"/>
  <c r="AO31" i="1"/>
  <c r="AP31" i="1"/>
  <c r="AQ31" i="1"/>
  <c r="AR31" i="1"/>
  <c r="AT31" i="1"/>
  <c r="AU31" i="1"/>
  <c r="AV31" i="1"/>
  <c r="AW31" i="1"/>
  <c r="AJ32" i="1"/>
  <c r="AK32" i="1"/>
  <c r="AL32" i="1"/>
  <c r="AM32" i="1"/>
  <c r="AO32" i="1"/>
  <c r="AP32" i="1"/>
  <c r="AQ32" i="1"/>
  <c r="AR32" i="1"/>
  <c r="AT32" i="1"/>
  <c r="AU32" i="1"/>
  <c r="AV32" i="1"/>
  <c r="AW32" i="1"/>
  <c r="AJ33" i="1"/>
  <c r="AK33" i="1"/>
  <c r="AL33" i="1"/>
  <c r="AM33" i="1"/>
  <c r="AO33" i="1"/>
  <c r="AP33" i="1"/>
  <c r="AQ33" i="1"/>
  <c r="AR33" i="1"/>
  <c r="AT33" i="1"/>
  <c r="AU33" i="1"/>
  <c r="AV33" i="1"/>
  <c r="AW33" i="1"/>
  <c r="AJ34" i="1"/>
  <c r="AK34" i="1"/>
  <c r="AL34" i="1"/>
  <c r="AM34" i="1"/>
  <c r="AO34" i="1"/>
  <c r="AP34" i="1"/>
  <c r="AQ34" i="1"/>
  <c r="AR34" i="1"/>
  <c r="AT34" i="1"/>
  <c r="AU34" i="1"/>
  <c r="AV34" i="1"/>
  <c r="AW34" i="1"/>
  <c r="AJ35" i="1"/>
  <c r="AK35" i="1"/>
  <c r="AL35" i="1"/>
  <c r="AM35" i="1"/>
  <c r="AO35" i="1"/>
  <c r="AP35" i="1"/>
  <c r="AQ35" i="1"/>
  <c r="AR35" i="1"/>
  <c r="AT35" i="1"/>
  <c r="AU35" i="1"/>
  <c r="AV35" i="1"/>
  <c r="AW35" i="1"/>
  <c r="AJ36" i="1"/>
  <c r="AK36" i="1"/>
  <c r="AL36" i="1"/>
  <c r="AM36" i="1"/>
  <c r="AO36" i="1"/>
  <c r="AP36" i="1"/>
  <c r="AQ36" i="1"/>
  <c r="AR36" i="1"/>
  <c r="AT36" i="1"/>
  <c r="AU36" i="1"/>
  <c r="AV36" i="1"/>
  <c r="AW36" i="1"/>
  <c r="AJ37" i="1"/>
  <c r="AK37" i="1"/>
  <c r="AL37" i="1"/>
  <c r="AM37" i="1"/>
  <c r="AO37" i="1"/>
  <c r="AP37" i="1"/>
  <c r="AQ37" i="1"/>
  <c r="AR37" i="1"/>
  <c r="AT37" i="1"/>
  <c r="AU37" i="1"/>
  <c r="AV37" i="1"/>
  <c r="AW37" i="1"/>
  <c r="AJ38" i="1"/>
  <c r="AK38" i="1"/>
  <c r="AL38" i="1"/>
  <c r="AM38" i="1"/>
  <c r="AO38" i="1"/>
  <c r="AP38" i="1"/>
  <c r="AQ38" i="1"/>
  <c r="AR38" i="1"/>
  <c r="AT38" i="1"/>
  <c r="AU38" i="1"/>
  <c r="AV38" i="1"/>
  <c r="AW38" i="1"/>
  <c r="AJ39" i="1"/>
  <c r="AK39" i="1"/>
  <c r="AL39" i="1"/>
  <c r="AM39" i="1"/>
  <c r="AO39" i="1"/>
  <c r="AP39" i="1"/>
  <c r="AQ39" i="1"/>
  <c r="AR39" i="1"/>
  <c r="AT39" i="1"/>
  <c r="AU39" i="1"/>
  <c r="AV39" i="1"/>
  <c r="AW39" i="1"/>
  <c r="AJ40" i="1"/>
  <c r="AK40" i="1"/>
  <c r="AL40" i="1"/>
  <c r="AM40" i="1"/>
  <c r="AO40" i="1"/>
  <c r="AP40" i="1"/>
  <c r="AQ40" i="1"/>
  <c r="AR40" i="1"/>
  <c r="AT40" i="1"/>
  <c r="AU40" i="1"/>
  <c r="AV40" i="1"/>
  <c r="AW40" i="1"/>
  <c r="AJ41" i="1"/>
  <c r="AK41" i="1"/>
  <c r="AL41" i="1"/>
  <c r="AM41" i="1"/>
  <c r="AO41" i="1"/>
  <c r="AP41" i="1"/>
  <c r="AQ41" i="1"/>
  <c r="AR41" i="1"/>
  <c r="AT41" i="1"/>
  <c r="AU41" i="1"/>
  <c r="AV41" i="1"/>
  <c r="AW41" i="1"/>
  <c r="AJ42" i="1"/>
  <c r="AK42" i="1"/>
  <c r="AL42" i="1"/>
  <c r="AM42" i="1"/>
  <c r="AO42" i="1"/>
  <c r="AP42" i="1"/>
  <c r="AQ42" i="1"/>
  <c r="AR42" i="1"/>
  <c r="AT42" i="1"/>
  <c r="AU42" i="1"/>
  <c r="AV42" i="1"/>
  <c r="AW42" i="1"/>
  <c r="AJ308" i="1"/>
  <c r="AK308" i="1"/>
  <c r="AL308" i="1"/>
  <c r="AM308" i="1"/>
  <c r="AO308" i="1"/>
  <c r="AP308" i="1"/>
  <c r="AQ308" i="1"/>
  <c r="AR308" i="1"/>
  <c r="AT308" i="1"/>
  <c r="AU308" i="1"/>
  <c r="AV308" i="1"/>
  <c r="AW308" i="1"/>
  <c r="AJ43" i="1"/>
  <c r="AK43" i="1"/>
  <c r="AL43" i="1"/>
  <c r="AM43" i="1"/>
  <c r="AO43" i="1"/>
  <c r="AP43" i="1"/>
  <c r="AQ43" i="1"/>
  <c r="AR43" i="1"/>
  <c r="AT43" i="1"/>
  <c r="AU43" i="1"/>
  <c r="AV43" i="1"/>
  <c r="AW43" i="1"/>
  <c r="AJ44" i="1"/>
  <c r="AK44" i="1"/>
  <c r="AL44" i="1"/>
  <c r="AM44" i="1"/>
  <c r="AO44" i="1"/>
  <c r="AP44" i="1"/>
  <c r="AQ44" i="1"/>
  <c r="AR44" i="1"/>
  <c r="AT44" i="1"/>
  <c r="AU44" i="1"/>
  <c r="AV44" i="1"/>
  <c r="AW44" i="1"/>
  <c r="AJ45" i="1"/>
  <c r="AK45" i="1"/>
  <c r="AL45" i="1"/>
  <c r="AM45" i="1"/>
  <c r="AO45" i="1"/>
  <c r="AP45" i="1"/>
  <c r="AQ45" i="1"/>
  <c r="AR45" i="1"/>
  <c r="AT45" i="1"/>
  <c r="AU45" i="1"/>
  <c r="AV45" i="1"/>
  <c r="AW45" i="1"/>
  <c r="AJ46" i="1"/>
  <c r="AK46" i="1"/>
  <c r="AL46" i="1"/>
  <c r="AM46" i="1"/>
  <c r="AO46" i="1"/>
  <c r="AP46" i="1"/>
  <c r="AQ46" i="1"/>
  <c r="AR46" i="1"/>
  <c r="AT46" i="1"/>
  <c r="AU46" i="1"/>
  <c r="AV46" i="1"/>
  <c r="AW46" i="1"/>
  <c r="AJ47" i="1"/>
  <c r="AK47" i="1"/>
  <c r="AL47" i="1"/>
  <c r="AM47" i="1"/>
  <c r="AO47" i="1"/>
  <c r="AP47" i="1"/>
  <c r="AQ47" i="1"/>
  <c r="AR47" i="1"/>
  <c r="AT47" i="1"/>
  <c r="AU47" i="1"/>
  <c r="AV47" i="1"/>
  <c r="AW47" i="1"/>
  <c r="AJ48" i="1"/>
  <c r="AK48" i="1"/>
  <c r="AL48" i="1"/>
  <c r="AM48" i="1"/>
  <c r="AO48" i="1"/>
  <c r="AP48" i="1"/>
  <c r="AQ48" i="1"/>
  <c r="AR48" i="1"/>
  <c r="AT48" i="1"/>
  <c r="AU48" i="1"/>
  <c r="AV48" i="1"/>
  <c r="AW48" i="1"/>
  <c r="AJ49" i="1"/>
  <c r="AK49" i="1"/>
  <c r="AL49" i="1"/>
  <c r="AM49" i="1"/>
  <c r="AO49" i="1"/>
  <c r="AP49" i="1"/>
  <c r="AQ49" i="1"/>
  <c r="AR49" i="1"/>
  <c r="AT49" i="1"/>
  <c r="AU49" i="1"/>
  <c r="AV49" i="1"/>
  <c r="AW49" i="1"/>
  <c r="AJ50" i="1"/>
  <c r="AK50" i="1"/>
  <c r="AL50" i="1"/>
  <c r="AM50" i="1"/>
  <c r="AO50" i="1"/>
  <c r="AP50" i="1"/>
  <c r="AQ50" i="1"/>
  <c r="AR50" i="1"/>
  <c r="AT50" i="1"/>
  <c r="AU50" i="1"/>
  <c r="AV50" i="1"/>
  <c r="AW50" i="1"/>
  <c r="AJ51" i="1"/>
  <c r="AK51" i="1"/>
  <c r="AL51" i="1"/>
  <c r="AM51" i="1"/>
  <c r="AO51" i="1"/>
  <c r="AP51" i="1"/>
  <c r="AQ51" i="1"/>
  <c r="AR51" i="1"/>
  <c r="AT51" i="1"/>
  <c r="AU51" i="1"/>
  <c r="AV51" i="1"/>
  <c r="AW51" i="1"/>
  <c r="AJ52" i="1"/>
  <c r="AK52" i="1"/>
  <c r="AL52" i="1"/>
  <c r="AM52" i="1"/>
  <c r="AO52" i="1"/>
  <c r="AP52" i="1"/>
  <c r="AQ52" i="1"/>
  <c r="AR52" i="1"/>
  <c r="AT52" i="1"/>
  <c r="AU52" i="1"/>
  <c r="AV52" i="1"/>
  <c r="AW52" i="1"/>
  <c r="AJ53" i="1"/>
  <c r="AK53" i="1"/>
  <c r="AL53" i="1"/>
  <c r="AM53" i="1"/>
  <c r="AO53" i="1"/>
  <c r="AP53" i="1"/>
  <c r="AQ53" i="1"/>
  <c r="AR53" i="1"/>
  <c r="AT53" i="1"/>
  <c r="AU53" i="1"/>
  <c r="AV53" i="1"/>
  <c r="AW53" i="1"/>
  <c r="AJ54" i="1"/>
  <c r="AK54" i="1"/>
  <c r="AL54" i="1"/>
  <c r="AM54" i="1"/>
  <c r="AO54" i="1"/>
  <c r="AP54" i="1"/>
  <c r="AQ54" i="1"/>
  <c r="AR54" i="1"/>
  <c r="AT54" i="1"/>
  <c r="AU54" i="1"/>
  <c r="AV54" i="1"/>
  <c r="AW54" i="1"/>
  <c r="AJ55" i="1"/>
  <c r="AK55" i="1"/>
  <c r="AL55" i="1"/>
  <c r="AM55" i="1"/>
  <c r="AO55" i="1"/>
  <c r="AP55" i="1"/>
  <c r="AQ55" i="1"/>
  <c r="AR55" i="1"/>
  <c r="AT55" i="1"/>
  <c r="AU55" i="1"/>
  <c r="AV55" i="1"/>
  <c r="AW55" i="1"/>
  <c r="AJ56" i="1"/>
  <c r="AK56" i="1"/>
  <c r="AL56" i="1"/>
  <c r="AM56" i="1"/>
  <c r="AO56" i="1"/>
  <c r="AP56" i="1"/>
  <c r="AQ56" i="1"/>
  <c r="AR56" i="1"/>
  <c r="AT56" i="1"/>
  <c r="AU56" i="1"/>
  <c r="AV56" i="1"/>
  <c r="AW56" i="1"/>
  <c r="AJ57" i="1"/>
  <c r="AK57" i="1"/>
  <c r="AL57" i="1"/>
  <c r="AM57" i="1"/>
  <c r="AO57" i="1"/>
  <c r="AP57" i="1"/>
  <c r="AQ57" i="1"/>
  <c r="AR57" i="1"/>
  <c r="AT57" i="1"/>
  <c r="AU57" i="1"/>
  <c r="AV57" i="1"/>
  <c r="AW57" i="1"/>
  <c r="AJ58" i="1"/>
  <c r="AK58" i="1"/>
  <c r="AL58" i="1"/>
  <c r="AM58" i="1"/>
  <c r="AO58" i="1"/>
  <c r="AP58" i="1"/>
  <c r="AQ58" i="1"/>
  <c r="AR58" i="1"/>
  <c r="AT58" i="1"/>
  <c r="AU58" i="1"/>
  <c r="AV58" i="1"/>
  <c r="AW58" i="1"/>
  <c r="AJ59" i="1"/>
  <c r="AK59" i="1"/>
  <c r="AL59" i="1"/>
  <c r="AM59" i="1"/>
  <c r="AO59" i="1"/>
  <c r="AP59" i="1"/>
  <c r="AQ59" i="1"/>
  <c r="AR59" i="1"/>
  <c r="AT59" i="1"/>
  <c r="AU59" i="1"/>
  <c r="AV59" i="1"/>
  <c r="AW59" i="1"/>
  <c r="AJ60" i="1"/>
  <c r="AK60" i="1"/>
  <c r="AL60" i="1"/>
  <c r="AM60" i="1"/>
  <c r="AO60" i="1"/>
  <c r="AP60" i="1"/>
  <c r="AQ60" i="1"/>
  <c r="AR60" i="1"/>
  <c r="AT60" i="1"/>
  <c r="AU60" i="1"/>
  <c r="AV60" i="1"/>
  <c r="AW60" i="1"/>
  <c r="AJ61" i="1"/>
  <c r="AK61" i="1"/>
  <c r="AL61" i="1"/>
  <c r="AM61" i="1"/>
  <c r="AO61" i="1"/>
  <c r="AP61" i="1"/>
  <c r="AQ61" i="1"/>
  <c r="AR61" i="1"/>
  <c r="AT61" i="1"/>
  <c r="AU61" i="1"/>
  <c r="AV61" i="1"/>
  <c r="AW61" i="1"/>
  <c r="AJ62" i="1"/>
  <c r="AK62" i="1"/>
  <c r="AL62" i="1"/>
  <c r="AM62" i="1"/>
  <c r="AO62" i="1"/>
  <c r="AP62" i="1"/>
  <c r="AQ62" i="1"/>
  <c r="AR62" i="1"/>
  <c r="AT62" i="1"/>
  <c r="AU62" i="1"/>
  <c r="AV62" i="1"/>
  <c r="AW62" i="1"/>
  <c r="AJ63" i="1"/>
  <c r="AK63" i="1"/>
  <c r="AL63" i="1"/>
  <c r="AM63" i="1"/>
  <c r="AO63" i="1"/>
  <c r="AP63" i="1"/>
  <c r="AQ63" i="1"/>
  <c r="AR63" i="1"/>
  <c r="AT63" i="1"/>
  <c r="AU63" i="1"/>
  <c r="AV63" i="1"/>
  <c r="AW63" i="1"/>
  <c r="AJ64" i="1"/>
  <c r="AK64" i="1"/>
  <c r="AL64" i="1"/>
  <c r="AM64" i="1"/>
  <c r="AO64" i="1"/>
  <c r="AP64" i="1"/>
  <c r="AQ64" i="1"/>
  <c r="AR64" i="1"/>
  <c r="AT64" i="1"/>
  <c r="AU64" i="1"/>
  <c r="AV64" i="1"/>
  <c r="AW64" i="1"/>
  <c r="AJ65" i="1"/>
  <c r="AK65" i="1"/>
  <c r="AL65" i="1"/>
  <c r="AM65" i="1"/>
  <c r="AO65" i="1"/>
  <c r="AP65" i="1"/>
  <c r="AQ65" i="1"/>
  <c r="AR65" i="1"/>
  <c r="AT65" i="1"/>
  <c r="AU65" i="1"/>
  <c r="AV65" i="1"/>
  <c r="AW65" i="1"/>
  <c r="AJ66" i="1"/>
  <c r="AK66" i="1"/>
  <c r="AL66" i="1"/>
  <c r="AM66" i="1"/>
  <c r="AO66" i="1"/>
  <c r="AP66" i="1"/>
  <c r="AQ66" i="1"/>
  <c r="AR66" i="1"/>
  <c r="AT66" i="1"/>
  <c r="AU66" i="1"/>
  <c r="AV66" i="1"/>
  <c r="AW66" i="1"/>
  <c r="AJ67" i="1"/>
  <c r="AK67" i="1"/>
  <c r="AL67" i="1"/>
  <c r="AM67" i="1"/>
  <c r="AO67" i="1"/>
  <c r="AP67" i="1"/>
  <c r="AQ67" i="1"/>
  <c r="AR67" i="1"/>
  <c r="AT67" i="1"/>
  <c r="AU67" i="1"/>
  <c r="AV67" i="1"/>
  <c r="AW67" i="1"/>
  <c r="AJ68" i="1"/>
  <c r="AK68" i="1"/>
  <c r="AL68" i="1"/>
  <c r="AM68" i="1"/>
  <c r="AO68" i="1"/>
  <c r="AP68" i="1"/>
  <c r="AQ68" i="1"/>
  <c r="AR68" i="1"/>
  <c r="AT68" i="1"/>
  <c r="AU68" i="1"/>
  <c r="AV68" i="1"/>
  <c r="AW68" i="1"/>
  <c r="AJ69" i="1"/>
  <c r="AK69" i="1"/>
  <c r="AL69" i="1"/>
  <c r="AM69" i="1"/>
  <c r="AO69" i="1"/>
  <c r="AP69" i="1"/>
  <c r="AQ69" i="1"/>
  <c r="AR69" i="1"/>
  <c r="AT69" i="1"/>
  <c r="AU69" i="1"/>
  <c r="AV69" i="1"/>
  <c r="AW69" i="1"/>
  <c r="AJ70" i="1"/>
  <c r="AK70" i="1"/>
  <c r="AL70" i="1"/>
  <c r="AM70" i="1"/>
  <c r="AO70" i="1"/>
  <c r="AP70" i="1"/>
  <c r="AQ70" i="1"/>
  <c r="AR70" i="1"/>
  <c r="AT70" i="1"/>
  <c r="AU70" i="1"/>
  <c r="AV70" i="1"/>
  <c r="AW70" i="1"/>
  <c r="AJ71" i="1"/>
  <c r="AK71" i="1"/>
  <c r="AL71" i="1"/>
  <c r="AM71" i="1"/>
  <c r="AO71" i="1"/>
  <c r="AP71" i="1"/>
  <c r="AQ71" i="1"/>
  <c r="AR71" i="1"/>
  <c r="AT71" i="1"/>
  <c r="AU71" i="1"/>
  <c r="AV71" i="1"/>
  <c r="AW71" i="1"/>
  <c r="AJ72" i="1"/>
  <c r="AK72" i="1"/>
  <c r="AL72" i="1"/>
  <c r="AM72" i="1"/>
  <c r="AO72" i="1"/>
  <c r="AP72" i="1"/>
  <c r="AQ72" i="1"/>
  <c r="AR72" i="1"/>
  <c r="AT72" i="1"/>
  <c r="AU72" i="1"/>
  <c r="AV72" i="1"/>
  <c r="AW72" i="1"/>
  <c r="AJ73" i="1"/>
  <c r="AK73" i="1"/>
  <c r="AL73" i="1"/>
  <c r="AM73" i="1"/>
  <c r="AO73" i="1"/>
  <c r="AP73" i="1"/>
  <c r="AQ73" i="1"/>
  <c r="AR73" i="1"/>
  <c r="AT73" i="1"/>
  <c r="AU73" i="1"/>
  <c r="AV73" i="1"/>
  <c r="AW73" i="1"/>
  <c r="AJ74" i="1"/>
  <c r="AK74" i="1"/>
  <c r="AL74" i="1"/>
  <c r="AM74" i="1"/>
  <c r="AO74" i="1"/>
  <c r="AP74" i="1"/>
  <c r="AQ74" i="1"/>
  <c r="AR74" i="1"/>
  <c r="AT74" i="1"/>
  <c r="AU74" i="1"/>
  <c r="AV74" i="1"/>
  <c r="AW74" i="1"/>
  <c r="AJ75" i="1"/>
  <c r="AK75" i="1"/>
  <c r="AL75" i="1"/>
  <c r="AM75" i="1"/>
  <c r="AO75" i="1"/>
  <c r="AP75" i="1"/>
  <c r="AQ75" i="1"/>
  <c r="AR75" i="1"/>
  <c r="AT75" i="1"/>
  <c r="AU75" i="1"/>
  <c r="AV75" i="1"/>
  <c r="AW75" i="1"/>
  <c r="AJ76" i="1"/>
  <c r="AK76" i="1"/>
  <c r="AL76" i="1"/>
  <c r="AM76" i="1"/>
  <c r="AO76" i="1"/>
  <c r="AP76" i="1"/>
  <c r="AQ76" i="1"/>
  <c r="AR76" i="1"/>
  <c r="AT76" i="1"/>
  <c r="AU76" i="1"/>
  <c r="AV76" i="1"/>
  <c r="AW76" i="1"/>
  <c r="AJ77" i="1"/>
  <c r="AK77" i="1"/>
  <c r="AL77" i="1"/>
  <c r="AM77" i="1"/>
  <c r="AO77" i="1"/>
  <c r="AP77" i="1"/>
  <c r="AQ77" i="1"/>
  <c r="AR77" i="1"/>
  <c r="AT77" i="1"/>
  <c r="AU77" i="1"/>
  <c r="AV77" i="1"/>
  <c r="AW77" i="1"/>
  <c r="AJ78" i="1"/>
  <c r="AK78" i="1"/>
  <c r="AL78" i="1"/>
  <c r="AM78" i="1"/>
  <c r="AO78" i="1"/>
  <c r="AP78" i="1"/>
  <c r="AQ78" i="1"/>
  <c r="AR78" i="1"/>
  <c r="AT78" i="1"/>
  <c r="AU78" i="1"/>
  <c r="AV78" i="1"/>
  <c r="AW78" i="1"/>
  <c r="AJ79" i="1"/>
  <c r="AK79" i="1"/>
  <c r="AL79" i="1"/>
  <c r="AM79" i="1"/>
  <c r="AO79" i="1"/>
  <c r="AP79" i="1"/>
  <c r="AQ79" i="1"/>
  <c r="AR79" i="1"/>
  <c r="AT79" i="1"/>
  <c r="AU79" i="1"/>
  <c r="AV79" i="1"/>
  <c r="AW79" i="1"/>
  <c r="AJ80" i="1"/>
  <c r="AK80" i="1"/>
  <c r="AL80" i="1"/>
  <c r="AM80" i="1"/>
  <c r="AO80" i="1"/>
  <c r="AP80" i="1"/>
  <c r="AQ80" i="1"/>
  <c r="AR80" i="1"/>
  <c r="AT80" i="1"/>
  <c r="AU80" i="1"/>
  <c r="AV80" i="1"/>
  <c r="AW80" i="1"/>
  <c r="AJ81" i="1"/>
  <c r="AK81" i="1"/>
  <c r="AL81" i="1"/>
  <c r="AM81" i="1"/>
  <c r="AO81" i="1"/>
  <c r="AP81" i="1"/>
  <c r="AQ81" i="1"/>
  <c r="AR81" i="1"/>
  <c r="AT81" i="1"/>
  <c r="AU81" i="1"/>
  <c r="AV81" i="1"/>
  <c r="AW81" i="1"/>
  <c r="AJ82" i="1"/>
  <c r="AK82" i="1"/>
  <c r="AL82" i="1"/>
  <c r="AM82" i="1"/>
  <c r="AO82" i="1"/>
  <c r="AP82" i="1"/>
  <c r="AQ82" i="1"/>
  <c r="AR82" i="1"/>
  <c r="AT82" i="1"/>
  <c r="AU82" i="1"/>
  <c r="AV82" i="1"/>
  <c r="AW82" i="1"/>
  <c r="AJ83" i="1"/>
  <c r="AK83" i="1"/>
  <c r="AL83" i="1"/>
  <c r="AM83" i="1"/>
  <c r="AO83" i="1"/>
  <c r="AP83" i="1"/>
  <c r="AQ83" i="1"/>
  <c r="AR83" i="1"/>
  <c r="AT83" i="1"/>
  <c r="AU83" i="1"/>
  <c r="AV83" i="1"/>
  <c r="AW83" i="1"/>
  <c r="AJ84" i="1"/>
  <c r="AK84" i="1"/>
  <c r="AL84" i="1"/>
  <c r="AM84" i="1"/>
  <c r="AO84" i="1"/>
  <c r="AP84" i="1"/>
  <c r="AQ84" i="1"/>
  <c r="AR84" i="1"/>
  <c r="AT84" i="1"/>
  <c r="AU84" i="1"/>
  <c r="AV84" i="1"/>
  <c r="AW84" i="1"/>
  <c r="AJ85" i="1"/>
  <c r="AK85" i="1"/>
  <c r="AL85" i="1"/>
  <c r="AM85" i="1"/>
  <c r="AO85" i="1"/>
  <c r="AP85" i="1"/>
  <c r="AQ85" i="1"/>
  <c r="AR85" i="1"/>
  <c r="AT85" i="1"/>
  <c r="AU85" i="1"/>
  <c r="AV85" i="1"/>
  <c r="AW85" i="1"/>
  <c r="AJ86" i="1"/>
  <c r="AK86" i="1"/>
  <c r="AL86" i="1"/>
  <c r="AM86" i="1"/>
  <c r="AO86" i="1"/>
  <c r="AP86" i="1"/>
  <c r="AQ86" i="1"/>
  <c r="AR86" i="1"/>
  <c r="AT86" i="1"/>
  <c r="AU86" i="1"/>
  <c r="AV86" i="1"/>
  <c r="AW86" i="1"/>
  <c r="AJ87" i="1"/>
  <c r="AK87" i="1"/>
  <c r="AL87" i="1"/>
  <c r="AM87" i="1"/>
  <c r="AO87" i="1"/>
  <c r="AP87" i="1"/>
  <c r="AQ87" i="1"/>
  <c r="AR87" i="1"/>
  <c r="AT87" i="1"/>
  <c r="AU87" i="1"/>
  <c r="AV87" i="1"/>
  <c r="AW87" i="1"/>
  <c r="AJ88" i="1"/>
  <c r="AK88" i="1"/>
  <c r="AL88" i="1"/>
  <c r="AM88" i="1"/>
  <c r="AO88" i="1"/>
  <c r="AP88" i="1"/>
  <c r="AQ88" i="1"/>
  <c r="AR88" i="1"/>
  <c r="AT88" i="1"/>
  <c r="AU88" i="1"/>
  <c r="AV88" i="1"/>
  <c r="AW88" i="1"/>
  <c r="AJ89" i="1"/>
  <c r="AK89" i="1"/>
  <c r="AL89" i="1"/>
  <c r="AM89" i="1"/>
  <c r="AO89" i="1"/>
  <c r="AP89" i="1"/>
  <c r="AQ89" i="1"/>
  <c r="AR89" i="1"/>
  <c r="AT89" i="1"/>
  <c r="AU89" i="1"/>
  <c r="AV89" i="1"/>
  <c r="AW89" i="1"/>
  <c r="AJ90" i="1"/>
  <c r="AK90" i="1"/>
  <c r="AL90" i="1"/>
  <c r="AM90" i="1"/>
  <c r="AO90" i="1"/>
  <c r="AP90" i="1"/>
  <c r="AQ90" i="1"/>
  <c r="AR90" i="1"/>
  <c r="AT90" i="1"/>
  <c r="AU90" i="1"/>
  <c r="AV90" i="1"/>
  <c r="AW90" i="1"/>
  <c r="AJ91" i="1"/>
  <c r="AK91" i="1"/>
  <c r="AL91" i="1"/>
  <c r="AM91" i="1"/>
  <c r="AO91" i="1"/>
  <c r="AP91" i="1"/>
  <c r="AQ91" i="1"/>
  <c r="AR91" i="1"/>
  <c r="AT91" i="1"/>
  <c r="AU91" i="1"/>
  <c r="AV91" i="1"/>
  <c r="AW91" i="1"/>
  <c r="AJ92" i="1"/>
  <c r="AK92" i="1"/>
  <c r="AL92" i="1"/>
  <c r="AM92" i="1"/>
  <c r="AO92" i="1"/>
  <c r="AP92" i="1"/>
  <c r="AQ92" i="1"/>
  <c r="AR92" i="1"/>
  <c r="AT92" i="1"/>
  <c r="AU92" i="1"/>
  <c r="AV92" i="1"/>
  <c r="AW92" i="1"/>
  <c r="AJ93" i="1"/>
  <c r="AK93" i="1"/>
  <c r="AL93" i="1"/>
  <c r="AM93" i="1"/>
  <c r="AO93" i="1"/>
  <c r="AP93" i="1"/>
  <c r="AQ93" i="1"/>
  <c r="AR93" i="1"/>
  <c r="AT93" i="1"/>
  <c r="AU93" i="1"/>
  <c r="AV93" i="1"/>
  <c r="AW93" i="1"/>
  <c r="AJ94" i="1"/>
  <c r="AK94" i="1"/>
  <c r="AL94" i="1"/>
  <c r="AM94" i="1"/>
  <c r="AO94" i="1"/>
  <c r="AP94" i="1"/>
  <c r="AQ94" i="1"/>
  <c r="AR94" i="1"/>
  <c r="AT94" i="1"/>
  <c r="AU94" i="1"/>
  <c r="AV94" i="1"/>
  <c r="AW94" i="1"/>
  <c r="AJ95" i="1"/>
  <c r="AK95" i="1"/>
  <c r="AL95" i="1"/>
  <c r="AM95" i="1"/>
  <c r="AO95" i="1"/>
  <c r="AP95" i="1"/>
  <c r="AQ95" i="1"/>
  <c r="AR95" i="1"/>
  <c r="AT95" i="1"/>
  <c r="AU95" i="1"/>
  <c r="AV95" i="1"/>
  <c r="AW95" i="1"/>
  <c r="AJ96" i="1"/>
  <c r="AK96" i="1"/>
  <c r="AL96" i="1"/>
  <c r="AM96" i="1"/>
  <c r="AO96" i="1"/>
  <c r="AP96" i="1"/>
  <c r="AQ96" i="1"/>
  <c r="AR96" i="1"/>
  <c r="AT96" i="1"/>
  <c r="AU96" i="1"/>
  <c r="AV96" i="1"/>
  <c r="AW96" i="1"/>
  <c r="AJ97" i="1"/>
  <c r="AK97" i="1"/>
  <c r="AL97" i="1"/>
  <c r="AM97" i="1"/>
  <c r="AO97" i="1"/>
  <c r="AP97" i="1"/>
  <c r="AQ97" i="1"/>
  <c r="AR97" i="1"/>
  <c r="AT97" i="1"/>
  <c r="AU97" i="1"/>
  <c r="AV97" i="1"/>
  <c r="AW97" i="1"/>
  <c r="AJ98" i="1"/>
  <c r="AK98" i="1"/>
  <c r="AL98" i="1"/>
  <c r="AM98" i="1"/>
  <c r="AO98" i="1"/>
  <c r="AP98" i="1"/>
  <c r="AQ98" i="1"/>
  <c r="AR98" i="1"/>
  <c r="AT98" i="1"/>
  <c r="AU98" i="1"/>
  <c r="AV98" i="1"/>
  <c r="AW98" i="1"/>
  <c r="AJ99" i="1"/>
  <c r="AK99" i="1"/>
  <c r="AL99" i="1"/>
  <c r="AM99" i="1"/>
  <c r="AO99" i="1"/>
  <c r="AP99" i="1"/>
  <c r="AQ99" i="1"/>
  <c r="AR99" i="1"/>
  <c r="AT99" i="1"/>
  <c r="AU99" i="1"/>
  <c r="AV99" i="1"/>
  <c r="AW99" i="1"/>
  <c r="AJ100" i="1"/>
  <c r="AK100" i="1"/>
  <c r="AL100" i="1"/>
  <c r="AM100" i="1"/>
  <c r="AO100" i="1"/>
  <c r="AP100" i="1"/>
  <c r="AQ100" i="1"/>
  <c r="AR100" i="1"/>
  <c r="AT100" i="1"/>
  <c r="AU100" i="1"/>
  <c r="AV100" i="1"/>
  <c r="AW100" i="1"/>
  <c r="AJ101" i="1"/>
  <c r="AK101" i="1"/>
  <c r="AL101" i="1"/>
  <c r="AM101" i="1"/>
  <c r="AO101" i="1"/>
  <c r="AP101" i="1"/>
  <c r="AQ101" i="1"/>
  <c r="AR101" i="1"/>
  <c r="AT101" i="1"/>
  <c r="AU101" i="1"/>
  <c r="AV101" i="1"/>
  <c r="AW101" i="1"/>
  <c r="AJ102" i="1"/>
  <c r="AK102" i="1"/>
  <c r="AL102" i="1"/>
  <c r="AM102" i="1"/>
  <c r="AO102" i="1"/>
  <c r="AP102" i="1"/>
  <c r="AQ102" i="1"/>
  <c r="AR102" i="1"/>
  <c r="AT102" i="1"/>
  <c r="AU102" i="1"/>
  <c r="AV102" i="1"/>
  <c r="AW102" i="1"/>
  <c r="AJ103" i="1"/>
  <c r="AK103" i="1"/>
  <c r="AL103" i="1"/>
  <c r="AM103" i="1"/>
  <c r="AO103" i="1"/>
  <c r="AP103" i="1"/>
  <c r="AQ103" i="1"/>
  <c r="AR103" i="1"/>
  <c r="AT103" i="1"/>
  <c r="AU103" i="1"/>
  <c r="AV103" i="1"/>
  <c r="AW103" i="1"/>
  <c r="AJ104" i="1"/>
  <c r="AK104" i="1"/>
  <c r="AL104" i="1"/>
  <c r="AM104" i="1"/>
  <c r="AO104" i="1"/>
  <c r="AP104" i="1"/>
  <c r="AQ104" i="1"/>
  <c r="AR104" i="1"/>
  <c r="AT104" i="1"/>
  <c r="AU104" i="1"/>
  <c r="AV104" i="1"/>
  <c r="AW104" i="1"/>
  <c r="AJ105" i="1"/>
  <c r="AK105" i="1"/>
  <c r="AL105" i="1"/>
  <c r="AM105" i="1"/>
  <c r="AO105" i="1"/>
  <c r="AP105" i="1"/>
  <c r="AQ105" i="1"/>
  <c r="AR105" i="1"/>
  <c r="AT105" i="1"/>
  <c r="AU105" i="1"/>
  <c r="AV105" i="1"/>
  <c r="AW105" i="1"/>
  <c r="AJ106" i="1"/>
  <c r="AK106" i="1"/>
  <c r="AL106" i="1"/>
  <c r="AM106" i="1"/>
  <c r="AO106" i="1"/>
  <c r="AP106" i="1"/>
  <c r="AQ106" i="1"/>
  <c r="AR106" i="1"/>
  <c r="AT106" i="1"/>
  <c r="AU106" i="1"/>
  <c r="AV106" i="1"/>
  <c r="AW106" i="1"/>
  <c r="AJ107" i="1"/>
  <c r="AK107" i="1"/>
  <c r="AL107" i="1"/>
  <c r="AM107" i="1"/>
  <c r="AO107" i="1"/>
  <c r="AP107" i="1"/>
  <c r="AQ107" i="1"/>
  <c r="AR107" i="1"/>
  <c r="AT107" i="1"/>
  <c r="AU107" i="1"/>
  <c r="AV107" i="1"/>
  <c r="AW107" i="1"/>
  <c r="AJ108" i="1"/>
  <c r="AK108" i="1"/>
  <c r="AL108" i="1"/>
  <c r="AM108" i="1"/>
  <c r="AO108" i="1"/>
  <c r="AP108" i="1"/>
  <c r="AQ108" i="1"/>
  <c r="AR108" i="1"/>
  <c r="AT108" i="1"/>
  <c r="AU108" i="1"/>
  <c r="AV108" i="1"/>
  <c r="AW108" i="1"/>
  <c r="AJ109" i="1"/>
  <c r="AK109" i="1"/>
  <c r="AL109" i="1"/>
  <c r="AM109" i="1"/>
  <c r="AO109" i="1"/>
  <c r="AP109" i="1"/>
  <c r="AQ109" i="1"/>
  <c r="AR109" i="1"/>
  <c r="AT109" i="1"/>
  <c r="AU109" i="1"/>
  <c r="AV109" i="1"/>
  <c r="AW109" i="1"/>
  <c r="AJ110" i="1"/>
  <c r="AK110" i="1"/>
  <c r="AL110" i="1"/>
  <c r="AM110" i="1"/>
  <c r="AO110" i="1"/>
  <c r="AP110" i="1"/>
  <c r="AQ110" i="1"/>
  <c r="AR110" i="1"/>
  <c r="AT110" i="1"/>
  <c r="AU110" i="1"/>
  <c r="AV110" i="1"/>
  <c r="AW110" i="1"/>
  <c r="AJ111" i="1"/>
  <c r="AK111" i="1"/>
  <c r="AL111" i="1"/>
  <c r="AM111" i="1"/>
  <c r="AO111" i="1"/>
  <c r="AP111" i="1"/>
  <c r="AQ111" i="1"/>
  <c r="AR111" i="1"/>
  <c r="AT111" i="1"/>
  <c r="AU111" i="1"/>
  <c r="AV111" i="1"/>
  <c r="AW111" i="1"/>
  <c r="AJ112" i="1"/>
  <c r="AK112" i="1"/>
  <c r="AL112" i="1"/>
  <c r="AM112" i="1"/>
  <c r="AO112" i="1"/>
  <c r="AP112" i="1"/>
  <c r="AQ112" i="1"/>
  <c r="AR112" i="1"/>
  <c r="AT112" i="1"/>
  <c r="AU112" i="1"/>
  <c r="AV112" i="1"/>
  <c r="AW112" i="1"/>
  <c r="AJ113" i="1"/>
  <c r="AK113" i="1"/>
  <c r="AL113" i="1"/>
  <c r="AM113" i="1"/>
  <c r="AO113" i="1"/>
  <c r="AP113" i="1"/>
  <c r="AQ113" i="1"/>
  <c r="AR113" i="1"/>
  <c r="AT113" i="1"/>
  <c r="AU113" i="1"/>
  <c r="AV113" i="1"/>
  <c r="AW113" i="1"/>
  <c r="AJ114" i="1"/>
  <c r="AK114" i="1"/>
  <c r="AL114" i="1"/>
  <c r="AM114" i="1"/>
  <c r="AO114" i="1"/>
  <c r="AP114" i="1"/>
  <c r="AQ114" i="1"/>
  <c r="AR114" i="1"/>
  <c r="AT114" i="1"/>
  <c r="AU114" i="1"/>
  <c r="AV114" i="1"/>
  <c r="AW114" i="1"/>
  <c r="AJ115" i="1"/>
  <c r="AK115" i="1"/>
  <c r="AL115" i="1"/>
  <c r="AM115" i="1"/>
  <c r="AO115" i="1"/>
  <c r="AP115" i="1"/>
  <c r="AQ115" i="1"/>
  <c r="AR115" i="1"/>
  <c r="AT115" i="1"/>
  <c r="AU115" i="1"/>
  <c r="AV115" i="1"/>
  <c r="AW115" i="1"/>
  <c r="AJ116" i="1"/>
  <c r="AK116" i="1"/>
  <c r="AL116" i="1"/>
  <c r="AM116" i="1"/>
  <c r="AO116" i="1"/>
  <c r="AP116" i="1"/>
  <c r="AQ116" i="1"/>
  <c r="AR116" i="1"/>
  <c r="AT116" i="1"/>
  <c r="AU116" i="1"/>
  <c r="AV116" i="1"/>
  <c r="AW116" i="1"/>
  <c r="AJ117" i="1"/>
  <c r="AK117" i="1"/>
  <c r="AL117" i="1"/>
  <c r="AM117" i="1"/>
  <c r="AO117" i="1"/>
  <c r="AP117" i="1"/>
  <c r="AQ117" i="1"/>
  <c r="AR117" i="1"/>
  <c r="AT117" i="1"/>
  <c r="AU117" i="1"/>
  <c r="AV117" i="1"/>
  <c r="AW117" i="1"/>
  <c r="AJ118" i="1"/>
  <c r="AK118" i="1"/>
  <c r="AL118" i="1"/>
  <c r="AM118" i="1"/>
  <c r="AO118" i="1"/>
  <c r="AP118" i="1"/>
  <c r="AQ118" i="1"/>
  <c r="AR118" i="1"/>
  <c r="AT118" i="1"/>
  <c r="AU118" i="1"/>
  <c r="AV118" i="1"/>
  <c r="AW118" i="1"/>
  <c r="AJ119" i="1"/>
  <c r="AK119" i="1"/>
  <c r="AL119" i="1"/>
  <c r="AM119" i="1"/>
  <c r="AO119" i="1"/>
  <c r="AP119" i="1"/>
  <c r="AQ119" i="1"/>
  <c r="AR119" i="1"/>
  <c r="AT119" i="1"/>
  <c r="AU119" i="1"/>
  <c r="AV119" i="1"/>
  <c r="AW119" i="1"/>
  <c r="AJ120" i="1"/>
  <c r="AK120" i="1"/>
  <c r="AL120" i="1"/>
  <c r="AM120" i="1"/>
  <c r="AO120" i="1"/>
  <c r="AP120" i="1"/>
  <c r="AQ120" i="1"/>
  <c r="AR120" i="1"/>
  <c r="AT120" i="1"/>
  <c r="AU120" i="1"/>
  <c r="AV120" i="1"/>
  <c r="AW120" i="1"/>
  <c r="AJ121" i="1"/>
  <c r="AK121" i="1"/>
  <c r="AL121" i="1"/>
  <c r="AM121" i="1"/>
  <c r="AO121" i="1"/>
  <c r="AP121" i="1"/>
  <c r="AQ121" i="1"/>
  <c r="AR121" i="1"/>
  <c r="AT121" i="1"/>
  <c r="AU121" i="1"/>
  <c r="AV121" i="1"/>
  <c r="AW121" i="1"/>
  <c r="AJ122" i="1"/>
  <c r="AK122" i="1"/>
  <c r="AL122" i="1"/>
  <c r="AM122" i="1"/>
  <c r="AO122" i="1"/>
  <c r="AP122" i="1"/>
  <c r="AQ122" i="1"/>
  <c r="AR122" i="1"/>
  <c r="AT122" i="1"/>
  <c r="AU122" i="1"/>
  <c r="AV122" i="1"/>
  <c r="AW122" i="1"/>
  <c r="AJ123" i="1"/>
  <c r="AK123" i="1"/>
  <c r="AL123" i="1"/>
  <c r="AM123" i="1"/>
  <c r="AO123" i="1"/>
  <c r="AP123" i="1"/>
  <c r="AQ123" i="1"/>
  <c r="AR123" i="1"/>
  <c r="AT123" i="1"/>
  <c r="AU123" i="1"/>
  <c r="AV123" i="1"/>
  <c r="AW123" i="1"/>
  <c r="AJ124" i="1"/>
  <c r="AK124" i="1"/>
  <c r="AL124" i="1"/>
  <c r="AM124" i="1"/>
  <c r="AO124" i="1"/>
  <c r="AP124" i="1"/>
  <c r="AQ124" i="1"/>
  <c r="AR124" i="1"/>
  <c r="AT124" i="1"/>
  <c r="AU124" i="1"/>
  <c r="AV124" i="1"/>
  <c r="AW124" i="1"/>
  <c r="AJ125" i="1"/>
  <c r="AK125" i="1"/>
  <c r="AL125" i="1"/>
  <c r="AM125" i="1"/>
  <c r="AO125" i="1"/>
  <c r="AP125" i="1"/>
  <c r="AQ125" i="1"/>
  <c r="AR125" i="1"/>
  <c r="AT125" i="1"/>
  <c r="AU125" i="1"/>
  <c r="AV125" i="1"/>
  <c r="AW125" i="1"/>
  <c r="AJ126" i="1"/>
  <c r="AK126" i="1"/>
  <c r="AL126" i="1"/>
  <c r="AM126" i="1"/>
  <c r="AO126" i="1"/>
  <c r="AP126" i="1"/>
  <c r="AQ126" i="1"/>
  <c r="AR126" i="1"/>
  <c r="AT126" i="1"/>
  <c r="AU126" i="1"/>
  <c r="AV126" i="1"/>
  <c r="AW126" i="1"/>
  <c r="AJ127" i="1"/>
  <c r="AK127" i="1"/>
  <c r="AL127" i="1"/>
  <c r="AM127" i="1"/>
  <c r="AO127" i="1"/>
  <c r="AP127" i="1"/>
  <c r="AQ127" i="1"/>
  <c r="AR127" i="1"/>
  <c r="AT127" i="1"/>
  <c r="AU127" i="1"/>
  <c r="AV127" i="1"/>
  <c r="AW127" i="1"/>
  <c r="AJ128" i="1"/>
  <c r="AK128" i="1"/>
  <c r="AL128" i="1"/>
  <c r="AM128" i="1"/>
  <c r="AO128" i="1"/>
  <c r="AP128" i="1"/>
  <c r="AQ128" i="1"/>
  <c r="AR128" i="1"/>
  <c r="AT128" i="1"/>
  <c r="AU128" i="1"/>
  <c r="AV128" i="1"/>
  <c r="AW128" i="1"/>
  <c r="AJ129" i="1"/>
  <c r="AK129" i="1"/>
  <c r="AL129" i="1"/>
  <c r="AM129" i="1"/>
  <c r="AO129" i="1"/>
  <c r="AP129" i="1"/>
  <c r="AQ129" i="1"/>
  <c r="AR129" i="1"/>
  <c r="AT129" i="1"/>
  <c r="AU129" i="1"/>
  <c r="AV129" i="1"/>
  <c r="AW129" i="1"/>
  <c r="AJ130" i="1"/>
  <c r="AK130" i="1"/>
  <c r="AL130" i="1"/>
  <c r="AM130" i="1"/>
  <c r="AO130" i="1"/>
  <c r="AP130" i="1"/>
  <c r="AQ130" i="1"/>
  <c r="AR130" i="1"/>
  <c r="AT130" i="1"/>
  <c r="AU130" i="1"/>
  <c r="AV130" i="1"/>
  <c r="AW130" i="1"/>
  <c r="AJ131" i="1"/>
  <c r="AK131" i="1"/>
  <c r="AL131" i="1"/>
  <c r="AM131" i="1"/>
  <c r="AO131" i="1"/>
  <c r="AP131" i="1"/>
  <c r="AQ131" i="1"/>
  <c r="AR131" i="1"/>
  <c r="AT131" i="1"/>
  <c r="AU131" i="1"/>
  <c r="AV131" i="1"/>
  <c r="AW131" i="1"/>
  <c r="AJ132" i="1"/>
  <c r="AK132" i="1"/>
  <c r="AL132" i="1"/>
  <c r="AM132" i="1"/>
  <c r="AO132" i="1"/>
  <c r="AP132" i="1"/>
  <c r="AQ132" i="1"/>
  <c r="AR132" i="1"/>
  <c r="AT132" i="1"/>
  <c r="AU132" i="1"/>
  <c r="AV132" i="1"/>
  <c r="AW132" i="1"/>
  <c r="AJ133" i="1"/>
  <c r="AK133" i="1"/>
  <c r="AL133" i="1"/>
  <c r="AM133" i="1"/>
  <c r="AO133" i="1"/>
  <c r="AP133" i="1"/>
  <c r="AQ133" i="1"/>
  <c r="AR133" i="1"/>
  <c r="AT133" i="1"/>
  <c r="AU133" i="1"/>
  <c r="AV133" i="1"/>
  <c r="AW133" i="1"/>
  <c r="AJ134" i="1"/>
  <c r="AK134" i="1"/>
  <c r="AL134" i="1"/>
  <c r="AM134" i="1"/>
  <c r="AO134" i="1"/>
  <c r="AP134" i="1"/>
  <c r="AQ134" i="1"/>
  <c r="AR134" i="1"/>
  <c r="AT134" i="1"/>
  <c r="AU134" i="1"/>
  <c r="AV134" i="1"/>
  <c r="AW134" i="1"/>
  <c r="AJ135" i="1"/>
  <c r="AK135" i="1"/>
  <c r="AL135" i="1"/>
  <c r="AM135" i="1"/>
  <c r="AO135" i="1"/>
  <c r="AP135" i="1"/>
  <c r="AQ135" i="1"/>
  <c r="AR135" i="1"/>
  <c r="AT135" i="1"/>
  <c r="AU135" i="1"/>
  <c r="AV135" i="1"/>
  <c r="AW135" i="1"/>
  <c r="AJ136" i="1"/>
  <c r="AK136" i="1"/>
  <c r="AL136" i="1"/>
  <c r="AM136" i="1"/>
  <c r="AO136" i="1"/>
  <c r="AP136" i="1"/>
  <c r="AQ136" i="1"/>
  <c r="AR136" i="1"/>
  <c r="AT136" i="1"/>
  <c r="AU136" i="1"/>
  <c r="AV136" i="1"/>
  <c r="AW136" i="1"/>
  <c r="AJ137" i="1"/>
  <c r="AK137" i="1"/>
  <c r="AL137" i="1"/>
  <c r="AM137" i="1"/>
  <c r="AO137" i="1"/>
  <c r="AP137" i="1"/>
  <c r="AQ137" i="1"/>
  <c r="AR137" i="1"/>
  <c r="AT137" i="1"/>
  <c r="AU137" i="1"/>
  <c r="AV137" i="1"/>
  <c r="AW137" i="1"/>
  <c r="AJ138" i="1"/>
  <c r="AK138" i="1"/>
  <c r="AL138" i="1"/>
  <c r="AM138" i="1"/>
  <c r="AO138" i="1"/>
  <c r="AP138" i="1"/>
  <c r="AQ138" i="1"/>
  <c r="AR138" i="1"/>
  <c r="AT138" i="1"/>
  <c r="AU138" i="1"/>
  <c r="AV138" i="1"/>
  <c r="AW138" i="1"/>
  <c r="AJ139" i="1"/>
  <c r="AK139" i="1"/>
  <c r="AL139" i="1"/>
  <c r="AM139" i="1"/>
  <c r="AO139" i="1"/>
  <c r="AP139" i="1"/>
  <c r="AQ139" i="1"/>
  <c r="AR139" i="1"/>
  <c r="AT139" i="1"/>
  <c r="AU139" i="1"/>
  <c r="AV139" i="1"/>
  <c r="AW139" i="1"/>
  <c r="AJ140" i="1"/>
  <c r="AK140" i="1"/>
  <c r="AL140" i="1"/>
  <c r="AM140" i="1"/>
  <c r="AO140" i="1"/>
  <c r="AP140" i="1"/>
  <c r="AQ140" i="1"/>
  <c r="AR140" i="1"/>
  <c r="AT140" i="1"/>
  <c r="AU140" i="1"/>
  <c r="AV140" i="1"/>
  <c r="AW140" i="1"/>
  <c r="AJ141" i="1"/>
  <c r="AK141" i="1"/>
  <c r="AL141" i="1"/>
  <c r="AM141" i="1"/>
  <c r="AO141" i="1"/>
  <c r="AP141" i="1"/>
  <c r="AQ141" i="1"/>
  <c r="AR141" i="1"/>
  <c r="AT141" i="1"/>
  <c r="AU141" i="1"/>
  <c r="AV141" i="1"/>
  <c r="AW141" i="1"/>
  <c r="AJ142" i="1"/>
  <c r="AK142" i="1"/>
  <c r="AL142" i="1"/>
  <c r="AM142" i="1"/>
  <c r="AO142" i="1"/>
  <c r="AP142" i="1"/>
  <c r="AQ142" i="1"/>
  <c r="AR142" i="1"/>
  <c r="AT142" i="1"/>
  <c r="AU142" i="1"/>
  <c r="AV142" i="1"/>
  <c r="AW142" i="1"/>
  <c r="AJ143" i="1"/>
  <c r="AK143" i="1"/>
  <c r="AL143" i="1"/>
  <c r="AM143" i="1"/>
  <c r="AO143" i="1"/>
  <c r="AP143" i="1"/>
  <c r="AQ143" i="1"/>
  <c r="AR143" i="1"/>
  <c r="AT143" i="1"/>
  <c r="AU143" i="1"/>
  <c r="AV143" i="1"/>
  <c r="AW143" i="1"/>
  <c r="AJ144" i="1"/>
  <c r="AK144" i="1"/>
  <c r="AL144" i="1"/>
  <c r="AM144" i="1"/>
  <c r="AO144" i="1"/>
  <c r="AP144" i="1"/>
  <c r="AQ144" i="1"/>
  <c r="AR144" i="1"/>
  <c r="AT144" i="1"/>
  <c r="AU144" i="1"/>
  <c r="AV144" i="1"/>
  <c r="AW144" i="1"/>
  <c r="AJ145" i="1"/>
  <c r="AK145" i="1"/>
  <c r="AL145" i="1"/>
  <c r="AM145" i="1"/>
  <c r="AO145" i="1"/>
  <c r="AP145" i="1"/>
  <c r="AQ145" i="1"/>
  <c r="AR145" i="1"/>
  <c r="AT145" i="1"/>
  <c r="AU145" i="1"/>
  <c r="AV145" i="1"/>
  <c r="AW145" i="1"/>
  <c r="AJ146" i="1"/>
  <c r="AK146" i="1"/>
  <c r="AL146" i="1"/>
  <c r="AM146" i="1"/>
  <c r="AO146" i="1"/>
  <c r="AP146" i="1"/>
  <c r="AQ146" i="1"/>
  <c r="AR146" i="1"/>
  <c r="AT146" i="1"/>
  <c r="AU146" i="1"/>
  <c r="AV146" i="1"/>
  <c r="AW146" i="1"/>
  <c r="AJ147" i="1"/>
  <c r="AK147" i="1"/>
  <c r="AL147" i="1"/>
  <c r="AM147" i="1"/>
  <c r="AO147" i="1"/>
  <c r="AP147" i="1"/>
  <c r="AQ147" i="1"/>
  <c r="AR147" i="1"/>
  <c r="AT147" i="1"/>
  <c r="AU147" i="1"/>
  <c r="AV147" i="1"/>
  <c r="AW147" i="1"/>
  <c r="AJ148" i="1"/>
  <c r="AK148" i="1"/>
  <c r="AL148" i="1"/>
  <c r="AM148" i="1"/>
  <c r="AO148" i="1"/>
  <c r="AP148" i="1"/>
  <c r="AQ148" i="1"/>
  <c r="AR148" i="1"/>
  <c r="AT148" i="1"/>
  <c r="AU148" i="1"/>
  <c r="AV148" i="1"/>
  <c r="AW148" i="1"/>
  <c r="AJ149" i="1"/>
  <c r="AK149" i="1"/>
  <c r="AL149" i="1"/>
  <c r="AM149" i="1"/>
  <c r="AO149" i="1"/>
  <c r="AP149" i="1"/>
  <c r="AQ149" i="1"/>
  <c r="AR149" i="1"/>
  <c r="AT149" i="1"/>
  <c r="AU149" i="1"/>
  <c r="AV149" i="1"/>
  <c r="AW149" i="1"/>
  <c r="AJ150" i="1"/>
  <c r="AK150" i="1"/>
  <c r="AL150" i="1"/>
  <c r="AM150" i="1"/>
  <c r="AO150" i="1"/>
  <c r="AP150" i="1"/>
  <c r="AQ150" i="1"/>
  <c r="AR150" i="1"/>
  <c r="AT150" i="1"/>
  <c r="AU150" i="1"/>
  <c r="AV150" i="1"/>
  <c r="AW150" i="1"/>
  <c r="AJ151" i="1"/>
  <c r="AK151" i="1"/>
  <c r="AL151" i="1"/>
  <c r="AM151" i="1"/>
  <c r="AO151" i="1"/>
  <c r="AP151" i="1"/>
  <c r="AQ151" i="1"/>
  <c r="AR151" i="1"/>
  <c r="AT151" i="1"/>
  <c r="AU151" i="1"/>
  <c r="AV151" i="1"/>
  <c r="AW151" i="1"/>
  <c r="AJ152" i="1"/>
  <c r="AK152" i="1"/>
  <c r="AL152" i="1"/>
  <c r="AM152" i="1"/>
  <c r="AO152" i="1"/>
  <c r="AP152" i="1"/>
  <c r="AQ152" i="1"/>
  <c r="AR152" i="1"/>
  <c r="AT152" i="1"/>
  <c r="AU152" i="1"/>
  <c r="AV152" i="1"/>
  <c r="AW152" i="1"/>
  <c r="AJ153" i="1"/>
  <c r="AK153" i="1"/>
  <c r="AL153" i="1"/>
  <c r="AM153" i="1"/>
  <c r="AO153" i="1"/>
  <c r="AP153" i="1"/>
  <c r="AQ153" i="1"/>
  <c r="AR153" i="1"/>
  <c r="AT153" i="1"/>
  <c r="AU153" i="1"/>
  <c r="AV153" i="1"/>
  <c r="AW153" i="1"/>
  <c r="AJ154" i="1"/>
  <c r="AK154" i="1"/>
  <c r="AL154" i="1"/>
  <c r="AM154" i="1"/>
  <c r="AO154" i="1"/>
  <c r="AP154" i="1"/>
  <c r="AQ154" i="1"/>
  <c r="AR154" i="1"/>
  <c r="AT154" i="1"/>
  <c r="AU154" i="1"/>
  <c r="AV154" i="1"/>
  <c r="AW154" i="1"/>
  <c r="AJ155" i="1"/>
  <c r="AK155" i="1"/>
  <c r="AL155" i="1"/>
  <c r="AM155" i="1"/>
  <c r="AO155" i="1"/>
  <c r="AP155" i="1"/>
  <c r="AQ155" i="1"/>
  <c r="AR155" i="1"/>
  <c r="AT155" i="1"/>
  <c r="AU155" i="1"/>
  <c r="AV155" i="1"/>
  <c r="AW155" i="1"/>
  <c r="AJ156" i="1"/>
  <c r="AK156" i="1"/>
  <c r="AL156" i="1"/>
  <c r="AM156" i="1"/>
  <c r="AO156" i="1"/>
  <c r="AP156" i="1"/>
  <c r="AQ156" i="1"/>
  <c r="AR156" i="1"/>
  <c r="AT156" i="1"/>
  <c r="AU156" i="1"/>
  <c r="AV156" i="1"/>
  <c r="AW156" i="1"/>
  <c r="AJ157" i="1"/>
  <c r="AK157" i="1"/>
  <c r="AL157" i="1"/>
  <c r="AM157" i="1"/>
  <c r="AO157" i="1"/>
  <c r="AP157" i="1"/>
  <c r="AQ157" i="1"/>
  <c r="AR157" i="1"/>
  <c r="AT157" i="1"/>
  <c r="AU157" i="1"/>
  <c r="AV157" i="1"/>
  <c r="AW157" i="1"/>
  <c r="AJ158" i="1"/>
  <c r="AK158" i="1"/>
  <c r="AL158" i="1"/>
  <c r="AM158" i="1"/>
  <c r="AO158" i="1"/>
  <c r="AP158" i="1"/>
  <c r="AQ158" i="1"/>
  <c r="AR158" i="1"/>
  <c r="AT158" i="1"/>
  <c r="AU158" i="1"/>
  <c r="AV158" i="1"/>
  <c r="AW158" i="1"/>
  <c r="AJ159" i="1"/>
  <c r="AK159" i="1"/>
  <c r="AL159" i="1"/>
  <c r="AM159" i="1"/>
  <c r="AO159" i="1"/>
  <c r="AP159" i="1"/>
  <c r="AQ159" i="1"/>
  <c r="AR159" i="1"/>
  <c r="AT159" i="1"/>
  <c r="AU159" i="1"/>
  <c r="AV159" i="1"/>
  <c r="AW159" i="1"/>
  <c r="AJ160" i="1"/>
  <c r="AK160" i="1"/>
  <c r="AL160" i="1"/>
  <c r="AM160" i="1"/>
  <c r="AO160" i="1"/>
  <c r="AP160" i="1"/>
  <c r="AQ160" i="1"/>
  <c r="AR160" i="1"/>
  <c r="AT160" i="1"/>
  <c r="AU160" i="1"/>
  <c r="AV160" i="1"/>
  <c r="AW160" i="1"/>
  <c r="AJ161" i="1"/>
  <c r="AK161" i="1"/>
  <c r="AL161" i="1"/>
  <c r="AM161" i="1"/>
  <c r="AO161" i="1"/>
  <c r="AP161" i="1"/>
  <c r="AQ161" i="1"/>
  <c r="AR161" i="1"/>
  <c r="AT161" i="1"/>
  <c r="AU161" i="1"/>
  <c r="AV161" i="1"/>
  <c r="AW161" i="1"/>
  <c r="AJ162" i="1"/>
  <c r="AK162" i="1"/>
  <c r="AL162" i="1"/>
  <c r="AM162" i="1"/>
  <c r="AO162" i="1"/>
  <c r="AP162" i="1"/>
  <c r="AQ162" i="1"/>
  <c r="AR162" i="1"/>
  <c r="AT162" i="1"/>
  <c r="AU162" i="1"/>
  <c r="AV162" i="1"/>
  <c r="AW162" i="1"/>
  <c r="AJ163" i="1"/>
  <c r="AK163" i="1"/>
  <c r="AL163" i="1"/>
  <c r="AM163" i="1"/>
  <c r="AO163" i="1"/>
  <c r="AP163" i="1"/>
  <c r="AQ163" i="1"/>
  <c r="AR163" i="1"/>
  <c r="AT163" i="1"/>
  <c r="AU163" i="1"/>
  <c r="AV163" i="1"/>
  <c r="AW163" i="1"/>
  <c r="AJ164" i="1"/>
  <c r="AK164" i="1"/>
  <c r="AL164" i="1"/>
  <c r="AM164" i="1"/>
  <c r="AO164" i="1"/>
  <c r="AP164" i="1"/>
  <c r="AQ164" i="1"/>
  <c r="AR164" i="1"/>
  <c r="AT164" i="1"/>
  <c r="AU164" i="1"/>
  <c r="AV164" i="1"/>
  <c r="AW164" i="1"/>
  <c r="AJ165" i="1"/>
  <c r="AK165" i="1"/>
  <c r="AL165" i="1"/>
  <c r="AM165" i="1"/>
  <c r="AO165" i="1"/>
  <c r="AP165" i="1"/>
  <c r="AQ165" i="1"/>
  <c r="AR165" i="1"/>
  <c r="AT165" i="1"/>
  <c r="AU165" i="1"/>
  <c r="AV165" i="1"/>
  <c r="AW165" i="1"/>
  <c r="AJ166" i="1"/>
  <c r="AK166" i="1"/>
  <c r="AL166" i="1"/>
  <c r="AM166" i="1"/>
  <c r="AO166" i="1"/>
  <c r="AP166" i="1"/>
  <c r="AQ166" i="1"/>
  <c r="AR166" i="1"/>
  <c r="AT166" i="1"/>
  <c r="AU166" i="1"/>
  <c r="AV166" i="1"/>
  <c r="AW166" i="1"/>
  <c r="AJ167" i="1"/>
  <c r="AK167" i="1"/>
  <c r="AL167" i="1"/>
  <c r="AM167" i="1"/>
  <c r="AO167" i="1"/>
  <c r="AP167" i="1"/>
  <c r="AQ167" i="1"/>
  <c r="AR167" i="1"/>
  <c r="AT167" i="1"/>
  <c r="AU167" i="1"/>
  <c r="AV167" i="1"/>
  <c r="AW167" i="1"/>
  <c r="AJ168" i="1"/>
  <c r="AK168" i="1"/>
  <c r="AL168" i="1"/>
  <c r="AM168" i="1"/>
  <c r="AO168" i="1"/>
  <c r="AP168" i="1"/>
  <c r="AQ168" i="1"/>
  <c r="AR168" i="1"/>
  <c r="AT168" i="1"/>
  <c r="AU168" i="1"/>
  <c r="AV168" i="1"/>
  <c r="AW168" i="1"/>
  <c r="AJ169" i="1"/>
  <c r="AK169" i="1"/>
  <c r="AL169" i="1"/>
  <c r="AM169" i="1"/>
  <c r="AO169" i="1"/>
  <c r="AP169" i="1"/>
  <c r="AQ169" i="1"/>
  <c r="AR169" i="1"/>
  <c r="AT169" i="1"/>
  <c r="AU169" i="1"/>
  <c r="AV169" i="1"/>
  <c r="AW169" i="1"/>
  <c r="AJ170" i="1"/>
  <c r="AK170" i="1"/>
  <c r="AL170" i="1"/>
  <c r="AM170" i="1"/>
  <c r="AO170" i="1"/>
  <c r="AP170" i="1"/>
  <c r="AQ170" i="1"/>
  <c r="AR170" i="1"/>
  <c r="AT170" i="1"/>
  <c r="AU170" i="1"/>
  <c r="AV170" i="1"/>
  <c r="AW170" i="1"/>
  <c r="AJ171" i="1"/>
  <c r="AK171" i="1"/>
  <c r="AL171" i="1"/>
  <c r="AM171" i="1"/>
  <c r="AO171" i="1"/>
  <c r="AP171" i="1"/>
  <c r="AQ171" i="1"/>
  <c r="AR171" i="1"/>
  <c r="AT171" i="1"/>
  <c r="AU171" i="1"/>
  <c r="AV171" i="1"/>
  <c r="AW171" i="1"/>
  <c r="AJ172" i="1"/>
  <c r="AK172" i="1"/>
  <c r="AL172" i="1"/>
  <c r="AM172" i="1"/>
  <c r="AO172" i="1"/>
  <c r="AP172" i="1"/>
  <c r="AQ172" i="1"/>
  <c r="AR172" i="1"/>
  <c r="AT172" i="1"/>
  <c r="AU172" i="1"/>
  <c r="AV172" i="1"/>
  <c r="AW172" i="1"/>
  <c r="AJ173" i="1"/>
  <c r="AK173" i="1"/>
  <c r="AL173" i="1"/>
  <c r="AM173" i="1"/>
  <c r="AO173" i="1"/>
  <c r="AP173" i="1"/>
  <c r="AQ173" i="1"/>
  <c r="AR173" i="1"/>
  <c r="AT173" i="1"/>
  <c r="AU173" i="1"/>
  <c r="AV173" i="1"/>
  <c r="AW173" i="1"/>
  <c r="AJ174" i="1"/>
  <c r="AK174" i="1"/>
  <c r="AL174" i="1"/>
  <c r="AM174" i="1"/>
  <c r="AO174" i="1"/>
  <c r="AP174" i="1"/>
  <c r="AQ174" i="1"/>
  <c r="AR174" i="1"/>
  <c r="AT174" i="1"/>
  <c r="AU174" i="1"/>
  <c r="AV174" i="1"/>
  <c r="AW174" i="1"/>
  <c r="AJ175" i="1"/>
  <c r="AK175" i="1"/>
  <c r="AL175" i="1"/>
  <c r="AM175" i="1"/>
  <c r="AO175" i="1"/>
  <c r="AP175" i="1"/>
  <c r="AQ175" i="1"/>
  <c r="AR175" i="1"/>
  <c r="AT175" i="1"/>
  <c r="AU175" i="1"/>
  <c r="AV175" i="1"/>
  <c r="AW175" i="1"/>
  <c r="AJ176" i="1"/>
  <c r="AK176" i="1"/>
  <c r="AL176" i="1"/>
  <c r="AM176" i="1"/>
  <c r="AO176" i="1"/>
  <c r="AP176" i="1"/>
  <c r="AQ176" i="1"/>
  <c r="AR176" i="1"/>
  <c r="AT176" i="1"/>
  <c r="AU176" i="1"/>
  <c r="AV176" i="1"/>
  <c r="AW176" i="1"/>
  <c r="AJ177" i="1"/>
  <c r="AK177" i="1"/>
  <c r="AL177" i="1"/>
  <c r="AM177" i="1"/>
  <c r="AO177" i="1"/>
  <c r="AP177" i="1"/>
  <c r="AQ177" i="1"/>
  <c r="AR177" i="1"/>
  <c r="AT177" i="1"/>
  <c r="AU177" i="1"/>
  <c r="AV177" i="1"/>
  <c r="AW177" i="1"/>
  <c r="AJ178" i="1"/>
  <c r="AK178" i="1"/>
  <c r="AL178" i="1"/>
  <c r="AM178" i="1"/>
  <c r="AO178" i="1"/>
  <c r="AP178" i="1"/>
  <c r="AQ178" i="1"/>
  <c r="AR178" i="1"/>
  <c r="AT178" i="1"/>
  <c r="AU178" i="1"/>
  <c r="AV178" i="1"/>
  <c r="AW178" i="1"/>
  <c r="AJ179" i="1"/>
  <c r="AK179" i="1"/>
  <c r="AL179" i="1"/>
  <c r="AM179" i="1"/>
  <c r="AO179" i="1"/>
  <c r="AP179" i="1"/>
  <c r="AQ179" i="1"/>
  <c r="AR179" i="1"/>
  <c r="AT179" i="1"/>
  <c r="AU179" i="1"/>
  <c r="AV179" i="1"/>
  <c r="AW179" i="1"/>
  <c r="AJ180" i="1"/>
  <c r="AK180" i="1"/>
  <c r="AL180" i="1"/>
  <c r="AM180" i="1"/>
  <c r="AO180" i="1"/>
  <c r="AP180" i="1"/>
  <c r="AQ180" i="1"/>
  <c r="AR180" i="1"/>
  <c r="AT180" i="1"/>
  <c r="AU180" i="1"/>
  <c r="AV180" i="1"/>
  <c r="AW180" i="1"/>
  <c r="AJ181" i="1"/>
  <c r="AK181" i="1"/>
  <c r="AL181" i="1"/>
  <c r="AM181" i="1"/>
  <c r="AO181" i="1"/>
  <c r="AP181" i="1"/>
  <c r="AQ181" i="1"/>
  <c r="AR181" i="1"/>
  <c r="AT181" i="1"/>
  <c r="AU181" i="1"/>
  <c r="AV181" i="1"/>
  <c r="AW181" i="1"/>
  <c r="AJ182" i="1"/>
  <c r="AK182" i="1"/>
  <c r="AL182" i="1"/>
  <c r="AM182" i="1"/>
  <c r="AO182" i="1"/>
  <c r="AP182" i="1"/>
  <c r="AQ182" i="1"/>
  <c r="AR182" i="1"/>
  <c r="AT182" i="1"/>
  <c r="AU182" i="1"/>
  <c r="AV182" i="1"/>
  <c r="AW182" i="1"/>
  <c r="AJ183" i="1"/>
  <c r="AK183" i="1"/>
  <c r="AL183" i="1"/>
  <c r="AM183" i="1"/>
  <c r="AO183" i="1"/>
  <c r="AP183" i="1"/>
  <c r="AQ183" i="1"/>
  <c r="AR183" i="1"/>
  <c r="AT183" i="1"/>
  <c r="AU183" i="1"/>
  <c r="AV183" i="1"/>
  <c r="AW183" i="1"/>
  <c r="AJ184" i="1"/>
  <c r="AK184" i="1"/>
  <c r="AL184" i="1"/>
  <c r="AM184" i="1"/>
  <c r="AO184" i="1"/>
  <c r="AP184" i="1"/>
  <c r="AQ184" i="1"/>
  <c r="AR184" i="1"/>
  <c r="AT184" i="1"/>
  <c r="AU184" i="1"/>
  <c r="AV184" i="1"/>
  <c r="AW184" i="1"/>
  <c r="AJ185" i="1"/>
  <c r="AK185" i="1"/>
  <c r="AL185" i="1"/>
  <c r="AM185" i="1"/>
  <c r="AO185" i="1"/>
  <c r="AP185" i="1"/>
  <c r="AQ185" i="1"/>
  <c r="AR185" i="1"/>
  <c r="AT185" i="1"/>
  <c r="AU185" i="1"/>
  <c r="AV185" i="1"/>
  <c r="AW185" i="1"/>
  <c r="AJ186" i="1"/>
  <c r="AK186" i="1"/>
  <c r="AL186" i="1"/>
  <c r="AM186" i="1"/>
  <c r="AO186" i="1"/>
  <c r="AP186" i="1"/>
  <c r="AQ186" i="1"/>
  <c r="AR186" i="1"/>
  <c r="AT186" i="1"/>
  <c r="AU186" i="1"/>
  <c r="AV186" i="1"/>
  <c r="AW186" i="1"/>
  <c r="AJ187" i="1"/>
  <c r="AK187" i="1"/>
  <c r="AL187" i="1"/>
  <c r="AM187" i="1"/>
  <c r="AO187" i="1"/>
  <c r="AP187" i="1"/>
  <c r="AQ187" i="1"/>
  <c r="AR187" i="1"/>
  <c r="AT187" i="1"/>
  <c r="AU187" i="1"/>
  <c r="AV187" i="1"/>
  <c r="AW187" i="1"/>
  <c r="AJ188" i="1"/>
  <c r="AK188" i="1"/>
  <c r="AL188" i="1"/>
  <c r="AM188" i="1"/>
  <c r="AO188" i="1"/>
  <c r="AP188" i="1"/>
  <c r="AQ188" i="1"/>
  <c r="AR188" i="1"/>
  <c r="AT188" i="1"/>
  <c r="AU188" i="1"/>
  <c r="AV188" i="1"/>
  <c r="AW188" i="1"/>
  <c r="AJ189" i="1"/>
  <c r="AK189" i="1"/>
  <c r="AL189" i="1"/>
  <c r="AM189" i="1"/>
  <c r="AO189" i="1"/>
  <c r="AP189" i="1"/>
  <c r="AQ189" i="1"/>
  <c r="AR189" i="1"/>
  <c r="AT189" i="1"/>
  <c r="AU189" i="1"/>
  <c r="AV189" i="1"/>
  <c r="AW189" i="1"/>
  <c r="AJ190" i="1"/>
  <c r="AK190" i="1"/>
  <c r="AL190" i="1"/>
  <c r="AM190" i="1"/>
  <c r="AO190" i="1"/>
  <c r="AP190" i="1"/>
  <c r="AQ190" i="1"/>
  <c r="AR190" i="1"/>
  <c r="AT190" i="1"/>
  <c r="AU190" i="1"/>
  <c r="AV190" i="1"/>
  <c r="AW190" i="1"/>
  <c r="AJ191" i="1"/>
  <c r="AK191" i="1"/>
  <c r="AL191" i="1"/>
  <c r="AM191" i="1"/>
  <c r="AO191" i="1"/>
  <c r="AP191" i="1"/>
  <c r="AQ191" i="1"/>
  <c r="AR191" i="1"/>
  <c r="AT191" i="1"/>
  <c r="AU191" i="1"/>
  <c r="AV191" i="1"/>
  <c r="AW191" i="1"/>
  <c r="AJ192" i="1"/>
  <c r="AK192" i="1"/>
  <c r="AL192" i="1"/>
  <c r="AM192" i="1"/>
  <c r="AO192" i="1"/>
  <c r="AP192" i="1"/>
  <c r="AQ192" i="1"/>
  <c r="AR192" i="1"/>
  <c r="AT192" i="1"/>
  <c r="AU192" i="1"/>
  <c r="AV192" i="1"/>
  <c r="AW192" i="1"/>
  <c r="AJ193" i="1"/>
  <c r="AK193" i="1"/>
  <c r="AL193" i="1"/>
  <c r="AM193" i="1"/>
  <c r="AO193" i="1"/>
  <c r="AP193" i="1"/>
  <c r="AQ193" i="1"/>
  <c r="AR193" i="1"/>
  <c r="AT193" i="1"/>
  <c r="AU193" i="1"/>
  <c r="AV193" i="1"/>
  <c r="AW193" i="1"/>
  <c r="AJ194" i="1"/>
  <c r="AK194" i="1"/>
  <c r="AL194" i="1"/>
  <c r="AM194" i="1"/>
  <c r="AO194" i="1"/>
  <c r="AP194" i="1"/>
  <c r="AQ194" i="1"/>
  <c r="AR194" i="1"/>
  <c r="AT194" i="1"/>
  <c r="AU194" i="1"/>
  <c r="AV194" i="1"/>
  <c r="AW194" i="1"/>
  <c r="AJ195" i="1"/>
  <c r="AK195" i="1"/>
  <c r="AL195" i="1"/>
  <c r="AM195" i="1"/>
  <c r="AO195" i="1"/>
  <c r="AP195" i="1"/>
  <c r="AQ195" i="1"/>
  <c r="AR195" i="1"/>
  <c r="AT195" i="1"/>
  <c r="AU195" i="1"/>
  <c r="AV195" i="1"/>
  <c r="AW195" i="1"/>
  <c r="AJ196" i="1"/>
  <c r="AK196" i="1"/>
  <c r="AL196" i="1"/>
  <c r="AM196" i="1"/>
  <c r="AO196" i="1"/>
  <c r="AP196" i="1"/>
  <c r="AQ196" i="1"/>
  <c r="AR196" i="1"/>
  <c r="AT196" i="1"/>
  <c r="AU196" i="1"/>
  <c r="AV196" i="1"/>
  <c r="AW196" i="1"/>
  <c r="AJ197" i="1"/>
  <c r="AK197" i="1"/>
  <c r="AL197" i="1"/>
  <c r="AM197" i="1"/>
  <c r="AO197" i="1"/>
  <c r="AP197" i="1"/>
  <c r="AQ197" i="1"/>
  <c r="AR197" i="1"/>
  <c r="AT197" i="1"/>
  <c r="AU197" i="1"/>
  <c r="AV197" i="1"/>
  <c r="AW197" i="1"/>
  <c r="AJ198" i="1"/>
  <c r="AK198" i="1"/>
  <c r="AL198" i="1"/>
  <c r="AM198" i="1"/>
  <c r="AO198" i="1"/>
  <c r="AP198" i="1"/>
  <c r="AQ198" i="1"/>
  <c r="AR198" i="1"/>
  <c r="AT198" i="1"/>
  <c r="AU198" i="1"/>
  <c r="AV198" i="1"/>
  <c r="AW198" i="1"/>
  <c r="AJ199" i="1"/>
  <c r="AK199" i="1"/>
  <c r="AL199" i="1"/>
  <c r="AM199" i="1"/>
  <c r="AO199" i="1"/>
  <c r="AP199" i="1"/>
  <c r="AQ199" i="1"/>
  <c r="AR199" i="1"/>
  <c r="AT199" i="1"/>
  <c r="AU199" i="1"/>
  <c r="AV199" i="1"/>
  <c r="AW199" i="1"/>
  <c r="AJ200" i="1"/>
  <c r="AK200" i="1"/>
  <c r="AL200" i="1"/>
  <c r="AM200" i="1"/>
  <c r="AO200" i="1"/>
  <c r="AP200" i="1"/>
  <c r="AQ200" i="1"/>
  <c r="AR200" i="1"/>
  <c r="AT200" i="1"/>
  <c r="AU200" i="1"/>
  <c r="AV200" i="1"/>
  <c r="AW200" i="1"/>
  <c r="AJ201" i="1"/>
  <c r="AK201" i="1"/>
  <c r="AL201" i="1"/>
  <c r="AM201" i="1"/>
  <c r="AO201" i="1"/>
  <c r="AP201" i="1"/>
  <c r="AQ201" i="1"/>
  <c r="AR201" i="1"/>
  <c r="AT201" i="1"/>
  <c r="AU201" i="1"/>
  <c r="AV201" i="1"/>
  <c r="AW201" i="1"/>
  <c r="AJ202" i="1"/>
  <c r="AK202" i="1"/>
  <c r="AL202" i="1"/>
  <c r="AM202" i="1"/>
  <c r="AO202" i="1"/>
  <c r="AP202" i="1"/>
  <c r="AQ202" i="1"/>
  <c r="AR202" i="1"/>
  <c r="AT202" i="1"/>
  <c r="AU202" i="1"/>
  <c r="AV202" i="1"/>
  <c r="AW202" i="1"/>
  <c r="AJ203" i="1"/>
  <c r="AK203" i="1"/>
  <c r="AL203" i="1"/>
  <c r="AM203" i="1"/>
  <c r="AO203" i="1"/>
  <c r="AP203" i="1"/>
  <c r="AQ203" i="1"/>
  <c r="AR203" i="1"/>
  <c r="AT203" i="1"/>
  <c r="AU203" i="1"/>
  <c r="AV203" i="1"/>
  <c r="AW203" i="1"/>
  <c r="AJ204" i="1"/>
  <c r="AK204" i="1"/>
  <c r="AL204" i="1"/>
  <c r="AM204" i="1"/>
  <c r="AO204" i="1"/>
  <c r="AP204" i="1"/>
  <c r="AQ204" i="1"/>
  <c r="AR204" i="1"/>
  <c r="AT204" i="1"/>
  <c r="AU204" i="1"/>
  <c r="AV204" i="1"/>
  <c r="AW204" i="1"/>
  <c r="AJ205" i="1"/>
  <c r="AK205" i="1"/>
  <c r="AL205" i="1"/>
  <c r="AM205" i="1"/>
  <c r="AO205" i="1"/>
  <c r="AP205" i="1"/>
  <c r="AQ205" i="1"/>
  <c r="AR205" i="1"/>
  <c r="AT205" i="1"/>
  <c r="AU205" i="1"/>
  <c r="AV205" i="1"/>
  <c r="AW205" i="1"/>
  <c r="AJ206" i="1"/>
  <c r="AK206" i="1"/>
  <c r="AL206" i="1"/>
  <c r="AM206" i="1"/>
  <c r="AO206" i="1"/>
  <c r="AP206" i="1"/>
  <c r="AQ206" i="1"/>
  <c r="AR206" i="1"/>
  <c r="AT206" i="1"/>
  <c r="AU206" i="1"/>
  <c r="AV206" i="1"/>
  <c r="AW206" i="1"/>
  <c r="AJ207" i="1"/>
  <c r="AK207" i="1"/>
  <c r="AL207" i="1"/>
  <c r="AM207" i="1"/>
  <c r="AO207" i="1"/>
  <c r="AP207" i="1"/>
  <c r="AQ207" i="1"/>
  <c r="AR207" i="1"/>
  <c r="AT207" i="1"/>
  <c r="AU207" i="1"/>
  <c r="AV207" i="1"/>
  <c r="AW207" i="1"/>
  <c r="AJ208" i="1"/>
  <c r="AK208" i="1"/>
  <c r="AL208" i="1"/>
  <c r="AM208" i="1"/>
  <c r="AO208" i="1"/>
  <c r="AP208" i="1"/>
  <c r="AQ208" i="1"/>
  <c r="AR208" i="1"/>
  <c r="AT208" i="1"/>
  <c r="AU208" i="1"/>
  <c r="AV208" i="1"/>
  <c r="AW208" i="1"/>
  <c r="AJ209" i="1"/>
  <c r="AK209" i="1"/>
  <c r="AL209" i="1"/>
  <c r="AM209" i="1"/>
  <c r="AO209" i="1"/>
  <c r="AP209" i="1"/>
  <c r="AQ209" i="1"/>
  <c r="AR209" i="1"/>
  <c r="AT209" i="1"/>
  <c r="AU209" i="1"/>
  <c r="AV209" i="1"/>
  <c r="AW209" i="1"/>
  <c r="AJ210" i="1"/>
  <c r="AK210" i="1"/>
  <c r="AL210" i="1"/>
  <c r="AM210" i="1"/>
  <c r="AO210" i="1"/>
  <c r="AP210" i="1"/>
  <c r="AQ210" i="1"/>
  <c r="AR210" i="1"/>
  <c r="AT210" i="1"/>
  <c r="AU210" i="1"/>
  <c r="AV210" i="1"/>
  <c r="AW210" i="1"/>
  <c r="AJ211" i="1"/>
  <c r="AK211" i="1"/>
  <c r="AL211" i="1"/>
  <c r="AM211" i="1"/>
  <c r="AO211" i="1"/>
  <c r="AP211" i="1"/>
  <c r="AQ211" i="1"/>
  <c r="AR211" i="1"/>
  <c r="AT211" i="1"/>
  <c r="AU211" i="1"/>
  <c r="AV211" i="1"/>
  <c r="AW211" i="1"/>
  <c r="AJ212" i="1"/>
  <c r="AK212" i="1"/>
  <c r="AL212" i="1"/>
  <c r="AM212" i="1"/>
  <c r="AO212" i="1"/>
  <c r="AP212" i="1"/>
  <c r="AQ212" i="1"/>
  <c r="AR212" i="1"/>
  <c r="AT212" i="1"/>
  <c r="AU212" i="1"/>
  <c r="AV212" i="1"/>
  <c r="AW212" i="1"/>
  <c r="AJ213" i="1"/>
  <c r="AK213" i="1"/>
  <c r="AL213" i="1"/>
  <c r="AM213" i="1"/>
  <c r="AO213" i="1"/>
  <c r="AP213" i="1"/>
  <c r="AQ213" i="1"/>
  <c r="AR213" i="1"/>
  <c r="AT213" i="1"/>
  <c r="AU213" i="1"/>
  <c r="AV213" i="1"/>
  <c r="AW213" i="1"/>
  <c r="AJ214" i="1"/>
  <c r="AK214" i="1"/>
  <c r="AL214" i="1"/>
  <c r="AM214" i="1"/>
  <c r="AO214" i="1"/>
  <c r="AP214" i="1"/>
  <c r="AQ214" i="1"/>
  <c r="AR214" i="1"/>
  <c r="AT214" i="1"/>
  <c r="AU214" i="1"/>
  <c r="AV214" i="1"/>
  <c r="AW214" i="1"/>
  <c r="AJ215" i="1"/>
  <c r="AK215" i="1"/>
  <c r="AL215" i="1"/>
  <c r="AM215" i="1"/>
  <c r="AO215" i="1"/>
  <c r="AP215" i="1"/>
  <c r="AQ215" i="1"/>
  <c r="AR215" i="1"/>
  <c r="AT215" i="1"/>
  <c r="AU215" i="1"/>
  <c r="AV215" i="1"/>
  <c r="AW215" i="1"/>
  <c r="AJ216" i="1"/>
  <c r="AK216" i="1"/>
  <c r="AL216" i="1"/>
  <c r="AM216" i="1"/>
  <c r="AO216" i="1"/>
  <c r="AP216" i="1"/>
  <c r="AQ216" i="1"/>
  <c r="AR216" i="1"/>
  <c r="AT216" i="1"/>
  <c r="AU216" i="1"/>
  <c r="AV216" i="1"/>
  <c r="AW216" i="1"/>
  <c r="AJ217" i="1"/>
  <c r="AK217" i="1"/>
  <c r="AL217" i="1"/>
  <c r="AM217" i="1"/>
  <c r="AO217" i="1"/>
  <c r="AP217" i="1"/>
  <c r="AQ217" i="1"/>
  <c r="AR217" i="1"/>
  <c r="AT217" i="1"/>
  <c r="AU217" i="1"/>
  <c r="AV217" i="1"/>
  <c r="AW217" i="1"/>
  <c r="AJ218" i="1"/>
  <c r="AK218" i="1"/>
  <c r="AL218" i="1"/>
  <c r="AM218" i="1"/>
  <c r="AO218" i="1"/>
  <c r="AP218" i="1"/>
  <c r="AQ218" i="1"/>
  <c r="AR218" i="1"/>
  <c r="AT218" i="1"/>
  <c r="AU218" i="1"/>
  <c r="AV218" i="1"/>
  <c r="AW218" i="1"/>
  <c r="AJ219" i="1"/>
  <c r="AK219" i="1"/>
  <c r="AL219" i="1"/>
  <c r="AM219" i="1"/>
  <c r="AO219" i="1"/>
  <c r="AP219" i="1"/>
  <c r="AQ219" i="1"/>
  <c r="AR219" i="1"/>
  <c r="AT219" i="1"/>
  <c r="AU219" i="1"/>
  <c r="AV219" i="1"/>
  <c r="AW219" i="1"/>
  <c r="AJ220" i="1"/>
  <c r="AK220" i="1"/>
  <c r="AL220" i="1"/>
  <c r="AM220" i="1"/>
  <c r="AO220" i="1"/>
  <c r="AP220" i="1"/>
  <c r="AQ220" i="1"/>
  <c r="AR220" i="1"/>
  <c r="AT220" i="1"/>
  <c r="AU220" i="1"/>
  <c r="AV220" i="1"/>
  <c r="AW220" i="1"/>
  <c r="AJ221" i="1"/>
  <c r="AK221" i="1"/>
  <c r="AL221" i="1"/>
  <c r="AM221" i="1"/>
  <c r="AO221" i="1"/>
  <c r="AP221" i="1"/>
  <c r="AQ221" i="1"/>
  <c r="AR221" i="1"/>
  <c r="AT221" i="1"/>
  <c r="AU221" i="1"/>
  <c r="AV221" i="1"/>
  <c r="AW221" i="1"/>
  <c r="AJ222" i="1"/>
  <c r="AK222" i="1"/>
  <c r="AL222" i="1"/>
  <c r="AM222" i="1"/>
  <c r="AO222" i="1"/>
  <c r="AP222" i="1"/>
  <c r="AQ222" i="1"/>
  <c r="AR222" i="1"/>
  <c r="AT222" i="1"/>
  <c r="AU222" i="1"/>
  <c r="AV222" i="1"/>
  <c r="AW222" i="1"/>
  <c r="AJ223" i="1"/>
  <c r="AK223" i="1"/>
  <c r="AL223" i="1"/>
  <c r="AM223" i="1"/>
  <c r="AO223" i="1"/>
  <c r="AP223" i="1"/>
  <c r="AQ223" i="1"/>
  <c r="AR223" i="1"/>
  <c r="AT223" i="1"/>
  <c r="AU223" i="1"/>
  <c r="AV223" i="1"/>
  <c r="AW223" i="1"/>
  <c r="AJ224" i="1"/>
  <c r="AK224" i="1"/>
  <c r="AL224" i="1"/>
  <c r="AM224" i="1"/>
  <c r="AO224" i="1"/>
  <c r="AP224" i="1"/>
  <c r="AQ224" i="1"/>
  <c r="AR224" i="1"/>
  <c r="AT224" i="1"/>
  <c r="AU224" i="1"/>
  <c r="AV224" i="1"/>
  <c r="AW224" i="1"/>
  <c r="AJ225" i="1"/>
  <c r="AK225" i="1"/>
  <c r="AL225" i="1"/>
  <c r="AM225" i="1"/>
  <c r="AO225" i="1"/>
  <c r="AP225" i="1"/>
  <c r="AQ225" i="1"/>
  <c r="AR225" i="1"/>
  <c r="AT225" i="1"/>
  <c r="AU225" i="1"/>
  <c r="AV225" i="1"/>
  <c r="AW225" i="1"/>
  <c r="AJ226" i="1"/>
  <c r="AK226" i="1"/>
  <c r="AL226" i="1"/>
  <c r="AM226" i="1"/>
  <c r="AO226" i="1"/>
  <c r="AP226" i="1"/>
  <c r="AQ226" i="1"/>
  <c r="AR226" i="1"/>
  <c r="AT226" i="1"/>
  <c r="AU226" i="1"/>
  <c r="AV226" i="1"/>
  <c r="AW226" i="1"/>
  <c r="AJ227" i="1"/>
  <c r="AK227" i="1"/>
  <c r="AL227" i="1"/>
  <c r="AM227" i="1"/>
  <c r="AO227" i="1"/>
  <c r="AP227" i="1"/>
  <c r="AQ227" i="1"/>
  <c r="AR227" i="1"/>
  <c r="AT227" i="1"/>
  <c r="AU227" i="1"/>
  <c r="AV227" i="1"/>
  <c r="AW227" i="1"/>
  <c r="AJ228" i="1"/>
  <c r="AK228" i="1"/>
  <c r="AL228" i="1"/>
  <c r="AM228" i="1"/>
  <c r="AO228" i="1"/>
  <c r="AP228" i="1"/>
  <c r="AQ228" i="1"/>
  <c r="AR228" i="1"/>
  <c r="AT228" i="1"/>
  <c r="AU228" i="1"/>
  <c r="AV228" i="1"/>
  <c r="AW228" i="1"/>
  <c r="AJ229" i="1"/>
  <c r="AK229" i="1"/>
  <c r="AL229" i="1"/>
  <c r="AM229" i="1"/>
  <c r="AO229" i="1"/>
  <c r="AP229" i="1"/>
  <c r="AQ229" i="1"/>
  <c r="AR229" i="1"/>
  <c r="AT229" i="1"/>
  <c r="AU229" i="1"/>
  <c r="AV229" i="1"/>
  <c r="AW229" i="1"/>
  <c r="AJ230" i="1"/>
  <c r="AK230" i="1"/>
  <c r="AL230" i="1"/>
  <c r="AM230" i="1"/>
  <c r="AO230" i="1"/>
  <c r="AP230" i="1"/>
  <c r="AQ230" i="1"/>
  <c r="AR230" i="1"/>
  <c r="AT230" i="1"/>
  <c r="AU230" i="1"/>
  <c r="AV230" i="1"/>
  <c r="AW230" i="1"/>
  <c r="AJ231" i="1"/>
  <c r="AK231" i="1"/>
  <c r="AL231" i="1"/>
  <c r="AM231" i="1"/>
  <c r="AO231" i="1"/>
  <c r="AP231" i="1"/>
  <c r="AQ231" i="1"/>
  <c r="AR231" i="1"/>
  <c r="AT231" i="1"/>
  <c r="AU231" i="1"/>
  <c r="AV231" i="1"/>
  <c r="AW231" i="1"/>
  <c r="AJ232" i="1"/>
  <c r="AK232" i="1"/>
  <c r="AL232" i="1"/>
  <c r="AM232" i="1"/>
  <c r="AO232" i="1"/>
  <c r="AP232" i="1"/>
  <c r="AQ232" i="1"/>
  <c r="AR232" i="1"/>
  <c r="AT232" i="1"/>
  <c r="AU232" i="1"/>
  <c r="AV232" i="1"/>
  <c r="AW232" i="1"/>
  <c r="AJ233" i="1"/>
  <c r="AK233" i="1"/>
  <c r="AL233" i="1"/>
  <c r="AM233" i="1"/>
  <c r="AO233" i="1"/>
  <c r="AP233" i="1"/>
  <c r="AQ233" i="1"/>
  <c r="AR233" i="1"/>
  <c r="AT233" i="1"/>
  <c r="AU233" i="1"/>
  <c r="AV233" i="1"/>
  <c r="AW233" i="1"/>
  <c r="AJ234" i="1"/>
  <c r="AK234" i="1"/>
  <c r="AL234" i="1"/>
  <c r="AM234" i="1"/>
  <c r="AO234" i="1"/>
  <c r="AP234" i="1"/>
  <c r="AQ234" i="1"/>
  <c r="AR234" i="1"/>
  <c r="AT234" i="1"/>
  <c r="AU234" i="1"/>
  <c r="AV234" i="1"/>
  <c r="AW234" i="1"/>
  <c r="AJ235" i="1"/>
  <c r="AK235" i="1"/>
  <c r="AL235" i="1"/>
  <c r="AM235" i="1"/>
  <c r="AO235" i="1"/>
  <c r="AP235" i="1"/>
  <c r="AQ235" i="1"/>
  <c r="AR235" i="1"/>
  <c r="AT235" i="1"/>
  <c r="AU235" i="1"/>
  <c r="AV235" i="1"/>
  <c r="AW235" i="1"/>
  <c r="AJ236" i="1"/>
  <c r="AK236" i="1"/>
  <c r="AL236" i="1"/>
  <c r="AM236" i="1"/>
  <c r="AO236" i="1"/>
  <c r="AP236" i="1"/>
  <c r="AQ236" i="1"/>
  <c r="AR236" i="1"/>
  <c r="AT236" i="1"/>
  <c r="AU236" i="1"/>
  <c r="AV236" i="1"/>
  <c r="AW236" i="1"/>
  <c r="AJ237" i="1"/>
  <c r="AK237" i="1"/>
  <c r="AL237" i="1"/>
  <c r="AM237" i="1"/>
  <c r="AO237" i="1"/>
  <c r="AP237" i="1"/>
  <c r="AQ237" i="1"/>
  <c r="AR237" i="1"/>
  <c r="AT237" i="1"/>
  <c r="AU237" i="1"/>
  <c r="AV237" i="1"/>
  <c r="AW237" i="1"/>
  <c r="AJ238" i="1"/>
  <c r="AK238" i="1"/>
  <c r="AL238" i="1"/>
  <c r="AM238" i="1"/>
  <c r="AO238" i="1"/>
  <c r="AP238" i="1"/>
  <c r="AQ238" i="1"/>
  <c r="AR238" i="1"/>
  <c r="AT238" i="1"/>
  <c r="AU238" i="1"/>
  <c r="AV238" i="1"/>
  <c r="AW238" i="1"/>
  <c r="AJ239" i="1"/>
  <c r="AK239" i="1"/>
  <c r="AL239" i="1"/>
  <c r="AM239" i="1"/>
  <c r="AO239" i="1"/>
  <c r="AP239" i="1"/>
  <c r="AQ239" i="1"/>
  <c r="AR239" i="1"/>
  <c r="AT239" i="1"/>
  <c r="AU239" i="1"/>
  <c r="AV239" i="1"/>
  <c r="AW239" i="1"/>
  <c r="AJ240" i="1"/>
  <c r="AK240" i="1"/>
  <c r="AL240" i="1"/>
  <c r="AM240" i="1"/>
  <c r="AO240" i="1"/>
  <c r="AP240" i="1"/>
  <c r="AQ240" i="1"/>
  <c r="AR240" i="1"/>
  <c r="AT240" i="1"/>
  <c r="AU240" i="1"/>
  <c r="AV240" i="1"/>
  <c r="AW240" i="1"/>
  <c r="AJ241" i="1"/>
  <c r="AK241" i="1"/>
  <c r="AL241" i="1"/>
  <c r="AM241" i="1"/>
  <c r="AO241" i="1"/>
  <c r="AP241" i="1"/>
  <c r="AQ241" i="1"/>
  <c r="AR241" i="1"/>
  <c r="AT241" i="1"/>
  <c r="AU241" i="1"/>
  <c r="AV241" i="1"/>
  <c r="AW241" i="1"/>
  <c r="AJ242" i="1"/>
  <c r="AK242" i="1"/>
  <c r="AL242" i="1"/>
  <c r="AM242" i="1"/>
  <c r="AO242" i="1"/>
  <c r="AP242" i="1"/>
  <c r="AQ242" i="1"/>
  <c r="AR242" i="1"/>
  <c r="AT242" i="1"/>
  <c r="AU242" i="1"/>
  <c r="AV242" i="1"/>
  <c r="AW242" i="1"/>
  <c r="AJ243" i="1"/>
  <c r="AK243" i="1"/>
  <c r="AL243" i="1"/>
  <c r="AM243" i="1"/>
  <c r="AO243" i="1"/>
  <c r="AP243" i="1"/>
  <c r="AQ243" i="1"/>
  <c r="AR243" i="1"/>
  <c r="AT243" i="1"/>
  <c r="AU243" i="1"/>
  <c r="AV243" i="1"/>
  <c r="AW243" i="1"/>
  <c r="AJ244" i="1"/>
  <c r="AK244" i="1"/>
  <c r="AL244" i="1"/>
  <c r="AM244" i="1"/>
  <c r="AO244" i="1"/>
  <c r="AP244" i="1"/>
  <c r="AQ244" i="1"/>
  <c r="AR244" i="1"/>
  <c r="AT244" i="1"/>
  <c r="AU244" i="1"/>
  <c r="AV244" i="1"/>
  <c r="AW244" i="1"/>
  <c r="AJ245" i="1"/>
  <c r="AK245" i="1"/>
  <c r="AL245" i="1"/>
  <c r="AM245" i="1"/>
  <c r="AO245" i="1"/>
  <c r="AP245" i="1"/>
  <c r="AQ245" i="1"/>
  <c r="AR245" i="1"/>
  <c r="AT245" i="1"/>
  <c r="AU245" i="1"/>
  <c r="AV245" i="1"/>
  <c r="AW245" i="1"/>
  <c r="AJ246" i="1"/>
  <c r="AK246" i="1"/>
  <c r="AL246" i="1"/>
  <c r="AM246" i="1"/>
  <c r="AO246" i="1"/>
  <c r="AP246" i="1"/>
  <c r="AQ246" i="1"/>
  <c r="AR246" i="1"/>
  <c r="AT246" i="1"/>
  <c r="AU246" i="1"/>
  <c r="AV246" i="1"/>
  <c r="AW246" i="1"/>
  <c r="AJ247" i="1"/>
  <c r="AK247" i="1"/>
  <c r="AL247" i="1"/>
  <c r="AM247" i="1"/>
  <c r="AO247" i="1"/>
  <c r="AP247" i="1"/>
  <c r="AQ247" i="1"/>
  <c r="AR247" i="1"/>
  <c r="AT247" i="1"/>
  <c r="AU247" i="1"/>
  <c r="AV247" i="1"/>
  <c r="AW247" i="1"/>
  <c r="AJ248" i="1"/>
  <c r="AK248" i="1"/>
  <c r="AL248" i="1"/>
  <c r="AM248" i="1"/>
  <c r="AO248" i="1"/>
  <c r="AP248" i="1"/>
  <c r="AQ248" i="1"/>
  <c r="AR248" i="1"/>
  <c r="AT248" i="1"/>
  <c r="AU248" i="1"/>
  <c r="AV248" i="1"/>
  <c r="AW248" i="1"/>
  <c r="AJ249" i="1"/>
  <c r="AK249" i="1"/>
  <c r="AL249" i="1"/>
  <c r="AM249" i="1"/>
  <c r="AO249" i="1"/>
  <c r="AP249" i="1"/>
  <c r="AQ249" i="1"/>
  <c r="AR249" i="1"/>
  <c r="AT249" i="1"/>
  <c r="AU249" i="1"/>
  <c r="AV249" i="1"/>
  <c r="AW249" i="1"/>
  <c r="AJ250" i="1"/>
  <c r="AK250" i="1"/>
  <c r="AL250" i="1"/>
  <c r="AM250" i="1"/>
  <c r="AO250" i="1"/>
  <c r="AP250" i="1"/>
  <c r="AQ250" i="1"/>
  <c r="AR250" i="1"/>
  <c r="AT250" i="1"/>
  <c r="AU250" i="1"/>
  <c r="AV250" i="1"/>
  <c r="AW250" i="1"/>
  <c r="AJ251" i="1"/>
  <c r="AK251" i="1"/>
  <c r="AL251" i="1"/>
  <c r="AM251" i="1"/>
  <c r="AO251" i="1"/>
  <c r="AP251" i="1"/>
  <c r="AQ251" i="1"/>
  <c r="AR251" i="1"/>
  <c r="AT251" i="1"/>
  <c r="AU251" i="1"/>
  <c r="AV251" i="1"/>
  <c r="AW251" i="1"/>
  <c r="AJ252" i="1"/>
  <c r="AK252" i="1"/>
  <c r="AL252" i="1"/>
  <c r="AM252" i="1"/>
  <c r="AO252" i="1"/>
  <c r="AP252" i="1"/>
  <c r="AQ252" i="1"/>
  <c r="AR252" i="1"/>
  <c r="AT252" i="1"/>
  <c r="AU252" i="1"/>
  <c r="AV252" i="1"/>
  <c r="AW252" i="1"/>
  <c r="AJ253" i="1"/>
  <c r="AK253" i="1"/>
  <c r="AL253" i="1"/>
  <c r="AM253" i="1"/>
  <c r="AO253" i="1"/>
  <c r="AP253" i="1"/>
  <c r="AQ253" i="1"/>
  <c r="AR253" i="1"/>
  <c r="AT253" i="1"/>
  <c r="AU253" i="1"/>
  <c r="AV253" i="1"/>
  <c r="AW253" i="1"/>
  <c r="AJ254" i="1"/>
  <c r="AK254" i="1"/>
  <c r="AL254" i="1"/>
  <c r="AM254" i="1"/>
  <c r="AO254" i="1"/>
  <c r="AP254" i="1"/>
  <c r="AQ254" i="1"/>
  <c r="AR254" i="1"/>
  <c r="AT254" i="1"/>
  <c r="AU254" i="1"/>
  <c r="AV254" i="1"/>
  <c r="AW254" i="1"/>
  <c r="AJ255" i="1"/>
  <c r="AK255" i="1"/>
  <c r="AL255" i="1"/>
  <c r="AM255" i="1"/>
  <c r="AO255" i="1"/>
  <c r="AP255" i="1"/>
  <c r="AQ255" i="1"/>
  <c r="AR255" i="1"/>
  <c r="AT255" i="1"/>
  <c r="AU255" i="1"/>
  <c r="AV255" i="1"/>
  <c r="AW255" i="1"/>
  <c r="AJ256" i="1"/>
  <c r="AK256" i="1"/>
  <c r="AL256" i="1"/>
  <c r="AM256" i="1"/>
  <c r="AO256" i="1"/>
  <c r="AP256" i="1"/>
  <c r="AQ256" i="1"/>
  <c r="AR256" i="1"/>
  <c r="AT256" i="1"/>
  <c r="AU256" i="1"/>
  <c r="AV256" i="1"/>
  <c r="AW256" i="1"/>
  <c r="AJ257" i="1"/>
  <c r="AK257" i="1"/>
  <c r="AL257" i="1"/>
  <c r="AM257" i="1"/>
  <c r="AO257" i="1"/>
  <c r="AP257" i="1"/>
  <c r="AQ257" i="1"/>
  <c r="AR257" i="1"/>
  <c r="AT257" i="1"/>
  <c r="AU257" i="1"/>
  <c r="AV257" i="1"/>
  <c r="AW257" i="1"/>
  <c r="AJ258" i="1"/>
  <c r="AK258" i="1"/>
  <c r="AL258" i="1"/>
  <c r="AM258" i="1"/>
  <c r="AO258" i="1"/>
  <c r="AP258" i="1"/>
  <c r="AQ258" i="1"/>
  <c r="AR258" i="1"/>
  <c r="AT258" i="1"/>
  <c r="AU258" i="1"/>
  <c r="AV258" i="1"/>
  <c r="AW258" i="1"/>
  <c r="AJ259" i="1"/>
  <c r="AK259" i="1"/>
  <c r="AL259" i="1"/>
  <c r="AM259" i="1"/>
  <c r="AO259" i="1"/>
  <c r="AP259" i="1"/>
  <c r="AQ259" i="1"/>
  <c r="AR259" i="1"/>
  <c r="AT259" i="1"/>
  <c r="AU259" i="1"/>
  <c r="AV259" i="1"/>
  <c r="AW259" i="1"/>
  <c r="AJ260" i="1"/>
  <c r="AK260" i="1"/>
  <c r="AL260" i="1"/>
  <c r="AM260" i="1"/>
  <c r="AO260" i="1"/>
  <c r="AP260" i="1"/>
  <c r="AQ260" i="1"/>
  <c r="AR260" i="1"/>
  <c r="AT260" i="1"/>
  <c r="AU260" i="1"/>
  <c r="AV260" i="1"/>
  <c r="AW260" i="1"/>
  <c r="AJ261" i="1"/>
  <c r="AK261" i="1"/>
  <c r="AL261" i="1"/>
  <c r="AM261" i="1"/>
  <c r="AO261" i="1"/>
  <c r="AP261" i="1"/>
  <c r="AQ261" i="1"/>
  <c r="AR261" i="1"/>
  <c r="AT261" i="1"/>
  <c r="AU261" i="1"/>
  <c r="AV261" i="1"/>
  <c r="AW261" i="1"/>
  <c r="AJ262" i="1"/>
  <c r="AK262" i="1"/>
  <c r="AL262" i="1"/>
  <c r="AM262" i="1"/>
  <c r="AO262" i="1"/>
  <c r="AP262" i="1"/>
  <c r="AQ262" i="1"/>
  <c r="AR262" i="1"/>
  <c r="AT262" i="1"/>
  <c r="AU262" i="1"/>
  <c r="AV262" i="1"/>
  <c r="AW262" i="1"/>
  <c r="AJ263" i="1"/>
  <c r="AK263" i="1"/>
  <c r="AL263" i="1"/>
  <c r="AM263" i="1"/>
  <c r="AO263" i="1"/>
  <c r="AP263" i="1"/>
  <c r="AQ263" i="1"/>
  <c r="AR263" i="1"/>
  <c r="AT263" i="1"/>
  <c r="AU263" i="1"/>
  <c r="AV263" i="1"/>
  <c r="AW263" i="1"/>
  <c r="AJ264" i="1"/>
  <c r="AK264" i="1"/>
  <c r="AL264" i="1"/>
  <c r="AM264" i="1"/>
  <c r="AO264" i="1"/>
  <c r="AP264" i="1"/>
  <c r="AQ264" i="1"/>
  <c r="AR264" i="1"/>
  <c r="AT264" i="1"/>
  <c r="AU264" i="1"/>
  <c r="AV264" i="1"/>
  <c r="AW264" i="1"/>
  <c r="AJ265" i="1"/>
  <c r="AK265" i="1"/>
  <c r="AL265" i="1"/>
  <c r="AM265" i="1"/>
  <c r="AO265" i="1"/>
  <c r="AP265" i="1"/>
  <c r="AQ265" i="1"/>
  <c r="AR265" i="1"/>
  <c r="AT265" i="1"/>
  <c r="AU265" i="1"/>
  <c r="AV265" i="1"/>
  <c r="AW265" i="1"/>
  <c r="AJ266" i="1"/>
  <c r="AK266" i="1"/>
  <c r="AL266" i="1"/>
  <c r="AM266" i="1"/>
  <c r="AO266" i="1"/>
  <c r="AP266" i="1"/>
  <c r="AQ266" i="1"/>
  <c r="AR266" i="1"/>
  <c r="AT266" i="1"/>
  <c r="AU266" i="1"/>
  <c r="AV266" i="1"/>
  <c r="AW266" i="1"/>
  <c r="AJ267" i="1"/>
  <c r="AK267" i="1"/>
  <c r="AL267" i="1"/>
  <c r="AM267" i="1"/>
  <c r="AO267" i="1"/>
  <c r="AP267" i="1"/>
  <c r="AQ267" i="1"/>
  <c r="AR267" i="1"/>
  <c r="AT267" i="1"/>
  <c r="AU267" i="1"/>
  <c r="AV267" i="1"/>
  <c r="AW267" i="1"/>
  <c r="AJ268" i="1"/>
  <c r="AK268" i="1"/>
  <c r="AL268" i="1"/>
  <c r="AM268" i="1"/>
  <c r="AO268" i="1"/>
  <c r="AP268" i="1"/>
  <c r="AQ268" i="1"/>
  <c r="AR268" i="1"/>
  <c r="AT268" i="1"/>
  <c r="AU268" i="1"/>
  <c r="AV268" i="1"/>
  <c r="AW268" i="1"/>
  <c r="AJ269" i="1"/>
  <c r="AK269" i="1"/>
  <c r="AL269" i="1"/>
  <c r="AM269" i="1"/>
  <c r="AO269" i="1"/>
  <c r="AP269" i="1"/>
  <c r="AQ269" i="1"/>
  <c r="AR269" i="1"/>
  <c r="AT269" i="1"/>
  <c r="AU269" i="1"/>
  <c r="AV269" i="1"/>
  <c r="AW269" i="1"/>
  <c r="AJ270" i="1"/>
  <c r="AK270" i="1"/>
  <c r="AL270" i="1"/>
  <c r="AM270" i="1"/>
  <c r="AO270" i="1"/>
  <c r="AP270" i="1"/>
  <c r="AQ270" i="1"/>
  <c r="AR270" i="1"/>
  <c r="AT270" i="1"/>
  <c r="AU270" i="1"/>
  <c r="AV270" i="1"/>
  <c r="AW270" i="1"/>
  <c r="AJ271" i="1"/>
  <c r="AK271" i="1"/>
  <c r="AL271" i="1"/>
  <c r="AM271" i="1"/>
  <c r="AO271" i="1"/>
  <c r="AP271" i="1"/>
  <c r="AQ271" i="1"/>
  <c r="AR271" i="1"/>
  <c r="AT271" i="1"/>
  <c r="AU271" i="1"/>
  <c r="AV271" i="1"/>
  <c r="AW271" i="1"/>
  <c r="AJ272" i="1"/>
  <c r="AK272" i="1"/>
  <c r="AL272" i="1"/>
  <c r="AM272" i="1"/>
  <c r="AO272" i="1"/>
  <c r="AP272" i="1"/>
  <c r="AQ272" i="1"/>
  <c r="AR272" i="1"/>
  <c r="AT272" i="1"/>
  <c r="AU272" i="1"/>
  <c r="AV272" i="1"/>
  <c r="AW272" i="1"/>
  <c r="AJ273" i="1"/>
  <c r="AK273" i="1"/>
  <c r="AL273" i="1"/>
  <c r="AM273" i="1"/>
  <c r="AO273" i="1"/>
  <c r="AP273" i="1"/>
  <c r="AQ273" i="1"/>
  <c r="AR273" i="1"/>
  <c r="AT273" i="1"/>
  <c r="AU273" i="1"/>
  <c r="AV273" i="1"/>
  <c r="AW273" i="1"/>
  <c r="AJ274" i="1"/>
  <c r="AK274" i="1"/>
  <c r="AL274" i="1"/>
  <c r="AM274" i="1"/>
  <c r="AO274" i="1"/>
  <c r="AP274" i="1"/>
  <c r="AQ274" i="1"/>
  <c r="AR274" i="1"/>
  <c r="AT274" i="1"/>
  <c r="AU274" i="1"/>
  <c r="AV274" i="1"/>
  <c r="AW274" i="1"/>
  <c r="AJ275" i="1"/>
  <c r="AK275" i="1"/>
  <c r="AL275" i="1"/>
  <c r="AM275" i="1"/>
  <c r="AO275" i="1"/>
  <c r="AP275" i="1"/>
  <c r="AQ275" i="1"/>
  <c r="AR275" i="1"/>
  <c r="AT275" i="1"/>
  <c r="AU275" i="1"/>
  <c r="AV275" i="1"/>
  <c r="AW275" i="1"/>
  <c r="AJ276" i="1"/>
  <c r="AK276" i="1"/>
  <c r="AL276" i="1"/>
  <c r="AM276" i="1"/>
  <c r="AO276" i="1"/>
  <c r="AP276" i="1"/>
  <c r="AQ276" i="1"/>
  <c r="AR276" i="1"/>
  <c r="AT276" i="1"/>
  <c r="AU276" i="1"/>
  <c r="AV276" i="1"/>
  <c r="AW276" i="1"/>
  <c r="AJ277" i="1"/>
  <c r="AK277" i="1"/>
  <c r="AL277" i="1"/>
  <c r="AM277" i="1"/>
  <c r="AO277" i="1"/>
  <c r="AP277" i="1"/>
  <c r="AQ277" i="1"/>
  <c r="AR277" i="1"/>
  <c r="AT277" i="1"/>
  <c r="AU277" i="1"/>
  <c r="AV277" i="1"/>
  <c r="AW277" i="1"/>
  <c r="AJ278" i="1"/>
  <c r="AK278" i="1"/>
  <c r="AL278" i="1"/>
  <c r="AM278" i="1"/>
  <c r="AO278" i="1"/>
  <c r="AP278" i="1"/>
  <c r="AQ278" i="1"/>
  <c r="AR278" i="1"/>
  <c r="AT278" i="1"/>
  <c r="AU278" i="1"/>
  <c r="AV278" i="1"/>
  <c r="AW278" i="1"/>
  <c r="AJ279" i="1"/>
  <c r="AK279" i="1"/>
  <c r="AL279" i="1"/>
  <c r="AM279" i="1"/>
  <c r="AO279" i="1"/>
  <c r="AP279" i="1"/>
  <c r="AQ279" i="1"/>
  <c r="AR279" i="1"/>
  <c r="AT279" i="1"/>
  <c r="AU279" i="1"/>
  <c r="AV279" i="1"/>
  <c r="AW279" i="1"/>
  <c r="AJ280" i="1"/>
  <c r="AK280" i="1"/>
  <c r="AL280" i="1"/>
  <c r="AM280" i="1"/>
  <c r="AO280" i="1"/>
  <c r="AP280" i="1"/>
  <c r="AQ280" i="1"/>
  <c r="AR280" i="1"/>
  <c r="AT280" i="1"/>
  <c r="AU280" i="1"/>
  <c r="AV280" i="1"/>
  <c r="AW280" i="1"/>
  <c r="AJ281" i="1"/>
  <c r="AK281" i="1"/>
  <c r="AL281" i="1"/>
  <c r="AM281" i="1"/>
  <c r="AO281" i="1"/>
  <c r="AP281" i="1"/>
  <c r="AQ281" i="1"/>
  <c r="AR281" i="1"/>
  <c r="AT281" i="1"/>
  <c r="AU281" i="1"/>
  <c r="AV281" i="1"/>
  <c r="AW281" i="1"/>
  <c r="AJ282" i="1"/>
  <c r="AK282" i="1"/>
  <c r="AL282" i="1"/>
  <c r="AM282" i="1"/>
  <c r="AO282" i="1"/>
  <c r="AP282" i="1"/>
  <c r="AQ282" i="1"/>
  <c r="AR282" i="1"/>
  <c r="AT282" i="1"/>
  <c r="AU282" i="1"/>
  <c r="AV282" i="1"/>
  <c r="AW282" i="1"/>
  <c r="AJ283" i="1"/>
  <c r="AK283" i="1"/>
  <c r="AL283" i="1"/>
  <c r="AM283" i="1"/>
  <c r="AO283" i="1"/>
  <c r="AP283" i="1"/>
  <c r="AQ283" i="1"/>
  <c r="AR283" i="1"/>
  <c r="AT283" i="1"/>
  <c r="AU283" i="1"/>
  <c r="AV283" i="1"/>
  <c r="AW283" i="1"/>
  <c r="AJ284" i="1"/>
  <c r="AK284" i="1"/>
  <c r="AL284" i="1"/>
  <c r="AM284" i="1"/>
  <c r="AO284" i="1"/>
  <c r="AP284" i="1"/>
  <c r="AQ284" i="1"/>
  <c r="AR284" i="1"/>
  <c r="AT284" i="1"/>
  <c r="AU284" i="1"/>
  <c r="AV284" i="1"/>
  <c r="AW284" i="1"/>
  <c r="AJ285" i="1"/>
  <c r="AK285" i="1"/>
  <c r="AL285" i="1"/>
  <c r="AM285" i="1"/>
  <c r="AO285" i="1"/>
  <c r="AP285" i="1"/>
  <c r="AQ285" i="1"/>
  <c r="AR285" i="1"/>
  <c r="AT285" i="1"/>
  <c r="AU285" i="1"/>
  <c r="AV285" i="1"/>
  <c r="AW285" i="1"/>
  <c r="AJ286" i="1"/>
  <c r="AK286" i="1"/>
  <c r="AL286" i="1"/>
  <c r="AM286" i="1"/>
  <c r="AO286" i="1"/>
  <c r="AP286" i="1"/>
  <c r="AQ286" i="1"/>
  <c r="AR286" i="1"/>
  <c r="AT286" i="1"/>
  <c r="AU286" i="1"/>
  <c r="AV286" i="1"/>
  <c r="AW286" i="1"/>
  <c r="AJ287" i="1"/>
  <c r="AK287" i="1"/>
  <c r="AL287" i="1"/>
  <c r="AM287" i="1"/>
  <c r="AO287" i="1"/>
  <c r="AP287" i="1"/>
  <c r="AQ287" i="1"/>
  <c r="AR287" i="1"/>
  <c r="AT287" i="1"/>
  <c r="AU287" i="1"/>
  <c r="AV287" i="1"/>
  <c r="AW287" i="1"/>
  <c r="AJ288" i="1"/>
  <c r="AK288" i="1"/>
  <c r="AL288" i="1"/>
  <c r="AM288" i="1"/>
  <c r="AO288" i="1"/>
  <c r="AP288" i="1"/>
  <c r="AQ288" i="1"/>
  <c r="AR288" i="1"/>
  <c r="AT288" i="1"/>
  <c r="AU288" i="1"/>
  <c r="AV288" i="1"/>
  <c r="AW288" i="1"/>
  <c r="AJ289" i="1"/>
  <c r="AK289" i="1"/>
  <c r="AL289" i="1"/>
  <c r="AM289" i="1"/>
  <c r="AO289" i="1"/>
  <c r="AP289" i="1"/>
  <c r="AQ289" i="1"/>
  <c r="AR289" i="1"/>
  <c r="AT289" i="1"/>
  <c r="AU289" i="1"/>
  <c r="AV289" i="1"/>
  <c r="AW289" i="1"/>
  <c r="AJ290" i="1"/>
  <c r="AK290" i="1"/>
  <c r="AL290" i="1"/>
  <c r="AM290" i="1"/>
  <c r="AO290" i="1"/>
  <c r="AP290" i="1"/>
  <c r="AQ290" i="1"/>
  <c r="AR290" i="1"/>
  <c r="AT290" i="1"/>
  <c r="AU290" i="1"/>
  <c r="AV290" i="1"/>
  <c r="AW290" i="1"/>
  <c r="AJ291" i="1"/>
  <c r="AK291" i="1"/>
  <c r="AL291" i="1"/>
  <c r="AM291" i="1"/>
  <c r="AO291" i="1"/>
  <c r="AP291" i="1"/>
  <c r="AQ291" i="1"/>
  <c r="AR291" i="1"/>
  <c r="AT291" i="1"/>
  <c r="AU291" i="1"/>
  <c r="AV291" i="1"/>
  <c r="AW291" i="1"/>
  <c r="AJ292" i="1"/>
  <c r="AK292" i="1"/>
  <c r="AL292" i="1"/>
  <c r="AM292" i="1"/>
  <c r="AO292" i="1"/>
  <c r="AP292" i="1"/>
  <c r="AQ292" i="1"/>
  <c r="AR292" i="1"/>
  <c r="AT292" i="1"/>
  <c r="AU292" i="1"/>
  <c r="AV292" i="1"/>
  <c r="AW292" i="1"/>
  <c r="AJ293" i="1"/>
  <c r="AK293" i="1"/>
  <c r="AL293" i="1"/>
  <c r="AM293" i="1"/>
  <c r="AO293" i="1"/>
  <c r="AP293" i="1"/>
  <c r="AQ293" i="1"/>
  <c r="AR293" i="1"/>
  <c r="AT293" i="1"/>
  <c r="AU293" i="1"/>
  <c r="AV293" i="1"/>
  <c r="AW293" i="1"/>
  <c r="AJ294" i="1"/>
  <c r="AK294" i="1"/>
  <c r="AL294" i="1"/>
  <c r="AM294" i="1"/>
  <c r="AO294" i="1"/>
  <c r="AP294" i="1"/>
  <c r="AQ294" i="1"/>
  <c r="AR294" i="1"/>
  <c r="AT294" i="1"/>
  <c r="AU294" i="1"/>
  <c r="AV294" i="1"/>
  <c r="AW294" i="1"/>
  <c r="AJ295" i="1"/>
  <c r="AK295" i="1"/>
  <c r="AL295" i="1"/>
  <c r="AM295" i="1"/>
  <c r="AO295" i="1"/>
  <c r="AP295" i="1"/>
  <c r="AQ295" i="1"/>
  <c r="AR295" i="1"/>
  <c r="AT295" i="1"/>
  <c r="AU295" i="1"/>
  <c r="AV295" i="1"/>
  <c r="AW295" i="1"/>
  <c r="AJ296" i="1"/>
  <c r="AK296" i="1"/>
  <c r="AL296" i="1"/>
  <c r="AM296" i="1"/>
  <c r="AO296" i="1"/>
  <c r="AP296" i="1"/>
  <c r="AQ296" i="1"/>
  <c r="AR296" i="1"/>
  <c r="AT296" i="1"/>
  <c r="AU296" i="1"/>
  <c r="AV296" i="1"/>
  <c r="AW296" i="1"/>
  <c r="AJ297" i="1"/>
  <c r="AK297" i="1"/>
  <c r="AL297" i="1"/>
  <c r="AM297" i="1"/>
  <c r="AO297" i="1"/>
  <c r="AP297" i="1"/>
  <c r="AQ297" i="1"/>
  <c r="AR297" i="1"/>
  <c r="AT297" i="1"/>
  <c r="AU297" i="1"/>
  <c r="AV297" i="1"/>
  <c r="AW297" i="1"/>
  <c r="AJ298" i="1"/>
  <c r="AK298" i="1"/>
  <c r="AL298" i="1"/>
  <c r="AM298" i="1"/>
  <c r="AO298" i="1"/>
  <c r="AP298" i="1"/>
  <c r="AQ298" i="1"/>
  <c r="AR298" i="1"/>
  <c r="AT298" i="1"/>
  <c r="AU298" i="1"/>
  <c r="AV298" i="1"/>
  <c r="AW298" i="1"/>
  <c r="AJ299" i="1"/>
  <c r="AK299" i="1"/>
  <c r="AL299" i="1"/>
  <c r="AM299" i="1"/>
  <c r="AO299" i="1"/>
  <c r="AP299" i="1"/>
  <c r="AQ299" i="1"/>
  <c r="AR299" i="1"/>
  <c r="AT299" i="1"/>
  <c r="AU299" i="1"/>
  <c r="AV299" i="1"/>
  <c r="AW299" i="1"/>
  <c r="AJ300" i="1"/>
  <c r="AK300" i="1"/>
  <c r="AL300" i="1"/>
  <c r="AM300" i="1"/>
  <c r="AO300" i="1"/>
  <c r="AP300" i="1"/>
  <c r="AQ300" i="1"/>
  <c r="AR300" i="1"/>
  <c r="AT300" i="1"/>
  <c r="AU300" i="1"/>
  <c r="AV300" i="1"/>
  <c r="AW300" i="1"/>
  <c r="AJ301" i="1"/>
  <c r="AK301" i="1"/>
  <c r="AL301" i="1"/>
  <c r="AM301" i="1"/>
  <c r="AO301" i="1"/>
  <c r="AP301" i="1"/>
  <c r="AQ301" i="1"/>
  <c r="AR301" i="1"/>
  <c r="AT301" i="1"/>
  <c r="AU301" i="1"/>
  <c r="AV301" i="1"/>
  <c r="AW301" i="1"/>
  <c r="AJ302" i="1"/>
  <c r="AK302" i="1"/>
  <c r="AL302" i="1"/>
  <c r="AM302" i="1"/>
  <c r="AO302" i="1"/>
  <c r="AP302" i="1"/>
  <c r="AQ302" i="1"/>
  <c r="AR302" i="1"/>
  <c r="AT302" i="1"/>
  <c r="AU302" i="1"/>
  <c r="AV302" i="1"/>
  <c r="AW302" i="1"/>
  <c r="AJ303" i="1"/>
  <c r="AK303" i="1"/>
  <c r="AL303" i="1"/>
  <c r="AM303" i="1"/>
  <c r="AO303" i="1"/>
  <c r="AP303" i="1"/>
  <c r="AQ303" i="1"/>
  <c r="AR303" i="1"/>
  <c r="AT303" i="1"/>
  <c r="AU303" i="1"/>
  <c r="AV303" i="1"/>
  <c r="AW303" i="1"/>
  <c r="AJ304" i="1"/>
  <c r="AK304" i="1"/>
  <c r="AL304" i="1"/>
  <c r="AM304" i="1"/>
  <c r="AO304" i="1"/>
  <c r="AP304" i="1"/>
  <c r="AQ304" i="1"/>
  <c r="AR304" i="1"/>
  <c r="AT304" i="1"/>
  <c r="AU304" i="1"/>
  <c r="AV304" i="1"/>
  <c r="AW304" i="1"/>
  <c r="AJ305" i="1"/>
  <c r="AK305" i="1"/>
  <c r="AL305" i="1"/>
  <c r="AM305" i="1"/>
  <c r="AO305" i="1"/>
  <c r="AP305" i="1"/>
  <c r="AQ305" i="1"/>
  <c r="AR305" i="1"/>
  <c r="AT305" i="1"/>
  <c r="AU305" i="1"/>
  <c r="AV305" i="1"/>
  <c r="AW305" i="1"/>
  <c r="AJ306" i="1"/>
  <c r="AK306" i="1"/>
  <c r="AL306" i="1"/>
  <c r="AM306" i="1"/>
  <c r="AO306" i="1"/>
  <c r="AP306" i="1"/>
  <c r="AQ306" i="1"/>
  <c r="AR306" i="1"/>
  <c r="AT306" i="1"/>
  <c r="AU306" i="1"/>
  <c r="AV306" i="1"/>
  <c r="AW306" i="1"/>
  <c r="AJ307" i="1"/>
  <c r="AK307" i="1"/>
  <c r="AL307" i="1"/>
  <c r="AM307" i="1"/>
  <c r="AO307" i="1"/>
  <c r="AP307" i="1"/>
  <c r="AQ307" i="1"/>
  <c r="AR307" i="1"/>
  <c r="AT307" i="1"/>
  <c r="AU307" i="1"/>
  <c r="AV307" i="1"/>
  <c r="AW307" i="1"/>
  <c r="AJ309" i="1"/>
  <c r="AK309" i="1"/>
  <c r="AL309" i="1"/>
  <c r="AM309" i="1"/>
  <c r="AO309" i="1"/>
  <c r="AP309" i="1"/>
  <c r="AQ309" i="1"/>
  <c r="AR309" i="1"/>
  <c r="AT309" i="1"/>
  <c r="AU309" i="1"/>
  <c r="AV309" i="1"/>
  <c r="AW309" i="1"/>
  <c r="AJ310" i="1"/>
  <c r="AK310" i="1"/>
  <c r="AL310" i="1"/>
  <c r="AM310" i="1"/>
  <c r="AO310" i="1"/>
  <c r="AP310" i="1"/>
  <c r="AQ310" i="1"/>
  <c r="AR310" i="1"/>
  <c r="AT310" i="1"/>
  <c r="AU310" i="1"/>
  <c r="AV310" i="1"/>
  <c r="AW310" i="1"/>
  <c r="AJ311" i="1"/>
  <c r="AK311" i="1"/>
  <c r="AL311" i="1"/>
  <c r="AM311" i="1"/>
  <c r="AO311" i="1"/>
  <c r="AP311" i="1"/>
  <c r="AQ311" i="1"/>
  <c r="AR311" i="1"/>
  <c r="AT311" i="1"/>
  <c r="AU311" i="1"/>
  <c r="AV311" i="1"/>
  <c r="AW311" i="1"/>
  <c r="AJ312" i="1"/>
  <c r="AK312" i="1"/>
  <c r="AL312" i="1"/>
  <c r="AM312" i="1"/>
  <c r="AO312" i="1"/>
  <c r="AP312" i="1"/>
  <c r="AQ312" i="1"/>
  <c r="AR312" i="1"/>
  <c r="AT312" i="1"/>
  <c r="AU312" i="1"/>
  <c r="AV312" i="1"/>
  <c r="AW312" i="1"/>
  <c r="AJ313" i="1"/>
  <c r="AK313" i="1"/>
  <c r="AL313" i="1"/>
  <c r="AM313" i="1"/>
  <c r="AO313" i="1"/>
  <c r="AP313" i="1"/>
  <c r="AQ313" i="1"/>
  <c r="AR313" i="1"/>
  <c r="AT313" i="1"/>
  <c r="AU313" i="1"/>
  <c r="AV313" i="1"/>
  <c r="AW313" i="1"/>
  <c r="AJ314" i="1"/>
  <c r="AK314" i="1"/>
  <c r="AL314" i="1"/>
  <c r="AM314" i="1"/>
  <c r="AO314" i="1"/>
  <c r="AP314" i="1"/>
  <c r="AQ314" i="1"/>
  <c r="AR314" i="1"/>
  <c r="AT314" i="1"/>
  <c r="AU314" i="1"/>
  <c r="AV314" i="1"/>
  <c r="AW314" i="1"/>
  <c r="AJ315" i="1"/>
  <c r="AK315" i="1"/>
  <c r="AL315" i="1"/>
  <c r="AM315" i="1"/>
  <c r="AO315" i="1"/>
  <c r="AP315" i="1"/>
  <c r="AQ315" i="1"/>
  <c r="AR315" i="1"/>
  <c r="AT315" i="1"/>
  <c r="AU315" i="1"/>
  <c r="AV315" i="1"/>
  <c r="AW315" i="1"/>
  <c r="AJ316" i="1"/>
  <c r="AK316" i="1"/>
  <c r="AL316" i="1"/>
  <c r="AM316" i="1"/>
  <c r="AO316" i="1"/>
  <c r="AP316" i="1"/>
  <c r="AQ316" i="1"/>
  <c r="AR316" i="1"/>
  <c r="AT316" i="1"/>
  <c r="AU316" i="1"/>
  <c r="AV316" i="1"/>
  <c r="AW316" i="1"/>
  <c r="AJ317" i="1"/>
  <c r="AK317" i="1"/>
  <c r="AL317" i="1"/>
  <c r="AM317" i="1"/>
  <c r="AO317" i="1"/>
  <c r="AP317" i="1"/>
  <c r="AQ317" i="1"/>
  <c r="AR317" i="1"/>
  <c r="AT317" i="1"/>
  <c r="AU317" i="1"/>
  <c r="AV317" i="1"/>
  <c r="AW317" i="1"/>
  <c r="AJ318" i="1"/>
  <c r="AK318" i="1"/>
  <c r="AL318" i="1"/>
  <c r="AM318" i="1"/>
  <c r="AO318" i="1"/>
  <c r="AP318" i="1"/>
  <c r="AQ318" i="1"/>
  <c r="AR318" i="1"/>
  <c r="AT318" i="1"/>
  <c r="AU318" i="1"/>
  <c r="AV318" i="1"/>
  <c r="AW318" i="1"/>
  <c r="AJ319" i="1"/>
  <c r="AK319" i="1"/>
  <c r="AL319" i="1"/>
  <c r="AM319" i="1"/>
  <c r="AO319" i="1"/>
  <c r="AP319" i="1"/>
  <c r="AQ319" i="1"/>
  <c r="AR319" i="1"/>
  <c r="AT319" i="1"/>
  <c r="AU319" i="1"/>
  <c r="AV319" i="1"/>
  <c r="AW319" i="1"/>
  <c r="AJ320" i="1"/>
  <c r="AK320" i="1"/>
  <c r="AL320" i="1"/>
  <c r="AM320" i="1"/>
  <c r="AO320" i="1"/>
  <c r="AP320" i="1"/>
  <c r="AQ320" i="1"/>
  <c r="AR320" i="1"/>
  <c r="AT320" i="1"/>
  <c r="AU320" i="1"/>
  <c r="AV320" i="1"/>
  <c r="AW320" i="1"/>
  <c r="AJ321" i="1"/>
  <c r="AK321" i="1"/>
  <c r="AL321" i="1"/>
  <c r="AM321" i="1"/>
  <c r="AO321" i="1"/>
  <c r="AP321" i="1"/>
  <c r="AQ321" i="1"/>
  <c r="AR321" i="1"/>
  <c r="AT321" i="1"/>
  <c r="AU321" i="1"/>
  <c r="AV321" i="1"/>
  <c r="AW321" i="1"/>
  <c r="AJ322" i="1"/>
  <c r="AK322" i="1"/>
  <c r="AL322" i="1"/>
  <c r="AM322" i="1"/>
  <c r="AO322" i="1"/>
  <c r="AP322" i="1"/>
  <c r="AQ322" i="1"/>
  <c r="AR322" i="1"/>
  <c r="AT322" i="1"/>
  <c r="AU322" i="1"/>
  <c r="AV322" i="1"/>
  <c r="AW322" i="1"/>
  <c r="AJ323" i="1"/>
  <c r="AK323" i="1"/>
  <c r="AL323" i="1"/>
  <c r="AM323" i="1"/>
  <c r="AO323" i="1"/>
  <c r="AP323" i="1"/>
  <c r="AQ323" i="1"/>
  <c r="AR323" i="1"/>
  <c r="AT323" i="1"/>
  <c r="AU323" i="1"/>
  <c r="AV323" i="1"/>
  <c r="AW323" i="1"/>
  <c r="AJ324" i="1"/>
  <c r="AK324" i="1"/>
  <c r="AL324" i="1"/>
  <c r="AM324" i="1"/>
  <c r="AO324" i="1"/>
  <c r="AP324" i="1"/>
  <c r="AQ324" i="1"/>
  <c r="AR324" i="1"/>
  <c r="AT324" i="1"/>
  <c r="AU324" i="1"/>
  <c r="AV324" i="1"/>
  <c r="AW324" i="1"/>
  <c r="AJ325" i="1"/>
  <c r="AK325" i="1"/>
  <c r="AL325" i="1"/>
  <c r="AM325" i="1"/>
  <c r="AO325" i="1"/>
  <c r="AP325" i="1"/>
  <c r="AQ325" i="1"/>
  <c r="AR325" i="1"/>
  <c r="AT325" i="1"/>
  <c r="AU325" i="1"/>
  <c r="AV325" i="1"/>
  <c r="AW325" i="1"/>
  <c r="AJ326" i="1"/>
  <c r="AK326" i="1"/>
  <c r="AL326" i="1"/>
  <c r="AM326" i="1"/>
  <c r="AO326" i="1"/>
  <c r="AP326" i="1"/>
  <c r="AQ326" i="1"/>
  <c r="AR326" i="1"/>
  <c r="AT326" i="1"/>
  <c r="AU326" i="1"/>
  <c r="AV326" i="1"/>
  <c r="AW326" i="1"/>
  <c r="AJ327" i="1"/>
  <c r="AK327" i="1"/>
  <c r="AL327" i="1"/>
  <c r="AM327" i="1"/>
  <c r="AO327" i="1"/>
  <c r="AP327" i="1"/>
  <c r="AQ327" i="1"/>
  <c r="AR327" i="1"/>
  <c r="AT327" i="1"/>
  <c r="AU327" i="1"/>
  <c r="AV327" i="1"/>
  <c r="AW327" i="1"/>
  <c r="AJ328" i="1"/>
  <c r="AK328" i="1"/>
  <c r="AL328" i="1"/>
  <c r="AM328" i="1"/>
  <c r="AO328" i="1"/>
  <c r="AP328" i="1"/>
  <c r="AQ328" i="1"/>
  <c r="AR328" i="1"/>
  <c r="AT328" i="1"/>
  <c r="AU328" i="1"/>
  <c r="AV328" i="1"/>
  <c r="AW328" i="1"/>
  <c r="AJ329" i="1"/>
  <c r="AK329" i="1"/>
  <c r="AL329" i="1"/>
  <c r="AM329" i="1"/>
  <c r="AO329" i="1"/>
  <c r="AP329" i="1"/>
  <c r="AQ329" i="1"/>
  <c r="AR329" i="1"/>
  <c r="AT329" i="1"/>
  <c r="AU329" i="1"/>
  <c r="AV329" i="1"/>
  <c r="AW329" i="1"/>
  <c r="AJ330" i="1"/>
  <c r="AK330" i="1"/>
  <c r="AL330" i="1"/>
  <c r="AM330" i="1"/>
  <c r="AO330" i="1"/>
  <c r="AP330" i="1"/>
  <c r="AQ330" i="1"/>
  <c r="AR330" i="1"/>
  <c r="AT330" i="1"/>
  <c r="AU330" i="1"/>
  <c r="AV330" i="1"/>
  <c r="AW330" i="1"/>
  <c r="AJ331" i="1"/>
  <c r="AK331" i="1"/>
  <c r="AL331" i="1"/>
  <c r="AM331" i="1"/>
  <c r="AO331" i="1"/>
  <c r="AP331" i="1"/>
  <c r="AQ331" i="1"/>
  <c r="AR331" i="1"/>
  <c r="AT331" i="1"/>
  <c r="AU331" i="1"/>
  <c r="AV331" i="1"/>
  <c r="AW331" i="1"/>
  <c r="AJ332" i="1"/>
  <c r="AK332" i="1"/>
  <c r="AL332" i="1"/>
  <c r="AM332" i="1"/>
  <c r="AO332" i="1"/>
  <c r="AP332" i="1"/>
  <c r="AQ332" i="1"/>
  <c r="AR332" i="1"/>
  <c r="AT332" i="1"/>
  <c r="AU332" i="1"/>
  <c r="AV332" i="1"/>
  <c r="AW332" i="1"/>
  <c r="AJ333" i="1"/>
  <c r="AK333" i="1"/>
  <c r="AL333" i="1"/>
  <c r="AM333" i="1"/>
  <c r="AO333" i="1"/>
  <c r="AP333" i="1"/>
  <c r="AQ333" i="1"/>
  <c r="AR333" i="1"/>
  <c r="AT333" i="1"/>
  <c r="AU333" i="1"/>
  <c r="AV333" i="1"/>
  <c r="AW333" i="1"/>
  <c r="AJ334" i="1"/>
  <c r="AK334" i="1"/>
  <c r="AL334" i="1"/>
  <c r="AM334" i="1"/>
  <c r="AO334" i="1"/>
  <c r="AP334" i="1"/>
  <c r="AQ334" i="1"/>
  <c r="AR334" i="1"/>
  <c r="AT334" i="1"/>
  <c r="AU334" i="1"/>
  <c r="AV334" i="1"/>
  <c r="AW334" i="1"/>
  <c r="AJ335" i="1"/>
  <c r="AK335" i="1"/>
  <c r="AL335" i="1"/>
  <c r="AM335" i="1"/>
  <c r="AO335" i="1"/>
  <c r="AP335" i="1"/>
  <c r="AQ335" i="1"/>
  <c r="AR335" i="1"/>
  <c r="AT335" i="1"/>
  <c r="AU335" i="1"/>
  <c r="AV335" i="1"/>
  <c r="AW335" i="1"/>
  <c r="AJ336" i="1"/>
  <c r="AK336" i="1"/>
  <c r="AL336" i="1"/>
  <c r="AM336" i="1"/>
  <c r="AO336" i="1"/>
  <c r="AP336" i="1"/>
  <c r="AQ336" i="1"/>
  <c r="AR336" i="1"/>
  <c r="AT336" i="1"/>
  <c r="AU336" i="1"/>
  <c r="AV336" i="1"/>
  <c r="AW336" i="1"/>
  <c r="AJ337" i="1"/>
  <c r="AK337" i="1"/>
  <c r="AL337" i="1"/>
  <c r="AM337" i="1"/>
  <c r="AO337" i="1"/>
  <c r="AP337" i="1"/>
  <c r="AQ337" i="1"/>
  <c r="AR337" i="1"/>
  <c r="AT337" i="1"/>
  <c r="AU337" i="1"/>
  <c r="AV337" i="1"/>
  <c r="AW337" i="1"/>
  <c r="AJ338" i="1"/>
  <c r="AK338" i="1"/>
  <c r="AL338" i="1"/>
  <c r="AM338" i="1"/>
  <c r="AO338" i="1"/>
  <c r="AP338" i="1"/>
  <c r="AQ338" i="1"/>
  <c r="AR338" i="1"/>
  <c r="AT338" i="1"/>
  <c r="AU338" i="1"/>
  <c r="AV338" i="1"/>
  <c r="AW338" i="1"/>
  <c r="AJ339" i="1"/>
  <c r="AK339" i="1"/>
  <c r="AL339" i="1"/>
  <c r="AM339" i="1"/>
  <c r="AO339" i="1"/>
  <c r="AP339" i="1"/>
  <c r="AQ339" i="1"/>
  <c r="AR339" i="1"/>
  <c r="AT339" i="1"/>
  <c r="AU339" i="1"/>
  <c r="AV339" i="1"/>
  <c r="AW339" i="1"/>
  <c r="AJ340" i="1"/>
  <c r="AK340" i="1"/>
  <c r="AL340" i="1"/>
  <c r="AM340" i="1"/>
  <c r="AO340" i="1"/>
  <c r="AP340" i="1"/>
  <c r="AQ340" i="1"/>
  <c r="AR340" i="1"/>
  <c r="AT340" i="1"/>
  <c r="AU340" i="1"/>
  <c r="AV340" i="1"/>
  <c r="AW340" i="1"/>
  <c r="AJ341" i="1"/>
  <c r="AK341" i="1"/>
  <c r="AL341" i="1"/>
  <c r="AM341" i="1"/>
  <c r="AO341" i="1"/>
  <c r="AP341" i="1"/>
  <c r="AQ341" i="1"/>
  <c r="AR341" i="1"/>
  <c r="AT341" i="1"/>
  <c r="AU341" i="1"/>
  <c r="AV341" i="1"/>
  <c r="AW341" i="1"/>
  <c r="AJ342" i="1"/>
  <c r="AK342" i="1"/>
  <c r="AL342" i="1"/>
  <c r="AM342" i="1"/>
  <c r="AO342" i="1"/>
  <c r="AP342" i="1"/>
  <c r="AQ342" i="1"/>
  <c r="AR342" i="1"/>
  <c r="AT342" i="1"/>
  <c r="AU342" i="1"/>
  <c r="AV342" i="1"/>
  <c r="AW342" i="1"/>
  <c r="AJ343" i="1"/>
  <c r="AK343" i="1"/>
  <c r="AL343" i="1"/>
  <c r="AM343" i="1"/>
  <c r="AO343" i="1"/>
  <c r="AP343" i="1"/>
  <c r="AQ343" i="1"/>
  <c r="AR343" i="1"/>
  <c r="AT343" i="1"/>
  <c r="AU343" i="1"/>
  <c r="AV343" i="1"/>
  <c r="AW343" i="1"/>
  <c r="AJ344" i="1"/>
  <c r="AK344" i="1"/>
  <c r="AL344" i="1"/>
  <c r="AM344" i="1"/>
  <c r="AO344" i="1"/>
  <c r="AP344" i="1"/>
  <c r="AQ344" i="1"/>
  <c r="AR344" i="1"/>
  <c r="AT344" i="1"/>
  <c r="AU344" i="1"/>
  <c r="AV344" i="1"/>
  <c r="AW344" i="1"/>
  <c r="AJ345" i="1"/>
  <c r="AK345" i="1"/>
  <c r="AL345" i="1"/>
  <c r="AM345" i="1"/>
  <c r="AO345" i="1"/>
  <c r="AP345" i="1"/>
  <c r="AQ345" i="1"/>
  <c r="AR345" i="1"/>
  <c r="AT345" i="1"/>
  <c r="AU345" i="1"/>
  <c r="AV345" i="1"/>
  <c r="AW345" i="1"/>
  <c r="AJ346" i="1"/>
  <c r="AK346" i="1"/>
  <c r="AL346" i="1"/>
  <c r="AM346" i="1"/>
  <c r="AO346" i="1"/>
  <c r="AP346" i="1"/>
  <c r="AQ346" i="1"/>
  <c r="AR346" i="1"/>
  <c r="AT346" i="1"/>
  <c r="AU346" i="1"/>
  <c r="AV346" i="1"/>
  <c r="AW346" i="1"/>
  <c r="AJ347" i="1"/>
  <c r="AK347" i="1"/>
  <c r="AL347" i="1"/>
  <c r="AM347" i="1"/>
  <c r="AO347" i="1"/>
  <c r="AP347" i="1"/>
  <c r="AQ347" i="1"/>
  <c r="AR347" i="1"/>
  <c r="AT347" i="1"/>
  <c r="AU347" i="1"/>
  <c r="AV347" i="1"/>
  <c r="AW347" i="1"/>
  <c r="AJ348" i="1"/>
  <c r="AK348" i="1"/>
  <c r="AL348" i="1"/>
  <c r="AM348" i="1"/>
  <c r="AO348" i="1"/>
  <c r="AP348" i="1"/>
  <c r="AQ348" i="1"/>
  <c r="AR348" i="1"/>
  <c r="AT348" i="1"/>
  <c r="AU348" i="1"/>
  <c r="AV348" i="1"/>
  <c r="AW348" i="1"/>
  <c r="AJ349" i="1"/>
  <c r="AK349" i="1"/>
  <c r="AL349" i="1"/>
  <c r="AM349" i="1"/>
  <c r="AO349" i="1"/>
  <c r="AP349" i="1"/>
  <c r="AQ349" i="1"/>
  <c r="AR349" i="1"/>
  <c r="AT349" i="1"/>
  <c r="AU349" i="1"/>
  <c r="AV349" i="1"/>
  <c r="AW349" i="1"/>
  <c r="AJ350" i="1"/>
  <c r="AK350" i="1"/>
  <c r="AL350" i="1"/>
  <c r="AM350" i="1"/>
  <c r="AO350" i="1"/>
  <c r="AP350" i="1"/>
  <c r="AQ350" i="1"/>
  <c r="AR350" i="1"/>
  <c r="AT350" i="1"/>
  <c r="AU350" i="1"/>
  <c r="AV350" i="1"/>
  <c r="AW350" i="1"/>
  <c r="AJ351" i="1"/>
  <c r="AK351" i="1"/>
  <c r="AL351" i="1"/>
  <c r="AM351" i="1"/>
  <c r="AO351" i="1"/>
  <c r="AP351" i="1"/>
  <c r="AQ351" i="1"/>
  <c r="AR351" i="1"/>
  <c r="AT351" i="1"/>
  <c r="AU351" i="1"/>
  <c r="AV351" i="1"/>
  <c r="AW351" i="1"/>
  <c r="AJ352" i="1"/>
  <c r="AK352" i="1"/>
  <c r="AL352" i="1"/>
  <c r="AM352" i="1"/>
  <c r="AO352" i="1"/>
  <c r="AP352" i="1"/>
  <c r="AQ352" i="1"/>
  <c r="AR352" i="1"/>
  <c r="AT352" i="1"/>
  <c r="AU352" i="1"/>
  <c r="AV352" i="1"/>
  <c r="AW352" i="1"/>
  <c r="AJ353" i="1"/>
  <c r="AK353" i="1"/>
  <c r="AL353" i="1"/>
  <c r="AM353" i="1"/>
  <c r="AO353" i="1"/>
  <c r="AP353" i="1"/>
  <c r="AQ353" i="1"/>
  <c r="AR353" i="1"/>
  <c r="AT353" i="1"/>
  <c r="AU353" i="1"/>
  <c r="AV353" i="1"/>
  <c r="AW353" i="1"/>
  <c r="AJ354" i="1"/>
  <c r="AK354" i="1"/>
  <c r="AL354" i="1"/>
  <c r="AM354" i="1"/>
  <c r="AO354" i="1"/>
  <c r="AP354" i="1"/>
  <c r="AQ354" i="1"/>
  <c r="AR354" i="1"/>
  <c r="AT354" i="1"/>
  <c r="AU354" i="1"/>
  <c r="AV354" i="1"/>
  <c r="AW354" i="1"/>
  <c r="AU11" i="1"/>
  <c r="AV11" i="1"/>
  <c r="AW11" i="1"/>
  <c r="AP11" i="1"/>
  <c r="AQ11" i="1"/>
  <c r="AR11" i="1"/>
  <c r="AT11" i="1"/>
  <c r="AO11" i="1"/>
  <c r="AK11" i="1"/>
  <c r="AL11" i="1"/>
  <c r="AM11" i="1"/>
  <c r="AJ11" i="1"/>
  <c r="Z12" i="1"/>
  <c r="AA12" i="1"/>
  <c r="AB12" i="1"/>
  <c r="AC12" i="1"/>
  <c r="Z13" i="1"/>
  <c r="AA13" i="1"/>
  <c r="AB13" i="1"/>
  <c r="AC13" i="1"/>
  <c r="Z14" i="1"/>
  <c r="AA14" i="1"/>
  <c r="AB14" i="1"/>
  <c r="AC14" i="1"/>
  <c r="Z15" i="1"/>
  <c r="AA15" i="1"/>
  <c r="AB15" i="1"/>
  <c r="AC15" i="1"/>
  <c r="Z16" i="1"/>
  <c r="AA16" i="1"/>
  <c r="AB16" i="1"/>
  <c r="AC16" i="1"/>
  <c r="Z17" i="1"/>
  <c r="AA17" i="1"/>
  <c r="AB17" i="1"/>
  <c r="AC17" i="1"/>
  <c r="Z18" i="1"/>
  <c r="AA18" i="1"/>
  <c r="AB18" i="1"/>
  <c r="AC18" i="1"/>
  <c r="Z19" i="1"/>
  <c r="AA19" i="1"/>
  <c r="AB19" i="1"/>
  <c r="AC19" i="1"/>
  <c r="Z20" i="1"/>
  <c r="AA20" i="1"/>
  <c r="AB20" i="1"/>
  <c r="AC20" i="1"/>
  <c r="Z21" i="1"/>
  <c r="AA21" i="1"/>
  <c r="AB21" i="1"/>
  <c r="AC21" i="1"/>
  <c r="Z22" i="1"/>
  <c r="AA22" i="1"/>
  <c r="AB22" i="1"/>
  <c r="AC22" i="1"/>
  <c r="Z23" i="1"/>
  <c r="AA23" i="1"/>
  <c r="AB23" i="1"/>
  <c r="AC23" i="1"/>
  <c r="Z24" i="1"/>
  <c r="AA24" i="1"/>
  <c r="AB24" i="1"/>
  <c r="AC24" i="1"/>
  <c r="Z25" i="1"/>
  <c r="AA25" i="1"/>
  <c r="AB25" i="1"/>
  <c r="AC25" i="1"/>
  <c r="Z26" i="1"/>
  <c r="AA26" i="1"/>
  <c r="AB26" i="1"/>
  <c r="AC26" i="1"/>
  <c r="Z27" i="1"/>
  <c r="AA27" i="1"/>
  <c r="AB27" i="1"/>
  <c r="AC27" i="1"/>
  <c r="Z28" i="1"/>
  <c r="AA28" i="1"/>
  <c r="AB28" i="1"/>
  <c r="AC28" i="1"/>
  <c r="Z29" i="1"/>
  <c r="AA29" i="1"/>
  <c r="AB29" i="1"/>
  <c r="AC29" i="1"/>
  <c r="Z30" i="1"/>
  <c r="AA30" i="1"/>
  <c r="AB30" i="1"/>
  <c r="AC30" i="1"/>
  <c r="Z31" i="1"/>
  <c r="AA31" i="1"/>
  <c r="AB31" i="1"/>
  <c r="AC31" i="1"/>
  <c r="Z32" i="1"/>
  <c r="AA32" i="1"/>
  <c r="AB32" i="1"/>
  <c r="AC32" i="1"/>
  <c r="Z33" i="1"/>
  <c r="AA33" i="1"/>
  <c r="AB33" i="1"/>
  <c r="AC33" i="1"/>
  <c r="Z34" i="1"/>
  <c r="AA34" i="1"/>
  <c r="AB34" i="1"/>
  <c r="AC34" i="1"/>
  <c r="Z35" i="1"/>
  <c r="AA35" i="1"/>
  <c r="AB35" i="1"/>
  <c r="AC35" i="1"/>
  <c r="Z36" i="1"/>
  <c r="AA36" i="1"/>
  <c r="AB36" i="1"/>
  <c r="AC36" i="1"/>
  <c r="Z37" i="1"/>
  <c r="AA37" i="1"/>
  <c r="AB37" i="1"/>
  <c r="AC37" i="1"/>
  <c r="Z38" i="1"/>
  <c r="AA38" i="1"/>
  <c r="AB38" i="1"/>
  <c r="AC38" i="1"/>
  <c r="Z39" i="1"/>
  <c r="AA39" i="1"/>
  <c r="AB39" i="1"/>
  <c r="AC39" i="1"/>
  <c r="Z40" i="1"/>
  <c r="AA40" i="1"/>
  <c r="AB40" i="1"/>
  <c r="AC40" i="1"/>
  <c r="Z41" i="1"/>
  <c r="AA41" i="1"/>
  <c r="AB41" i="1"/>
  <c r="AC41" i="1"/>
  <c r="Z42" i="1"/>
  <c r="AA42" i="1"/>
  <c r="AB42" i="1"/>
  <c r="AC42" i="1"/>
  <c r="Z308" i="1"/>
  <c r="AA308" i="1"/>
  <c r="AB308" i="1"/>
  <c r="AC308" i="1"/>
  <c r="Z43" i="1"/>
  <c r="AA43" i="1"/>
  <c r="AB43" i="1"/>
  <c r="AC43" i="1"/>
  <c r="Z44" i="1"/>
  <c r="AA44" i="1"/>
  <c r="AB44" i="1"/>
  <c r="AC44" i="1"/>
  <c r="Z45" i="1"/>
  <c r="AA45" i="1"/>
  <c r="AB45" i="1"/>
  <c r="AC45" i="1"/>
  <c r="Z46" i="1"/>
  <c r="AA46" i="1"/>
  <c r="AB46" i="1"/>
  <c r="AC46" i="1"/>
  <c r="Z47" i="1"/>
  <c r="AA47" i="1"/>
  <c r="AB47" i="1"/>
  <c r="AC47" i="1"/>
  <c r="Z48" i="1"/>
  <c r="AA48" i="1"/>
  <c r="AB48" i="1"/>
  <c r="AC48" i="1"/>
  <c r="Z49" i="1"/>
  <c r="AA49" i="1"/>
  <c r="AB49" i="1"/>
  <c r="AC49" i="1"/>
  <c r="Z50" i="1"/>
  <c r="AA50" i="1"/>
  <c r="AB50" i="1"/>
  <c r="AC50" i="1"/>
  <c r="Z51" i="1"/>
  <c r="AA51" i="1"/>
  <c r="AB51" i="1"/>
  <c r="AC51" i="1"/>
  <c r="Z52" i="1"/>
  <c r="AA52" i="1"/>
  <c r="AB52" i="1"/>
  <c r="AC52" i="1"/>
  <c r="Z53" i="1"/>
  <c r="AA53" i="1"/>
  <c r="AB53" i="1"/>
  <c r="AC53" i="1"/>
  <c r="Z54" i="1"/>
  <c r="AA54" i="1"/>
  <c r="AB54" i="1"/>
  <c r="AC54" i="1"/>
  <c r="Z55" i="1"/>
  <c r="AA55" i="1"/>
  <c r="AB55" i="1"/>
  <c r="AC55" i="1"/>
  <c r="Z56" i="1"/>
  <c r="AA56" i="1"/>
  <c r="AB56" i="1"/>
  <c r="AC56" i="1"/>
  <c r="Z57" i="1"/>
  <c r="AA57" i="1"/>
  <c r="AB57" i="1"/>
  <c r="AC57" i="1"/>
  <c r="Z58" i="1"/>
  <c r="AA58" i="1"/>
  <c r="AB58" i="1"/>
  <c r="AC58" i="1"/>
  <c r="Z59" i="1"/>
  <c r="AA59" i="1"/>
  <c r="AB59" i="1"/>
  <c r="AC59" i="1"/>
  <c r="Z60" i="1"/>
  <c r="AA60" i="1"/>
  <c r="AB60" i="1"/>
  <c r="AC60" i="1"/>
  <c r="Z61" i="1"/>
  <c r="AA61" i="1"/>
  <c r="AB61" i="1"/>
  <c r="AC61" i="1"/>
  <c r="Z62" i="1"/>
  <c r="AA62" i="1"/>
  <c r="AB62" i="1"/>
  <c r="AC62" i="1"/>
  <c r="Z63" i="1"/>
  <c r="AA63" i="1"/>
  <c r="AB63" i="1"/>
  <c r="AC63" i="1"/>
  <c r="Z64" i="1"/>
  <c r="AA64" i="1"/>
  <c r="AB64" i="1"/>
  <c r="AC64" i="1"/>
  <c r="Z65" i="1"/>
  <c r="AA65" i="1"/>
  <c r="AB65" i="1"/>
  <c r="AC65" i="1"/>
  <c r="Z66" i="1"/>
  <c r="AA66" i="1"/>
  <c r="AB66" i="1"/>
  <c r="AC66" i="1"/>
  <c r="Z67" i="1"/>
  <c r="AA67" i="1"/>
  <c r="AB67" i="1"/>
  <c r="AC67" i="1"/>
  <c r="Z68" i="1"/>
  <c r="AA68" i="1"/>
  <c r="AB68" i="1"/>
  <c r="AC68" i="1"/>
  <c r="Z69" i="1"/>
  <c r="AA69" i="1"/>
  <c r="AB69" i="1"/>
  <c r="AC69" i="1"/>
  <c r="Z70" i="1"/>
  <c r="AA70" i="1"/>
  <c r="AB70" i="1"/>
  <c r="AC70" i="1"/>
  <c r="Z71" i="1"/>
  <c r="AA71" i="1"/>
  <c r="AB71" i="1"/>
  <c r="AC71" i="1"/>
  <c r="Z72" i="1"/>
  <c r="AA72" i="1"/>
  <c r="AB72" i="1"/>
  <c r="AC72" i="1"/>
  <c r="Z73" i="1"/>
  <c r="AA73" i="1"/>
  <c r="AB73" i="1"/>
  <c r="AC73" i="1"/>
  <c r="Z74" i="1"/>
  <c r="AA74" i="1"/>
  <c r="AB74" i="1"/>
  <c r="AC74" i="1"/>
  <c r="Z75" i="1"/>
  <c r="AA75" i="1"/>
  <c r="AB75" i="1"/>
  <c r="AC75" i="1"/>
  <c r="Z76" i="1"/>
  <c r="AA76" i="1"/>
  <c r="AB76" i="1"/>
  <c r="AC76" i="1"/>
  <c r="Z77" i="1"/>
  <c r="AA77" i="1"/>
  <c r="AB77" i="1"/>
  <c r="AC77" i="1"/>
  <c r="Z78" i="1"/>
  <c r="AA78" i="1"/>
  <c r="AB78" i="1"/>
  <c r="AC78" i="1"/>
  <c r="Z79" i="1"/>
  <c r="AA79" i="1"/>
  <c r="AB79" i="1"/>
  <c r="AC79" i="1"/>
  <c r="Z80" i="1"/>
  <c r="AA80" i="1"/>
  <c r="AB80" i="1"/>
  <c r="AC80" i="1"/>
  <c r="Z81" i="1"/>
  <c r="AA81" i="1"/>
  <c r="AB81" i="1"/>
  <c r="AC81" i="1"/>
  <c r="Z82" i="1"/>
  <c r="AA82" i="1"/>
  <c r="AB82" i="1"/>
  <c r="AC82" i="1"/>
  <c r="Z83" i="1"/>
  <c r="AA83" i="1"/>
  <c r="AB83" i="1"/>
  <c r="AC83" i="1"/>
  <c r="Z84" i="1"/>
  <c r="AA84" i="1"/>
  <c r="AB84" i="1"/>
  <c r="AC84" i="1"/>
  <c r="Z85" i="1"/>
  <c r="AA85" i="1"/>
  <c r="AB85" i="1"/>
  <c r="AC85" i="1"/>
  <c r="Z86" i="1"/>
  <c r="AA86" i="1"/>
  <c r="AB86" i="1"/>
  <c r="AC86" i="1"/>
  <c r="Z87" i="1"/>
  <c r="AA87" i="1"/>
  <c r="AB87" i="1"/>
  <c r="AC87" i="1"/>
  <c r="Z88" i="1"/>
  <c r="AA88" i="1"/>
  <c r="AB88" i="1"/>
  <c r="AC88" i="1"/>
  <c r="Z89" i="1"/>
  <c r="AA89" i="1"/>
  <c r="AB89" i="1"/>
  <c r="AC89" i="1"/>
  <c r="Z90" i="1"/>
  <c r="AA90" i="1"/>
  <c r="AB90" i="1"/>
  <c r="AC90" i="1"/>
  <c r="Z91" i="1"/>
  <c r="AA91" i="1"/>
  <c r="AB91" i="1"/>
  <c r="AC91" i="1"/>
  <c r="Z92" i="1"/>
  <c r="AA92" i="1"/>
  <c r="AB92" i="1"/>
  <c r="AC92" i="1"/>
  <c r="Z93" i="1"/>
  <c r="AA93" i="1"/>
  <c r="AB93" i="1"/>
  <c r="AC93" i="1"/>
  <c r="Z94" i="1"/>
  <c r="AA94" i="1"/>
  <c r="AB94" i="1"/>
  <c r="AC94" i="1"/>
  <c r="Z95" i="1"/>
  <c r="AA95" i="1"/>
  <c r="AB95" i="1"/>
  <c r="AC95" i="1"/>
  <c r="Z96" i="1"/>
  <c r="AA96" i="1"/>
  <c r="AB96" i="1"/>
  <c r="AC96" i="1"/>
  <c r="Z97" i="1"/>
  <c r="AA97" i="1"/>
  <c r="AB97" i="1"/>
  <c r="AC97" i="1"/>
  <c r="Z98" i="1"/>
  <c r="AA98" i="1"/>
  <c r="AB98" i="1"/>
  <c r="AC98" i="1"/>
  <c r="Z99" i="1"/>
  <c r="AA99" i="1"/>
  <c r="AB99" i="1"/>
  <c r="AC99" i="1"/>
  <c r="Z100" i="1"/>
  <c r="AA100" i="1"/>
  <c r="AB100" i="1"/>
  <c r="AC100" i="1"/>
  <c r="Z101" i="1"/>
  <c r="AA101" i="1"/>
  <c r="AB101" i="1"/>
  <c r="AC101" i="1"/>
  <c r="Z102" i="1"/>
  <c r="AA102" i="1"/>
  <c r="AB102" i="1"/>
  <c r="AC102" i="1"/>
  <c r="Z103" i="1"/>
  <c r="AA103" i="1"/>
  <c r="AB103" i="1"/>
  <c r="AC103" i="1"/>
  <c r="Z104" i="1"/>
  <c r="AA104" i="1"/>
  <c r="AB104" i="1"/>
  <c r="AC104" i="1"/>
  <c r="Z105" i="1"/>
  <c r="AA105" i="1"/>
  <c r="AB105" i="1"/>
  <c r="AC105" i="1"/>
  <c r="Z106" i="1"/>
  <c r="AA106" i="1"/>
  <c r="AB106" i="1"/>
  <c r="AC106" i="1"/>
  <c r="Z107" i="1"/>
  <c r="AA107" i="1"/>
  <c r="AB107" i="1"/>
  <c r="AC107" i="1"/>
  <c r="Z108" i="1"/>
  <c r="AA108" i="1"/>
  <c r="AB108" i="1"/>
  <c r="AC108" i="1"/>
  <c r="Z109" i="1"/>
  <c r="AA109" i="1"/>
  <c r="AB109" i="1"/>
  <c r="AC109" i="1"/>
  <c r="Z110" i="1"/>
  <c r="AA110" i="1"/>
  <c r="AB110" i="1"/>
  <c r="AC110" i="1"/>
  <c r="Z111" i="1"/>
  <c r="AA111" i="1"/>
  <c r="AB111" i="1"/>
  <c r="AC111" i="1"/>
  <c r="Z112" i="1"/>
  <c r="AA112" i="1"/>
  <c r="AB112" i="1"/>
  <c r="AC112" i="1"/>
  <c r="Z113" i="1"/>
  <c r="AA113" i="1"/>
  <c r="AB113" i="1"/>
  <c r="AC113" i="1"/>
  <c r="Z114" i="1"/>
  <c r="AA114" i="1"/>
  <c r="AB114" i="1"/>
  <c r="AC114" i="1"/>
  <c r="Z115" i="1"/>
  <c r="AA115" i="1"/>
  <c r="AB115" i="1"/>
  <c r="AC115" i="1"/>
  <c r="Z116" i="1"/>
  <c r="AA116" i="1"/>
  <c r="AB116" i="1"/>
  <c r="AC116" i="1"/>
  <c r="Z117" i="1"/>
  <c r="AA117" i="1"/>
  <c r="AB117" i="1"/>
  <c r="AC117" i="1"/>
  <c r="Z118" i="1"/>
  <c r="AA118" i="1"/>
  <c r="AB118" i="1"/>
  <c r="AC118" i="1"/>
  <c r="Z119" i="1"/>
  <c r="AA119" i="1"/>
  <c r="AB119" i="1"/>
  <c r="AC119" i="1"/>
  <c r="Z120" i="1"/>
  <c r="AA120" i="1"/>
  <c r="AB120" i="1"/>
  <c r="AC120" i="1"/>
  <c r="Z121" i="1"/>
  <c r="AA121" i="1"/>
  <c r="AB121" i="1"/>
  <c r="AC121" i="1"/>
  <c r="Z122" i="1"/>
  <c r="AA122" i="1"/>
  <c r="AB122" i="1"/>
  <c r="AC122" i="1"/>
  <c r="Z123" i="1"/>
  <c r="AA123" i="1"/>
  <c r="AB123" i="1"/>
  <c r="AC123" i="1"/>
  <c r="Z124" i="1"/>
  <c r="AA124" i="1"/>
  <c r="AB124" i="1"/>
  <c r="AC124" i="1"/>
  <c r="Z125" i="1"/>
  <c r="AA125" i="1"/>
  <c r="AB125" i="1"/>
  <c r="AC125" i="1"/>
  <c r="Z126" i="1"/>
  <c r="AA126" i="1"/>
  <c r="AB126" i="1"/>
  <c r="AC126" i="1"/>
  <c r="Z127" i="1"/>
  <c r="AA127" i="1"/>
  <c r="AB127" i="1"/>
  <c r="AC127" i="1"/>
  <c r="Z128" i="1"/>
  <c r="AA128" i="1"/>
  <c r="AB128" i="1"/>
  <c r="AC128" i="1"/>
  <c r="Z129" i="1"/>
  <c r="AA129" i="1"/>
  <c r="AB129" i="1"/>
  <c r="AC129" i="1"/>
  <c r="Z130" i="1"/>
  <c r="AA130" i="1"/>
  <c r="AB130" i="1"/>
  <c r="AC130" i="1"/>
  <c r="Z131" i="1"/>
  <c r="AA131" i="1"/>
  <c r="AB131" i="1"/>
  <c r="AC131" i="1"/>
  <c r="Z132" i="1"/>
  <c r="AA132" i="1"/>
  <c r="AB132" i="1"/>
  <c r="AC132" i="1"/>
  <c r="Z133" i="1"/>
  <c r="AA133" i="1"/>
  <c r="AB133" i="1"/>
  <c r="AC133" i="1"/>
  <c r="Z134" i="1"/>
  <c r="AA134" i="1"/>
  <c r="AB134" i="1"/>
  <c r="AC134" i="1"/>
  <c r="Z135" i="1"/>
  <c r="AA135" i="1"/>
  <c r="AB135" i="1"/>
  <c r="AC135" i="1"/>
  <c r="Z136" i="1"/>
  <c r="AA136" i="1"/>
  <c r="AB136" i="1"/>
  <c r="AC136" i="1"/>
  <c r="Z137" i="1"/>
  <c r="AA137" i="1"/>
  <c r="AB137" i="1"/>
  <c r="AC137" i="1"/>
  <c r="Z138" i="1"/>
  <c r="AA138" i="1"/>
  <c r="AB138" i="1"/>
  <c r="AC138" i="1"/>
  <c r="Z139" i="1"/>
  <c r="AA139" i="1"/>
  <c r="AB139" i="1"/>
  <c r="AC139" i="1"/>
  <c r="Z140" i="1"/>
  <c r="AA140" i="1"/>
  <c r="AB140" i="1"/>
  <c r="AC140" i="1"/>
  <c r="Z141" i="1"/>
  <c r="AA141" i="1"/>
  <c r="AB141" i="1"/>
  <c r="AC141" i="1"/>
  <c r="Z142" i="1"/>
  <c r="AA142" i="1"/>
  <c r="AB142" i="1"/>
  <c r="AC142" i="1"/>
  <c r="Z143" i="1"/>
  <c r="AA143" i="1"/>
  <c r="AB143" i="1"/>
  <c r="AC143" i="1"/>
  <c r="Z144" i="1"/>
  <c r="AA144" i="1"/>
  <c r="AB144" i="1"/>
  <c r="AC144" i="1"/>
  <c r="Z145" i="1"/>
  <c r="AA145" i="1"/>
  <c r="AB145" i="1"/>
  <c r="AC145" i="1"/>
  <c r="Z146" i="1"/>
  <c r="AA146" i="1"/>
  <c r="AB146" i="1"/>
  <c r="AC146" i="1"/>
  <c r="Z147" i="1"/>
  <c r="AA147" i="1"/>
  <c r="AB147" i="1"/>
  <c r="AC147" i="1"/>
  <c r="Z148" i="1"/>
  <c r="AA148" i="1"/>
  <c r="AB148" i="1"/>
  <c r="AC148" i="1"/>
  <c r="Z149" i="1"/>
  <c r="AA149" i="1"/>
  <c r="AB149" i="1"/>
  <c r="AC149" i="1"/>
  <c r="Z150" i="1"/>
  <c r="AA150" i="1"/>
  <c r="AB150" i="1"/>
  <c r="AC150" i="1"/>
  <c r="Z151" i="1"/>
  <c r="AA151" i="1"/>
  <c r="AB151" i="1"/>
  <c r="AC151" i="1"/>
  <c r="Z152" i="1"/>
  <c r="AA152" i="1"/>
  <c r="AB152" i="1"/>
  <c r="AC152" i="1"/>
  <c r="Z153" i="1"/>
  <c r="AA153" i="1"/>
  <c r="AB153" i="1"/>
  <c r="AC153" i="1"/>
  <c r="Z154" i="1"/>
  <c r="AA154" i="1"/>
  <c r="AB154" i="1"/>
  <c r="AC154" i="1"/>
  <c r="Z155" i="1"/>
  <c r="AA155" i="1"/>
  <c r="AB155" i="1"/>
  <c r="AC155" i="1"/>
  <c r="Z156" i="1"/>
  <c r="AA156" i="1"/>
  <c r="AB156" i="1"/>
  <c r="AC156" i="1"/>
  <c r="Z157" i="1"/>
  <c r="AA157" i="1"/>
  <c r="AB157" i="1"/>
  <c r="AC157" i="1"/>
  <c r="Z158" i="1"/>
  <c r="AA158" i="1"/>
  <c r="AB158" i="1"/>
  <c r="AC158" i="1"/>
  <c r="Z159" i="1"/>
  <c r="AA159" i="1"/>
  <c r="AB159" i="1"/>
  <c r="AC159" i="1"/>
  <c r="Z160" i="1"/>
  <c r="AA160" i="1"/>
  <c r="AB160" i="1"/>
  <c r="AC160" i="1"/>
  <c r="Z161" i="1"/>
  <c r="AA161" i="1"/>
  <c r="AB161" i="1"/>
  <c r="AC161" i="1"/>
  <c r="Z162" i="1"/>
  <c r="AA162" i="1"/>
  <c r="AB162" i="1"/>
  <c r="AC162" i="1"/>
  <c r="Z163" i="1"/>
  <c r="AA163" i="1"/>
  <c r="AB163" i="1"/>
  <c r="AC163" i="1"/>
  <c r="Z164" i="1"/>
  <c r="AA164" i="1"/>
  <c r="AB164" i="1"/>
  <c r="AC164" i="1"/>
  <c r="Z165" i="1"/>
  <c r="AA165" i="1"/>
  <c r="AB165" i="1"/>
  <c r="AC165" i="1"/>
  <c r="Z166" i="1"/>
  <c r="AA166" i="1"/>
  <c r="AB166" i="1"/>
  <c r="AC166" i="1"/>
  <c r="Z167" i="1"/>
  <c r="AA167" i="1"/>
  <c r="AB167" i="1"/>
  <c r="AC167" i="1"/>
  <c r="Z168" i="1"/>
  <c r="AA168" i="1"/>
  <c r="AB168" i="1"/>
  <c r="AC168" i="1"/>
  <c r="Z169" i="1"/>
  <c r="AA169" i="1"/>
  <c r="AB169" i="1"/>
  <c r="AC169" i="1"/>
  <c r="Z170" i="1"/>
  <c r="AA170" i="1"/>
  <c r="AB170" i="1"/>
  <c r="AC170" i="1"/>
  <c r="Z171" i="1"/>
  <c r="AA171" i="1"/>
  <c r="AB171" i="1"/>
  <c r="AC171" i="1"/>
  <c r="Z172" i="1"/>
  <c r="AA172" i="1"/>
  <c r="AB172" i="1"/>
  <c r="AC172" i="1"/>
  <c r="Z173" i="1"/>
  <c r="AA173" i="1"/>
  <c r="AB173" i="1"/>
  <c r="AC173" i="1"/>
  <c r="Z174" i="1"/>
  <c r="AA174" i="1"/>
  <c r="AB174" i="1"/>
  <c r="AC174" i="1"/>
  <c r="Z175" i="1"/>
  <c r="AA175" i="1"/>
  <c r="AB175" i="1"/>
  <c r="AC175" i="1"/>
  <c r="Z176" i="1"/>
  <c r="AA176" i="1"/>
  <c r="AB176" i="1"/>
  <c r="AC176" i="1"/>
  <c r="Z177" i="1"/>
  <c r="AA177" i="1"/>
  <c r="AB177" i="1"/>
  <c r="AC177" i="1"/>
  <c r="Z178" i="1"/>
  <c r="AA178" i="1"/>
  <c r="AB178" i="1"/>
  <c r="AC178" i="1"/>
  <c r="Z179" i="1"/>
  <c r="AA179" i="1"/>
  <c r="AB179" i="1"/>
  <c r="AC179" i="1"/>
  <c r="Z180" i="1"/>
  <c r="AA180" i="1"/>
  <c r="AB180" i="1"/>
  <c r="AC180" i="1"/>
  <c r="Z181" i="1"/>
  <c r="AA181" i="1"/>
  <c r="AB181" i="1"/>
  <c r="AC181" i="1"/>
  <c r="Z182" i="1"/>
  <c r="AA182" i="1"/>
  <c r="AB182" i="1"/>
  <c r="AC182" i="1"/>
  <c r="Z183" i="1"/>
  <c r="AA183" i="1"/>
  <c r="AB183" i="1"/>
  <c r="AC183" i="1"/>
  <c r="Z184" i="1"/>
  <c r="AA184" i="1"/>
  <c r="AB184" i="1"/>
  <c r="AC184" i="1"/>
  <c r="Z185" i="1"/>
  <c r="AA185" i="1"/>
  <c r="AB185" i="1"/>
  <c r="AC185" i="1"/>
  <c r="Z186" i="1"/>
  <c r="AA186" i="1"/>
  <c r="AB186" i="1"/>
  <c r="AC186" i="1"/>
  <c r="Z187" i="1"/>
  <c r="AA187" i="1"/>
  <c r="AB187" i="1"/>
  <c r="AC187" i="1"/>
  <c r="Z188" i="1"/>
  <c r="AA188" i="1"/>
  <c r="AB188" i="1"/>
  <c r="AC188" i="1"/>
  <c r="Z189" i="1"/>
  <c r="AA189" i="1"/>
  <c r="AB189" i="1"/>
  <c r="AC189" i="1"/>
  <c r="Z190" i="1"/>
  <c r="AA190" i="1"/>
  <c r="AB190" i="1"/>
  <c r="AC190" i="1"/>
  <c r="Z191" i="1"/>
  <c r="AA191" i="1"/>
  <c r="AB191" i="1"/>
  <c r="AC191" i="1"/>
  <c r="Z192" i="1"/>
  <c r="AA192" i="1"/>
  <c r="AB192" i="1"/>
  <c r="AC192" i="1"/>
  <c r="Z193" i="1"/>
  <c r="AA193" i="1"/>
  <c r="AB193" i="1"/>
  <c r="AC193" i="1"/>
  <c r="Z194" i="1"/>
  <c r="AA194" i="1"/>
  <c r="AB194" i="1"/>
  <c r="AC194" i="1"/>
  <c r="Z195" i="1"/>
  <c r="AA195" i="1"/>
  <c r="AB195" i="1"/>
  <c r="AC195" i="1"/>
  <c r="Z196" i="1"/>
  <c r="AA196" i="1"/>
  <c r="AB196" i="1"/>
  <c r="AC196" i="1"/>
  <c r="Z197" i="1"/>
  <c r="AA197" i="1"/>
  <c r="AB197" i="1"/>
  <c r="AC197" i="1"/>
  <c r="Z198" i="1"/>
  <c r="AA198" i="1"/>
  <c r="AB198" i="1"/>
  <c r="AC198" i="1"/>
  <c r="Z199" i="1"/>
  <c r="AA199" i="1"/>
  <c r="AB199" i="1"/>
  <c r="AC199" i="1"/>
  <c r="Z200" i="1"/>
  <c r="AA200" i="1"/>
  <c r="AB200" i="1"/>
  <c r="AC200" i="1"/>
  <c r="Z201" i="1"/>
  <c r="AA201" i="1"/>
  <c r="AB201" i="1"/>
  <c r="AC201" i="1"/>
  <c r="Z202" i="1"/>
  <c r="AA202" i="1"/>
  <c r="AB202" i="1"/>
  <c r="AC202" i="1"/>
  <c r="Z203" i="1"/>
  <c r="AA203" i="1"/>
  <c r="AB203" i="1"/>
  <c r="AC203" i="1"/>
  <c r="Z204" i="1"/>
  <c r="AA204" i="1"/>
  <c r="AB204" i="1"/>
  <c r="AC204" i="1"/>
  <c r="Z205" i="1"/>
  <c r="AA205" i="1"/>
  <c r="AB205" i="1"/>
  <c r="AC205" i="1"/>
  <c r="Z206" i="1"/>
  <c r="AA206" i="1"/>
  <c r="AB206" i="1"/>
  <c r="AC206" i="1"/>
  <c r="Z207" i="1"/>
  <c r="AA207" i="1"/>
  <c r="AB207" i="1"/>
  <c r="AC207" i="1"/>
  <c r="Z208" i="1"/>
  <c r="AA208" i="1"/>
  <c r="AB208" i="1"/>
  <c r="AC208" i="1"/>
  <c r="Z209" i="1"/>
  <c r="AA209" i="1"/>
  <c r="AB209" i="1"/>
  <c r="AC209" i="1"/>
  <c r="Z210" i="1"/>
  <c r="AA210" i="1"/>
  <c r="AB210" i="1"/>
  <c r="AC210" i="1"/>
  <c r="Z211" i="1"/>
  <c r="AA211" i="1"/>
  <c r="AB211" i="1"/>
  <c r="AC211" i="1"/>
  <c r="Z212" i="1"/>
  <c r="AA212" i="1"/>
  <c r="AB212" i="1"/>
  <c r="AC212" i="1"/>
  <c r="Z213" i="1"/>
  <c r="AA213" i="1"/>
  <c r="AB213" i="1"/>
  <c r="AC213" i="1"/>
  <c r="Z214" i="1"/>
  <c r="AA214" i="1"/>
  <c r="AB214" i="1"/>
  <c r="AC214" i="1"/>
  <c r="Z215" i="1"/>
  <c r="AA215" i="1"/>
  <c r="AB215" i="1"/>
  <c r="AC215" i="1"/>
  <c r="Z216" i="1"/>
  <c r="AA216" i="1"/>
  <c r="AB216" i="1"/>
  <c r="AC216" i="1"/>
  <c r="Z217" i="1"/>
  <c r="AA217" i="1"/>
  <c r="AB217" i="1"/>
  <c r="AC217" i="1"/>
  <c r="Z218" i="1"/>
  <c r="AA218" i="1"/>
  <c r="AB218" i="1"/>
  <c r="AC218" i="1"/>
  <c r="Z219" i="1"/>
  <c r="AA219" i="1"/>
  <c r="AB219" i="1"/>
  <c r="AC219" i="1"/>
  <c r="Z220" i="1"/>
  <c r="AA220" i="1"/>
  <c r="AB220" i="1"/>
  <c r="AC220" i="1"/>
  <c r="Z221" i="1"/>
  <c r="AA221" i="1"/>
  <c r="AB221" i="1"/>
  <c r="AC221" i="1"/>
  <c r="Z222" i="1"/>
  <c r="AA222" i="1"/>
  <c r="AB222" i="1"/>
  <c r="AC222" i="1"/>
  <c r="Z223" i="1"/>
  <c r="AA223" i="1"/>
  <c r="AB223" i="1"/>
  <c r="AC223" i="1"/>
  <c r="Z224" i="1"/>
  <c r="AA224" i="1"/>
  <c r="AB224" i="1"/>
  <c r="AC224" i="1"/>
  <c r="Z225" i="1"/>
  <c r="AA225" i="1"/>
  <c r="AB225" i="1"/>
  <c r="AC225" i="1"/>
  <c r="Z226" i="1"/>
  <c r="AA226" i="1"/>
  <c r="AB226" i="1"/>
  <c r="AC226" i="1"/>
  <c r="Z227" i="1"/>
  <c r="AA227" i="1"/>
  <c r="AB227" i="1"/>
  <c r="AC227" i="1"/>
  <c r="Z228" i="1"/>
  <c r="AA228" i="1"/>
  <c r="AB228" i="1"/>
  <c r="AC228" i="1"/>
  <c r="Z229" i="1"/>
  <c r="AA229" i="1"/>
  <c r="AB229" i="1"/>
  <c r="AC229" i="1"/>
  <c r="Z230" i="1"/>
  <c r="AA230" i="1"/>
  <c r="AB230" i="1"/>
  <c r="AC230" i="1"/>
  <c r="Z231" i="1"/>
  <c r="AA231" i="1"/>
  <c r="AB231" i="1"/>
  <c r="AC231" i="1"/>
  <c r="Z232" i="1"/>
  <c r="AA232" i="1"/>
  <c r="AB232" i="1"/>
  <c r="AC232" i="1"/>
  <c r="Z233" i="1"/>
  <c r="AA233" i="1"/>
  <c r="AB233" i="1"/>
  <c r="AC233" i="1"/>
  <c r="Z234" i="1"/>
  <c r="AA234" i="1"/>
  <c r="AB234" i="1"/>
  <c r="AC234" i="1"/>
  <c r="Z235" i="1"/>
  <c r="AA235" i="1"/>
  <c r="AB235" i="1"/>
  <c r="AC235" i="1"/>
  <c r="Z236" i="1"/>
  <c r="AA236" i="1"/>
  <c r="AB236" i="1"/>
  <c r="AC236" i="1"/>
  <c r="Z237" i="1"/>
  <c r="AA237" i="1"/>
  <c r="AB237" i="1"/>
  <c r="AC237" i="1"/>
  <c r="Z238" i="1"/>
  <c r="AA238" i="1"/>
  <c r="AB238" i="1"/>
  <c r="AC238" i="1"/>
  <c r="Z239" i="1"/>
  <c r="AA239" i="1"/>
  <c r="AB239" i="1"/>
  <c r="AC239" i="1"/>
  <c r="Z240" i="1"/>
  <c r="AA240" i="1"/>
  <c r="AB240" i="1"/>
  <c r="AC240" i="1"/>
  <c r="Z241" i="1"/>
  <c r="AA241" i="1"/>
  <c r="AB241" i="1"/>
  <c r="AC241" i="1"/>
  <c r="Z242" i="1"/>
  <c r="AA242" i="1"/>
  <c r="AB242" i="1"/>
  <c r="AC242" i="1"/>
  <c r="Z243" i="1"/>
  <c r="AA243" i="1"/>
  <c r="AB243" i="1"/>
  <c r="AC243" i="1"/>
  <c r="Z244" i="1"/>
  <c r="AA244" i="1"/>
  <c r="AB244" i="1"/>
  <c r="AC244" i="1"/>
  <c r="Z245" i="1"/>
  <c r="AA245" i="1"/>
  <c r="AB245" i="1"/>
  <c r="AC245" i="1"/>
  <c r="Z246" i="1"/>
  <c r="AA246" i="1"/>
  <c r="AB246" i="1"/>
  <c r="AC246" i="1"/>
  <c r="Z247" i="1"/>
  <c r="AA247" i="1"/>
  <c r="AB247" i="1"/>
  <c r="AC247" i="1"/>
  <c r="Z248" i="1"/>
  <c r="AA248" i="1"/>
  <c r="AB248" i="1"/>
  <c r="AC248" i="1"/>
  <c r="Z249" i="1"/>
  <c r="AA249" i="1"/>
  <c r="AB249" i="1"/>
  <c r="AC249" i="1"/>
  <c r="Z250" i="1"/>
  <c r="AA250" i="1"/>
  <c r="AB250" i="1"/>
  <c r="AC250" i="1"/>
  <c r="Z251" i="1"/>
  <c r="AA251" i="1"/>
  <c r="AB251" i="1"/>
  <c r="AC251" i="1"/>
  <c r="Z252" i="1"/>
  <c r="AA252" i="1"/>
  <c r="AB252" i="1"/>
  <c r="AC252" i="1"/>
  <c r="Z253" i="1"/>
  <c r="AA253" i="1"/>
  <c r="AB253" i="1"/>
  <c r="AC253" i="1"/>
  <c r="Z254" i="1"/>
  <c r="AA254" i="1"/>
  <c r="AB254" i="1"/>
  <c r="AC254" i="1"/>
  <c r="Z255" i="1"/>
  <c r="AA255" i="1"/>
  <c r="AB255" i="1"/>
  <c r="AC255" i="1"/>
  <c r="Z256" i="1"/>
  <c r="AA256" i="1"/>
  <c r="AB256" i="1"/>
  <c r="AC256" i="1"/>
  <c r="Z257" i="1"/>
  <c r="AA257" i="1"/>
  <c r="AB257" i="1"/>
  <c r="AC257" i="1"/>
  <c r="Z258" i="1"/>
  <c r="AA258" i="1"/>
  <c r="AB258" i="1"/>
  <c r="AC258" i="1"/>
  <c r="Z259" i="1"/>
  <c r="AA259" i="1"/>
  <c r="AB259" i="1"/>
  <c r="AC259" i="1"/>
  <c r="Z260" i="1"/>
  <c r="AA260" i="1"/>
  <c r="AB260" i="1"/>
  <c r="AC260" i="1"/>
  <c r="Z261" i="1"/>
  <c r="AA261" i="1"/>
  <c r="AB261" i="1"/>
  <c r="AC261" i="1"/>
  <c r="Z262" i="1"/>
  <c r="AA262" i="1"/>
  <c r="AB262" i="1"/>
  <c r="AC262" i="1"/>
  <c r="Z263" i="1"/>
  <c r="AA263" i="1"/>
  <c r="AB263" i="1"/>
  <c r="AC263" i="1"/>
  <c r="Z264" i="1"/>
  <c r="AA264" i="1"/>
  <c r="AB264" i="1"/>
  <c r="AC264" i="1"/>
  <c r="Z265" i="1"/>
  <c r="AA265" i="1"/>
  <c r="AB265" i="1"/>
  <c r="AC265" i="1"/>
  <c r="Z266" i="1"/>
  <c r="AA266" i="1"/>
  <c r="AB266" i="1"/>
  <c r="AC266" i="1"/>
  <c r="Z267" i="1"/>
  <c r="AA267" i="1"/>
  <c r="AB267" i="1"/>
  <c r="AC267" i="1"/>
  <c r="Z268" i="1"/>
  <c r="AA268" i="1"/>
  <c r="AB268" i="1"/>
  <c r="AC268" i="1"/>
  <c r="Z269" i="1"/>
  <c r="AA269" i="1"/>
  <c r="AB269" i="1"/>
  <c r="AC269" i="1"/>
  <c r="Z270" i="1"/>
  <c r="AA270" i="1"/>
  <c r="AB270" i="1"/>
  <c r="AC270" i="1"/>
  <c r="Z271" i="1"/>
  <c r="AA271" i="1"/>
  <c r="AB271" i="1"/>
  <c r="AC271" i="1"/>
  <c r="Z272" i="1"/>
  <c r="AA272" i="1"/>
  <c r="AB272" i="1"/>
  <c r="AC272" i="1"/>
  <c r="Z273" i="1"/>
  <c r="AA273" i="1"/>
  <c r="AB273" i="1"/>
  <c r="AC273" i="1"/>
  <c r="Z274" i="1"/>
  <c r="AA274" i="1"/>
  <c r="AB274" i="1"/>
  <c r="AC274" i="1"/>
  <c r="Z275" i="1"/>
  <c r="AA275" i="1"/>
  <c r="AB275" i="1"/>
  <c r="AC275" i="1"/>
  <c r="Z276" i="1"/>
  <c r="AA276" i="1"/>
  <c r="AB276" i="1"/>
  <c r="AC276" i="1"/>
  <c r="Z277" i="1"/>
  <c r="AA277" i="1"/>
  <c r="AB277" i="1"/>
  <c r="AC277" i="1"/>
  <c r="Z278" i="1"/>
  <c r="AA278" i="1"/>
  <c r="AB278" i="1"/>
  <c r="AC278" i="1"/>
  <c r="Z279" i="1"/>
  <c r="AA279" i="1"/>
  <c r="AB279" i="1"/>
  <c r="AC279" i="1"/>
  <c r="Z280" i="1"/>
  <c r="AA280" i="1"/>
  <c r="AB280" i="1"/>
  <c r="AC280" i="1"/>
  <c r="Z281" i="1"/>
  <c r="AA281" i="1"/>
  <c r="AB281" i="1"/>
  <c r="AC281" i="1"/>
  <c r="Z282" i="1"/>
  <c r="AA282" i="1"/>
  <c r="AB282" i="1"/>
  <c r="AC282" i="1"/>
  <c r="Z283" i="1"/>
  <c r="AA283" i="1"/>
  <c r="AB283" i="1"/>
  <c r="AC283" i="1"/>
  <c r="Z284" i="1"/>
  <c r="AA284" i="1"/>
  <c r="AB284" i="1"/>
  <c r="AC284" i="1"/>
  <c r="Z285" i="1"/>
  <c r="AA285" i="1"/>
  <c r="AB285" i="1"/>
  <c r="AC285" i="1"/>
  <c r="Z286" i="1"/>
  <c r="AA286" i="1"/>
  <c r="AB286" i="1"/>
  <c r="AC286" i="1"/>
  <c r="Z287" i="1"/>
  <c r="AA287" i="1"/>
  <c r="AB287" i="1"/>
  <c r="AC287" i="1"/>
  <c r="Z288" i="1"/>
  <c r="AA288" i="1"/>
  <c r="AB288" i="1"/>
  <c r="AC288" i="1"/>
  <c r="Z289" i="1"/>
  <c r="AA289" i="1"/>
  <c r="AB289" i="1"/>
  <c r="AC289" i="1"/>
  <c r="Z290" i="1"/>
  <c r="AA290" i="1"/>
  <c r="AB290" i="1"/>
  <c r="AC290" i="1"/>
  <c r="Z291" i="1"/>
  <c r="AA291" i="1"/>
  <c r="AB291" i="1"/>
  <c r="AC291" i="1"/>
  <c r="Z292" i="1"/>
  <c r="AA292" i="1"/>
  <c r="AB292" i="1"/>
  <c r="AC292" i="1"/>
  <c r="Z293" i="1"/>
  <c r="AA293" i="1"/>
  <c r="AB293" i="1"/>
  <c r="AC293" i="1"/>
  <c r="Z294" i="1"/>
  <c r="AA294" i="1"/>
  <c r="AB294" i="1"/>
  <c r="AC294" i="1"/>
  <c r="Z295" i="1"/>
  <c r="AA295" i="1"/>
  <c r="AB295" i="1"/>
  <c r="AC295" i="1"/>
  <c r="Z296" i="1"/>
  <c r="AA296" i="1"/>
  <c r="AB296" i="1"/>
  <c r="AC296" i="1"/>
  <c r="Z297" i="1"/>
  <c r="AA297" i="1"/>
  <c r="AB297" i="1"/>
  <c r="AC297" i="1"/>
  <c r="Z298" i="1"/>
  <c r="AA298" i="1"/>
  <c r="AB298" i="1"/>
  <c r="AC298" i="1"/>
  <c r="Z299" i="1"/>
  <c r="AA299" i="1"/>
  <c r="AB299" i="1"/>
  <c r="AC299" i="1"/>
  <c r="Z300" i="1"/>
  <c r="AA300" i="1"/>
  <c r="AB300" i="1"/>
  <c r="AC300" i="1"/>
  <c r="Z301" i="1"/>
  <c r="AA301" i="1"/>
  <c r="AB301" i="1"/>
  <c r="AC301" i="1"/>
  <c r="Z302" i="1"/>
  <c r="AA302" i="1"/>
  <c r="AB302" i="1"/>
  <c r="AC302" i="1"/>
  <c r="Z303" i="1"/>
  <c r="AA303" i="1"/>
  <c r="AB303" i="1"/>
  <c r="AC303" i="1"/>
  <c r="Z304" i="1"/>
  <c r="AA304" i="1"/>
  <c r="AB304" i="1"/>
  <c r="AC304" i="1"/>
  <c r="Z305" i="1"/>
  <c r="AA305" i="1"/>
  <c r="AB305" i="1"/>
  <c r="AC305" i="1"/>
  <c r="Z306" i="1"/>
  <c r="AA306" i="1"/>
  <c r="AB306" i="1"/>
  <c r="AC306" i="1"/>
  <c r="Z307" i="1"/>
  <c r="AA307" i="1"/>
  <c r="AB307" i="1"/>
  <c r="AC307" i="1"/>
  <c r="Z309" i="1"/>
  <c r="AA309" i="1"/>
  <c r="AB309" i="1"/>
  <c r="AC309" i="1"/>
  <c r="Z310" i="1"/>
  <c r="AA310" i="1"/>
  <c r="AB310" i="1"/>
  <c r="AC310" i="1"/>
  <c r="Z311" i="1"/>
  <c r="AA311" i="1"/>
  <c r="AB311" i="1"/>
  <c r="AC311" i="1"/>
  <c r="Z312" i="1"/>
  <c r="AA312" i="1"/>
  <c r="AB312" i="1"/>
  <c r="AC312" i="1"/>
  <c r="Z313" i="1"/>
  <c r="AA313" i="1"/>
  <c r="AB313" i="1"/>
  <c r="AC313" i="1"/>
  <c r="Z314" i="1"/>
  <c r="AA314" i="1"/>
  <c r="AB314" i="1"/>
  <c r="AC314" i="1"/>
  <c r="Z315" i="1"/>
  <c r="AA315" i="1"/>
  <c r="AB315" i="1"/>
  <c r="AC315" i="1"/>
  <c r="Z316" i="1"/>
  <c r="AA316" i="1"/>
  <c r="AB316" i="1"/>
  <c r="AC316" i="1"/>
  <c r="Z317" i="1"/>
  <c r="AA317" i="1"/>
  <c r="AB317" i="1"/>
  <c r="AC317" i="1"/>
  <c r="Z318" i="1"/>
  <c r="AA318" i="1"/>
  <c r="AB318" i="1"/>
  <c r="AC318" i="1"/>
  <c r="Z319" i="1"/>
  <c r="AA319" i="1"/>
  <c r="AB319" i="1"/>
  <c r="AC319" i="1"/>
  <c r="Z320" i="1"/>
  <c r="AA320" i="1"/>
  <c r="AB320" i="1"/>
  <c r="AC320" i="1"/>
  <c r="Z321" i="1"/>
  <c r="AA321" i="1"/>
  <c r="AB321" i="1"/>
  <c r="AC321" i="1"/>
  <c r="Z322" i="1"/>
  <c r="AA322" i="1"/>
  <c r="AB322" i="1"/>
  <c r="AC322" i="1"/>
  <c r="Z323" i="1"/>
  <c r="AA323" i="1"/>
  <c r="AB323" i="1"/>
  <c r="AC323" i="1"/>
  <c r="Z324" i="1"/>
  <c r="AA324" i="1"/>
  <c r="AB324" i="1"/>
  <c r="AC324" i="1"/>
  <c r="Z325" i="1"/>
  <c r="AA325" i="1"/>
  <c r="AB325" i="1"/>
  <c r="AC325" i="1"/>
  <c r="Z326" i="1"/>
  <c r="AA326" i="1"/>
  <c r="AB326" i="1"/>
  <c r="AC326" i="1"/>
  <c r="Z327" i="1"/>
  <c r="AA327" i="1"/>
  <c r="AB327" i="1"/>
  <c r="AC327" i="1"/>
  <c r="Z328" i="1"/>
  <c r="AA328" i="1"/>
  <c r="AB328" i="1"/>
  <c r="AC328" i="1"/>
  <c r="Z329" i="1"/>
  <c r="AA329" i="1"/>
  <c r="AB329" i="1"/>
  <c r="AC329" i="1"/>
  <c r="Z330" i="1"/>
  <c r="AA330" i="1"/>
  <c r="AB330" i="1"/>
  <c r="AC330" i="1"/>
  <c r="Z331" i="1"/>
  <c r="AA331" i="1"/>
  <c r="AB331" i="1"/>
  <c r="AC331" i="1"/>
  <c r="Z332" i="1"/>
  <c r="AA332" i="1"/>
  <c r="AB332" i="1"/>
  <c r="AC332" i="1"/>
  <c r="Z333" i="1"/>
  <c r="AA333" i="1"/>
  <c r="AB333" i="1"/>
  <c r="AC333" i="1"/>
  <c r="Z334" i="1"/>
  <c r="AA334" i="1"/>
  <c r="AB334" i="1"/>
  <c r="AC334" i="1"/>
  <c r="Z335" i="1"/>
  <c r="AA335" i="1"/>
  <c r="AB335" i="1"/>
  <c r="AC335" i="1"/>
  <c r="Z336" i="1"/>
  <c r="AA336" i="1"/>
  <c r="AB336" i="1"/>
  <c r="AC336" i="1"/>
  <c r="Z337" i="1"/>
  <c r="AA337" i="1"/>
  <c r="AB337" i="1"/>
  <c r="AC337" i="1"/>
  <c r="Z338" i="1"/>
  <c r="AA338" i="1"/>
  <c r="AB338" i="1"/>
  <c r="AC338" i="1"/>
  <c r="Z339" i="1"/>
  <c r="AA339" i="1"/>
  <c r="AB339" i="1"/>
  <c r="AC339" i="1"/>
  <c r="Z340" i="1"/>
  <c r="AA340" i="1"/>
  <c r="AB340" i="1"/>
  <c r="AC340" i="1"/>
  <c r="Z341" i="1"/>
  <c r="AA341" i="1"/>
  <c r="AB341" i="1"/>
  <c r="AC341" i="1"/>
  <c r="Z342" i="1"/>
  <c r="AA342" i="1"/>
  <c r="AB342" i="1"/>
  <c r="AC342" i="1"/>
  <c r="Z343" i="1"/>
  <c r="AA343" i="1"/>
  <c r="AB343" i="1"/>
  <c r="AC343" i="1"/>
  <c r="Z344" i="1"/>
  <c r="AA344" i="1"/>
  <c r="AB344" i="1"/>
  <c r="AC344" i="1"/>
  <c r="Z345" i="1"/>
  <c r="AA345" i="1"/>
  <c r="AB345" i="1"/>
  <c r="AC345" i="1"/>
  <c r="Z346" i="1"/>
  <c r="AA346" i="1"/>
  <c r="AB346" i="1"/>
  <c r="AC346" i="1"/>
  <c r="Z347" i="1"/>
  <c r="AA347" i="1"/>
  <c r="AB347" i="1"/>
  <c r="AC347" i="1"/>
  <c r="Z348" i="1"/>
  <c r="AA348" i="1"/>
  <c r="AB348" i="1"/>
  <c r="AC348" i="1"/>
  <c r="Z349" i="1"/>
  <c r="AA349" i="1"/>
  <c r="AB349" i="1"/>
  <c r="AC349" i="1"/>
  <c r="Z350" i="1"/>
  <c r="AA350" i="1"/>
  <c r="AB350" i="1"/>
  <c r="AC350" i="1"/>
  <c r="Z351" i="1"/>
  <c r="AA351" i="1"/>
  <c r="AB351" i="1"/>
  <c r="AC351" i="1"/>
  <c r="Z352" i="1"/>
  <c r="AA352" i="1"/>
  <c r="AB352" i="1"/>
  <c r="AC352" i="1"/>
  <c r="Z353" i="1"/>
  <c r="AA353" i="1"/>
  <c r="AB353" i="1"/>
  <c r="AC353" i="1"/>
  <c r="Z354" i="1"/>
  <c r="AA354" i="1"/>
  <c r="AB354" i="1"/>
  <c r="AC354" i="1"/>
  <c r="Z355" i="1"/>
  <c r="AA355" i="1"/>
  <c r="AB355" i="1"/>
  <c r="AC355" i="1"/>
  <c r="Z356" i="1"/>
  <c r="AA356" i="1"/>
  <c r="AB356" i="1"/>
  <c r="AC356" i="1"/>
  <c r="Z357" i="1"/>
  <c r="AA357" i="1"/>
  <c r="AB357" i="1"/>
  <c r="AC357" i="1"/>
  <c r="Z358" i="1"/>
  <c r="AA358" i="1"/>
  <c r="AB358" i="1"/>
  <c r="AC358" i="1"/>
  <c r="Z359" i="1"/>
  <c r="AA359" i="1"/>
  <c r="AB359" i="1"/>
  <c r="AC359" i="1"/>
  <c r="Z360" i="1"/>
  <c r="AA360" i="1"/>
  <c r="AB360" i="1"/>
  <c r="AC360" i="1"/>
  <c r="Z361" i="1"/>
  <c r="AA361" i="1"/>
  <c r="AB361" i="1"/>
  <c r="AC361" i="1"/>
  <c r="U12" i="1"/>
  <c r="V12" i="1"/>
  <c r="W12" i="1"/>
  <c r="X12" i="1"/>
  <c r="U13" i="1"/>
  <c r="V13" i="1"/>
  <c r="W13" i="1"/>
  <c r="X13" i="1"/>
  <c r="U14" i="1"/>
  <c r="V14" i="1"/>
  <c r="W14" i="1"/>
  <c r="X14" i="1"/>
  <c r="U15" i="1"/>
  <c r="V15" i="1"/>
  <c r="W15" i="1"/>
  <c r="X15" i="1"/>
  <c r="U16" i="1"/>
  <c r="V16" i="1"/>
  <c r="W16" i="1"/>
  <c r="X16" i="1"/>
  <c r="U17" i="1"/>
  <c r="V17" i="1"/>
  <c r="W17" i="1"/>
  <c r="X17" i="1"/>
  <c r="U18" i="1"/>
  <c r="V18" i="1"/>
  <c r="W18" i="1"/>
  <c r="X18" i="1"/>
  <c r="U19" i="1"/>
  <c r="V19" i="1"/>
  <c r="W19" i="1"/>
  <c r="X19" i="1"/>
  <c r="U20" i="1"/>
  <c r="V20" i="1"/>
  <c r="W20" i="1"/>
  <c r="X20" i="1"/>
  <c r="U21" i="1"/>
  <c r="V21" i="1"/>
  <c r="W21" i="1"/>
  <c r="X21" i="1"/>
  <c r="U22" i="1"/>
  <c r="V22" i="1"/>
  <c r="W22" i="1"/>
  <c r="X22" i="1"/>
  <c r="U23" i="1"/>
  <c r="V23" i="1"/>
  <c r="W23" i="1"/>
  <c r="X23" i="1"/>
  <c r="U24" i="1"/>
  <c r="V24" i="1"/>
  <c r="W24" i="1"/>
  <c r="X24" i="1"/>
  <c r="U25" i="1"/>
  <c r="V25" i="1"/>
  <c r="W25" i="1"/>
  <c r="X25" i="1"/>
  <c r="U26" i="1"/>
  <c r="V26" i="1"/>
  <c r="W26" i="1"/>
  <c r="X26" i="1"/>
  <c r="U27" i="1"/>
  <c r="V27" i="1"/>
  <c r="W27" i="1"/>
  <c r="X27" i="1"/>
  <c r="U28" i="1"/>
  <c r="V28" i="1"/>
  <c r="W28" i="1"/>
  <c r="X28" i="1"/>
  <c r="U29" i="1"/>
  <c r="V29" i="1"/>
  <c r="W29" i="1"/>
  <c r="X29" i="1"/>
  <c r="U30" i="1"/>
  <c r="V30" i="1"/>
  <c r="W30" i="1"/>
  <c r="X30" i="1"/>
  <c r="U31" i="1"/>
  <c r="V31" i="1"/>
  <c r="W31" i="1"/>
  <c r="X31" i="1"/>
  <c r="U32" i="1"/>
  <c r="V32" i="1"/>
  <c r="W32" i="1"/>
  <c r="X32" i="1"/>
  <c r="U33" i="1"/>
  <c r="V33" i="1"/>
  <c r="W33" i="1"/>
  <c r="X33" i="1"/>
  <c r="U34" i="1"/>
  <c r="V34" i="1"/>
  <c r="W34" i="1"/>
  <c r="X34" i="1"/>
  <c r="U35" i="1"/>
  <c r="V35" i="1"/>
  <c r="W35" i="1"/>
  <c r="X35" i="1"/>
  <c r="U36" i="1"/>
  <c r="V36" i="1"/>
  <c r="W36" i="1"/>
  <c r="X36" i="1"/>
  <c r="U37" i="1"/>
  <c r="V37" i="1"/>
  <c r="W37" i="1"/>
  <c r="X37" i="1"/>
  <c r="U38" i="1"/>
  <c r="V38" i="1"/>
  <c r="W38" i="1"/>
  <c r="X38" i="1"/>
  <c r="U39" i="1"/>
  <c r="V39" i="1"/>
  <c r="W39" i="1"/>
  <c r="X39" i="1"/>
  <c r="U40" i="1"/>
  <c r="V40" i="1"/>
  <c r="W40" i="1"/>
  <c r="X40" i="1"/>
  <c r="U41" i="1"/>
  <c r="V41" i="1"/>
  <c r="W41" i="1"/>
  <c r="X41" i="1"/>
  <c r="U42" i="1"/>
  <c r="V42" i="1"/>
  <c r="W42" i="1"/>
  <c r="X42" i="1"/>
  <c r="U308" i="1"/>
  <c r="V308" i="1"/>
  <c r="W308" i="1"/>
  <c r="X308" i="1"/>
  <c r="U43" i="1"/>
  <c r="V43" i="1"/>
  <c r="W43" i="1"/>
  <c r="X43" i="1"/>
  <c r="U44" i="1"/>
  <c r="V44" i="1"/>
  <c r="W44" i="1"/>
  <c r="X44" i="1"/>
  <c r="U45" i="1"/>
  <c r="V45" i="1"/>
  <c r="W45" i="1"/>
  <c r="X45" i="1"/>
  <c r="U46" i="1"/>
  <c r="V46" i="1"/>
  <c r="W46" i="1"/>
  <c r="X46" i="1"/>
  <c r="U47" i="1"/>
  <c r="V47" i="1"/>
  <c r="W47" i="1"/>
  <c r="X47" i="1"/>
  <c r="U48" i="1"/>
  <c r="V48" i="1"/>
  <c r="W48" i="1"/>
  <c r="X48" i="1"/>
  <c r="U49" i="1"/>
  <c r="V49" i="1"/>
  <c r="W49" i="1"/>
  <c r="X49" i="1"/>
  <c r="U50" i="1"/>
  <c r="V50" i="1"/>
  <c r="W50" i="1"/>
  <c r="X50" i="1"/>
  <c r="U51" i="1"/>
  <c r="V51" i="1"/>
  <c r="W51" i="1"/>
  <c r="X51" i="1"/>
  <c r="U52" i="1"/>
  <c r="V52" i="1"/>
  <c r="W52" i="1"/>
  <c r="X52" i="1"/>
  <c r="U53" i="1"/>
  <c r="V53" i="1"/>
  <c r="W53" i="1"/>
  <c r="X53" i="1"/>
  <c r="U54" i="1"/>
  <c r="V54" i="1"/>
  <c r="W54" i="1"/>
  <c r="X54" i="1"/>
  <c r="U55" i="1"/>
  <c r="V55" i="1"/>
  <c r="W55" i="1"/>
  <c r="X55" i="1"/>
  <c r="U56" i="1"/>
  <c r="V56" i="1"/>
  <c r="W56" i="1"/>
  <c r="X56" i="1"/>
  <c r="U57" i="1"/>
  <c r="V57" i="1"/>
  <c r="W57" i="1"/>
  <c r="X57" i="1"/>
  <c r="U58" i="1"/>
  <c r="V58" i="1"/>
  <c r="W58" i="1"/>
  <c r="X58" i="1"/>
  <c r="U59" i="1"/>
  <c r="V59" i="1"/>
  <c r="W59" i="1"/>
  <c r="X59" i="1"/>
  <c r="U60" i="1"/>
  <c r="V60" i="1"/>
  <c r="W60" i="1"/>
  <c r="X60" i="1"/>
  <c r="U61" i="1"/>
  <c r="V61" i="1"/>
  <c r="W61" i="1"/>
  <c r="X61" i="1"/>
  <c r="U62" i="1"/>
  <c r="V62" i="1"/>
  <c r="W62" i="1"/>
  <c r="X62" i="1"/>
  <c r="U63" i="1"/>
  <c r="V63" i="1"/>
  <c r="W63" i="1"/>
  <c r="X63" i="1"/>
  <c r="U64" i="1"/>
  <c r="V64" i="1"/>
  <c r="W64" i="1"/>
  <c r="X64" i="1"/>
  <c r="U65" i="1"/>
  <c r="V65" i="1"/>
  <c r="W65" i="1"/>
  <c r="X65" i="1"/>
  <c r="U66" i="1"/>
  <c r="V66" i="1"/>
  <c r="W66" i="1"/>
  <c r="X66" i="1"/>
  <c r="U67" i="1"/>
  <c r="V67" i="1"/>
  <c r="W67" i="1"/>
  <c r="X67" i="1"/>
  <c r="U68" i="1"/>
  <c r="V68" i="1"/>
  <c r="W68" i="1"/>
  <c r="X68" i="1"/>
  <c r="U69" i="1"/>
  <c r="V69" i="1"/>
  <c r="W69" i="1"/>
  <c r="X69" i="1"/>
  <c r="U70" i="1"/>
  <c r="V70" i="1"/>
  <c r="W70" i="1"/>
  <c r="X70" i="1"/>
  <c r="U71" i="1"/>
  <c r="V71" i="1"/>
  <c r="W71" i="1"/>
  <c r="X71" i="1"/>
  <c r="U72" i="1"/>
  <c r="V72" i="1"/>
  <c r="W72" i="1"/>
  <c r="X72" i="1"/>
  <c r="U73" i="1"/>
  <c r="V73" i="1"/>
  <c r="W73" i="1"/>
  <c r="X73" i="1"/>
  <c r="U74" i="1"/>
  <c r="V74" i="1"/>
  <c r="W74" i="1"/>
  <c r="X74" i="1"/>
  <c r="U75" i="1"/>
  <c r="V75" i="1"/>
  <c r="W75" i="1"/>
  <c r="X75" i="1"/>
  <c r="U76" i="1"/>
  <c r="V76" i="1"/>
  <c r="W76" i="1"/>
  <c r="X76" i="1"/>
  <c r="U77" i="1"/>
  <c r="V77" i="1"/>
  <c r="W77" i="1"/>
  <c r="X77" i="1"/>
  <c r="U78" i="1"/>
  <c r="V78" i="1"/>
  <c r="W78" i="1"/>
  <c r="X78" i="1"/>
  <c r="U79" i="1"/>
  <c r="V79" i="1"/>
  <c r="W79" i="1"/>
  <c r="X79" i="1"/>
  <c r="U80" i="1"/>
  <c r="V80" i="1"/>
  <c r="W80" i="1"/>
  <c r="X80" i="1"/>
  <c r="U81" i="1"/>
  <c r="V81" i="1"/>
  <c r="W81" i="1"/>
  <c r="X81" i="1"/>
  <c r="U82" i="1"/>
  <c r="V82" i="1"/>
  <c r="W82" i="1"/>
  <c r="X82" i="1"/>
  <c r="U83" i="1"/>
  <c r="V83" i="1"/>
  <c r="W83" i="1"/>
  <c r="X83" i="1"/>
  <c r="U84" i="1"/>
  <c r="V84" i="1"/>
  <c r="W84" i="1"/>
  <c r="X84" i="1"/>
  <c r="U85" i="1"/>
  <c r="V85" i="1"/>
  <c r="W85" i="1"/>
  <c r="X85" i="1"/>
  <c r="U86" i="1"/>
  <c r="V86" i="1"/>
  <c r="W86" i="1"/>
  <c r="X86" i="1"/>
  <c r="U87" i="1"/>
  <c r="V87" i="1"/>
  <c r="W87" i="1"/>
  <c r="X87" i="1"/>
  <c r="U88" i="1"/>
  <c r="V88" i="1"/>
  <c r="W88" i="1"/>
  <c r="X88" i="1"/>
  <c r="U89" i="1"/>
  <c r="V89" i="1"/>
  <c r="W89" i="1"/>
  <c r="X89" i="1"/>
  <c r="U90" i="1"/>
  <c r="V90" i="1"/>
  <c r="W90" i="1"/>
  <c r="X90" i="1"/>
  <c r="U91" i="1"/>
  <c r="V91" i="1"/>
  <c r="W91" i="1"/>
  <c r="X91" i="1"/>
  <c r="U92" i="1"/>
  <c r="V92" i="1"/>
  <c r="W92" i="1"/>
  <c r="X92" i="1"/>
  <c r="U93" i="1"/>
  <c r="V93" i="1"/>
  <c r="W93" i="1"/>
  <c r="X93" i="1"/>
  <c r="U94" i="1"/>
  <c r="V94" i="1"/>
  <c r="W94" i="1"/>
  <c r="X94" i="1"/>
  <c r="U95" i="1"/>
  <c r="V95" i="1"/>
  <c r="W95" i="1"/>
  <c r="X95" i="1"/>
  <c r="U96" i="1"/>
  <c r="V96" i="1"/>
  <c r="W96" i="1"/>
  <c r="X96" i="1"/>
  <c r="U97" i="1"/>
  <c r="V97" i="1"/>
  <c r="W97" i="1"/>
  <c r="X97" i="1"/>
  <c r="U98" i="1"/>
  <c r="V98" i="1"/>
  <c r="W98" i="1"/>
  <c r="X98" i="1"/>
  <c r="U99" i="1"/>
  <c r="V99" i="1"/>
  <c r="W99" i="1"/>
  <c r="X99" i="1"/>
  <c r="U100" i="1"/>
  <c r="V100" i="1"/>
  <c r="W100" i="1"/>
  <c r="X100" i="1"/>
  <c r="U101" i="1"/>
  <c r="V101" i="1"/>
  <c r="W101" i="1"/>
  <c r="X101" i="1"/>
  <c r="U102" i="1"/>
  <c r="V102" i="1"/>
  <c r="W102" i="1"/>
  <c r="X102" i="1"/>
  <c r="U103" i="1"/>
  <c r="V103" i="1"/>
  <c r="W103" i="1"/>
  <c r="X103" i="1"/>
  <c r="U104" i="1"/>
  <c r="V104" i="1"/>
  <c r="W104" i="1"/>
  <c r="X104" i="1"/>
  <c r="U105" i="1"/>
  <c r="V105" i="1"/>
  <c r="W105" i="1"/>
  <c r="X105" i="1"/>
  <c r="U106" i="1"/>
  <c r="V106" i="1"/>
  <c r="W106" i="1"/>
  <c r="X106" i="1"/>
  <c r="U107" i="1"/>
  <c r="V107" i="1"/>
  <c r="W107" i="1"/>
  <c r="X107" i="1"/>
  <c r="U108" i="1"/>
  <c r="V108" i="1"/>
  <c r="W108" i="1"/>
  <c r="X108" i="1"/>
  <c r="U109" i="1"/>
  <c r="V109" i="1"/>
  <c r="W109" i="1"/>
  <c r="X109" i="1"/>
  <c r="U110" i="1"/>
  <c r="V110" i="1"/>
  <c r="W110" i="1"/>
  <c r="X110" i="1"/>
  <c r="U111" i="1"/>
  <c r="V111" i="1"/>
  <c r="W111" i="1"/>
  <c r="X111" i="1"/>
  <c r="U112" i="1"/>
  <c r="V112" i="1"/>
  <c r="W112" i="1"/>
  <c r="X112" i="1"/>
  <c r="U113" i="1"/>
  <c r="V113" i="1"/>
  <c r="W113" i="1"/>
  <c r="X113" i="1"/>
  <c r="U114" i="1"/>
  <c r="V114" i="1"/>
  <c r="W114" i="1"/>
  <c r="X114" i="1"/>
  <c r="U115" i="1"/>
  <c r="V115" i="1"/>
  <c r="W115" i="1"/>
  <c r="X115" i="1"/>
  <c r="U116" i="1"/>
  <c r="V116" i="1"/>
  <c r="W116" i="1"/>
  <c r="X116" i="1"/>
  <c r="U117" i="1"/>
  <c r="V117" i="1"/>
  <c r="W117" i="1"/>
  <c r="X117" i="1"/>
  <c r="U118" i="1"/>
  <c r="V118" i="1"/>
  <c r="W118" i="1"/>
  <c r="X118" i="1"/>
  <c r="U119" i="1"/>
  <c r="V119" i="1"/>
  <c r="W119" i="1"/>
  <c r="X119" i="1"/>
  <c r="U120" i="1"/>
  <c r="V120" i="1"/>
  <c r="W120" i="1"/>
  <c r="X120" i="1"/>
  <c r="U121" i="1"/>
  <c r="V121" i="1"/>
  <c r="W121" i="1"/>
  <c r="X121" i="1"/>
  <c r="U122" i="1"/>
  <c r="V122" i="1"/>
  <c r="W122" i="1"/>
  <c r="X122" i="1"/>
  <c r="U123" i="1"/>
  <c r="V123" i="1"/>
  <c r="W123" i="1"/>
  <c r="X123" i="1"/>
  <c r="U124" i="1"/>
  <c r="V124" i="1"/>
  <c r="W124" i="1"/>
  <c r="X124" i="1"/>
  <c r="U125" i="1"/>
  <c r="V125" i="1"/>
  <c r="W125" i="1"/>
  <c r="X125" i="1"/>
  <c r="U126" i="1"/>
  <c r="V126" i="1"/>
  <c r="W126" i="1"/>
  <c r="X126" i="1"/>
  <c r="U127" i="1"/>
  <c r="V127" i="1"/>
  <c r="W127" i="1"/>
  <c r="X127" i="1"/>
  <c r="U128" i="1"/>
  <c r="V128" i="1"/>
  <c r="W128" i="1"/>
  <c r="X128" i="1"/>
  <c r="U129" i="1"/>
  <c r="V129" i="1"/>
  <c r="W129" i="1"/>
  <c r="X129" i="1"/>
  <c r="U130" i="1"/>
  <c r="V130" i="1"/>
  <c r="W130" i="1"/>
  <c r="X130" i="1"/>
  <c r="U131" i="1"/>
  <c r="V131" i="1"/>
  <c r="W131" i="1"/>
  <c r="X131" i="1"/>
  <c r="U132" i="1"/>
  <c r="V132" i="1"/>
  <c r="W132" i="1"/>
  <c r="X132" i="1"/>
  <c r="U133" i="1"/>
  <c r="V133" i="1"/>
  <c r="W133" i="1"/>
  <c r="X133" i="1"/>
  <c r="U134" i="1"/>
  <c r="V134" i="1"/>
  <c r="W134" i="1"/>
  <c r="X134" i="1"/>
  <c r="U135" i="1"/>
  <c r="V135" i="1"/>
  <c r="W135" i="1"/>
  <c r="X135" i="1"/>
  <c r="U136" i="1"/>
  <c r="V136" i="1"/>
  <c r="W136" i="1"/>
  <c r="X136" i="1"/>
  <c r="U137" i="1"/>
  <c r="V137" i="1"/>
  <c r="W137" i="1"/>
  <c r="X137" i="1"/>
  <c r="U138" i="1"/>
  <c r="V138" i="1"/>
  <c r="W138" i="1"/>
  <c r="X138" i="1"/>
  <c r="U139" i="1"/>
  <c r="V139" i="1"/>
  <c r="W139" i="1"/>
  <c r="X139" i="1"/>
  <c r="U140" i="1"/>
  <c r="V140" i="1"/>
  <c r="W140" i="1"/>
  <c r="X140" i="1"/>
  <c r="U141" i="1"/>
  <c r="V141" i="1"/>
  <c r="W141" i="1"/>
  <c r="X141" i="1"/>
  <c r="U142" i="1"/>
  <c r="V142" i="1"/>
  <c r="W142" i="1"/>
  <c r="X142" i="1"/>
  <c r="U143" i="1"/>
  <c r="V143" i="1"/>
  <c r="W143" i="1"/>
  <c r="X143" i="1"/>
  <c r="U144" i="1"/>
  <c r="V144" i="1"/>
  <c r="W144" i="1"/>
  <c r="X144" i="1"/>
  <c r="U145" i="1"/>
  <c r="V145" i="1"/>
  <c r="W145" i="1"/>
  <c r="X145" i="1"/>
  <c r="U146" i="1"/>
  <c r="V146" i="1"/>
  <c r="W146" i="1"/>
  <c r="X146" i="1"/>
  <c r="U147" i="1"/>
  <c r="V147" i="1"/>
  <c r="W147" i="1"/>
  <c r="X147" i="1"/>
  <c r="U148" i="1"/>
  <c r="V148" i="1"/>
  <c r="W148" i="1"/>
  <c r="X148" i="1"/>
  <c r="U149" i="1"/>
  <c r="V149" i="1"/>
  <c r="W149" i="1"/>
  <c r="X149" i="1"/>
  <c r="U150" i="1"/>
  <c r="V150" i="1"/>
  <c r="W150" i="1"/>
  <c r="X150" i="1"/>
  <c r="U151" i="1"/>
  <c r="V151" i="1"/>
  <c r="W151" i="1"/>
  <c r="X151" i="1"/>
  <c r="U152" i="1"/>
  <c r="V152" i="1"/>
  <c r="W152" i="1"/>
  <c r="X152" i="1"/>
  <c r="U153" i="1"/>
  <c r="V153" i="1"/>
  <c r="W153" i="1"/>
  <c r="X153" i="1"/>
  <c r="U154" i="1"/>
  <c r="V154" i="1"/>
  <c r="W154" i="1"/>
  <c r="X154" i="1"/>
  <c r="U155" i="1"/>
  <c r="V155" i="1"/>
  <c r="W155" i="1"/>
  <c r="X155" i="1"/>
  <c r="U156" i="1"/>
  <c r="V156" i="1"/>
  <c r="W156" i="1"/>
  <c r="X156" i="1"/>
  <c r="U157" i="1"/>
  <c r="V157" i="1"/>
  <c r="W157" i="1"/>
  <c r="X157" i="1"/>
  <c r="U158" i="1"/>
  <c r="V158" i="1"/>
  <c r="W158" i="1"/>
  <c r="X158" i="1"/>
  <c r="U159" i="1"/>
  <c r="V159" i="1"/>
  <c r="W159" i="1"/>
  <c r="X159" i="1"/>
  <c r="U160" i="1"/>
  <c r="V160" i="1"/>
  <c r="W160" i="1"/>
  <c r="X160" i="1"/>
  <c r="U161" i="1"/>
  <c r="V161" i="1"/>
  <c r="W161" i="1"/>
  <c r="X161" i="1"/>
  <c r="U162" i="1"/>
  <c r="V162" i="1"/>
  <c r="W162" i="1"/>
  <c r="X162" i="1"/>
  <c r="U163" i="1"/>
  <c r="V163" i="1"/>
  <c r="W163" i="1"/>
  <c r="X163" i="1"/>
  <c r="U164" i="1"/>
  <c r="V164" i="1"/>
  <c r="W164" i="1"/>
  <c r="X164" i="1"/>
  <c r="U165" i="1"/>
  <c r="V165" i="1"/>
  <c r="W165" i="1"/>
  <c r="X165" i="1"/>
  <c r="U166" i="1"/>
  <c r="V166" i="1"/>
  <c r="W166" i="1"/>
  <c r="X166" i="1"/>
  <c r="U167" i="1"/>
  <c r="V167" i="1"/>
  <c r="W167" i="1"/>
  <c r="X167" i="1"/>
  <c r="U168" i="1"/>
  <c r="V168" i="1"/>
  <c r="W168" i="1"/>
  <c r="X168" i="1"/>
  <c r="U169" i="1"/>
  <c r="V169" i="1"/>
  <c r="W169" i="1"/>
  <c r="X169" i="1"/>
  <c r="U170" i="1"/>
  <c r="V170" i="1"/>
  <c r="W170" i="1"/>
  <c r="X170" i="1"/>
  <c r="U171" i="1"/>
  <c r="V171" i="1"/>
  <c r="W171" i="1"/>
  <c r="X171" i="1"/>
  <c r="U172" i="1"/>
  <c r="V172" i="1"/>
  <c r="W172" i="1"/>
  <c r="X172" i="1"/>
  <c r="U173" i="1"/>
  <c r="V173" i="1"/>
  <c r="W173" i="1"/>
  <c r="X173" i="1"/>
  <c r="U174" i="1"/>
  <c r="V174" i="1"/>
  <c r="W174" i="1"/>
  <c r="X174" i="1"/>
  <c r="U175" i="1"/>
  <c r="V175" i="1"/>
  <c r="W175" i="1"/>
  <c r="X175" i="1"/>
  <c r="U176" i="1"/>
  <c r="V176" i="1"/>
  <c r="W176" i="1"/>
  <c r="X176" i="1"/>
  <c r="U177" i="1"/>
  <c r="V177" i="1"/>
  <c r="W177" i="1"/>
  <c r="X177" i="1"/>
  <c r="U178" i="1"/>
  <c r="V178" i="1"/>
  <c r="W178" i="1"/>
  <c r="X178" i="1"/>
  <c r="U179" i="1"/>
  <c r="V179" i="1"/>
  <c r="W179" i="1"/>
  <c r="X179" i="1"/>
  <c r="U180" i="1"/>
  <c r="V180" i="1"/>
  <c r="W180" i="1"/>
  <c r="X180" i="1"/>
  <c r="U181" i="1"/>
  <c r="V181" i="1"/>
  <c r="W181" i="1"/>
  <c r="X181" i="1"/>
  <c r="U182" i="1"/>
  <c r="V182" i="1"/>
  <c r="W182" i="1"/>
  <c r="X182" i="1"/>
  <c r="U183" i="1"/>
  <c r="V183" i="1"/>
  <c r="W183" i="1"/>
  <c r="X183" i="1"/>
  <c r="U184" i="1"/>
  <c r="V184" i="1"/>
  <c r="W184" i="1"/>
  <c r="X184" i="1"/>
  <c r="U185" i="1"/>
  <c r="V185" i="1"/>
  <c r="W185" i="1"/>
  <c r="X185" i="1"/>
  <c r="U186" i="1"/>
  <c r="V186" i="1"/>
  <c r="W186" i="1"/>
  <c r="X186" i="1"/>
  <c r="U187" i="1"/>
  <c r="V187" i="1"/>
  <c r="W187" i="1"/>
  <c r="X187" i="1"/>
  <c r="U188" i="1"/>
  <c r="V188" i="1"/>
  <c r="W188" i="1"/>
  <c r="X188" i="1"/>
  <c r="U189" i="1"/>
  <c r="V189" i="1"/>
  <c r="W189" i="1"/>
  <c r="X189" i="1"/>
  <c r="U190" i="1"/>
  <c r="V190" i="1"/>
  <c r="W190" i="1"/>
  <c r="X190" i="1"/>
  <c r="U191" i="1"/>
  <c r="V191" i="1"/>
  <c r="W191" i="1"/>
  <c r="X191" i="1"/>
  <c r="U192" i="1"/>
  <c r="V192" i="1"/>
  <c r="W192" i="1"/>
  <c r="X192" i="1"/>
  <c r="U193" i="1"/>
  <c r="V193" i="1"/>
  <c r="W193" i="1"/>
  <c r="X193" i="1"/>
  <c r="U194" i="1"/>
  <c r="V194" i="1"/>
  <c r="W194" i="1"/>
  <c r="X194" i="1"/>
  <c r="U195" i="1"/>
  <c r="V195" i="1"/>
  <c r="W195" i="1"/>
  <c r="X195" i="1"/>
  <c r="U196" i="1"/>
  <c r="V196" i="1"/>
  <c r="W196" i="1"/>
  <c r="X196" i="1"/>
  <c r="U197" i="1"/>
  <c r="V197" i="1"/>
  <c r="W197" i="1"/>
  <c r="X197" i="1"/>
  <c r="U198" i="1"/>
  <c r="V198" i="1"/>
  <c r="W198" i="1"/>
  <c r="X198" i="1"/>
  <c r="U199" i="1"/>
  <c r="V199" i="1"/>
  <c r="W199" i="1"/>
  <c r="X199" i="1"/>
  <c r="U200" i="1"/>
  <c r="V200" i="1"/>
  <c r="W200" i="1"/>
  <c r="X200" i="1"/>
  <c r="U201" i="1"/>
  <c r="V201" i="1"/>
  <c r="W201" i="1"/>
  <c r="X201" i="1"/>
  <c r="U202" i="1"/>
  <c r="V202" i="1"/>
  <c r="W202" i="1"/>
  <c r="X202" i="1"/>
  <c r="U203" i="1"/>
  <c r="V203" i="1"/>
  <c r="W203" i="1"/>
  <c r="X203" i="1"/>
  <c r="U204" i="1"/>
  <c r="V204" i="1"/>
  <c r="W204" i="1"/>
  <c r="X204" i="1"/>
  <c r="U205" i="1"/>
  <c r="V205" i="1"/>
  <c r="W205" i="1"/>
  <c r="X205" i="1"/>
  <c r="U206" i="1"/>
  <c r="V206" i="1"/>
  <c r="W206" i="1"/>
  <c r="X206" i="1"/>
  <c r="U207" i="1"/>
  <c r="V207" i="1"/>
  <c r="W207" i="1"/>
  <c r="X207" i="1"/>
  <c r="U208" i="1"/>
  <c r="V208" i="1"/>
  <c r="W208" i="1"/>
  <c r="X208" i="1"/>
  <c r="U209" i="1"/>
  <c r="V209" i="1"/>
  <c r="W209" i="1"/>
  <c r="X209" i="1"/>
  <c r="U210" i="1"/>
  <c r="V210" i="1"/>
  <c r="W210" i="1"/>
  <c r="X210" i="1"/>
  <c r="U211" i="1"/>
  <c r="V211" i="1"/>
  <c r="W211" i="1"/>
  <c r="X211" i="1"/>
  <c r="U212" i="1"/>
  <c r="V212" i="1"/>
  <c r="W212" i="1"/>
  <c r="X212" i="1"/>
  <c r="U213" i="1"/>
  <c r="V213" i="1"/>
  <c r="W213" i="1"/>
  <c r="X213" i="1"/>
  <c r="U214" i="1"/>
  <c r="V214" i="1"/>
  <c r="W214" i="1"/>
  <c r="X214" i="1"/>
  <c r="U215" i="1"/>
  <c r="V215" i="1"/>
  <c r="W215" i="1"/>
  <c r="X215" i="1"/>
  <c r="U216" i="1"/>
  <c r="V216" i="1"/>
  <c r="W216" i="1"/>
  <c r="X216" i="1"/>
  <c r="U217" i="1"/>
  <c r="V217" i="1"/>
  <c r="W217" i="1"/>
  <c r="X217" i="1"/>
  <c r="U218" i="1"/>
  <c r="V218" i="1"/>
  <c r="W218" i="1"/>
  <c r="X218" i="1"/>
  <c r="U219" i="1"/>
  <c r="V219" i="1"/>
  <c r="W219" i="1"/>
  <c r="X219" i="1"/>
  <c r="U220" i="1"/>
  <c r="V220" i="1"/>
  <c r="W220" i="1"/>
  <c r="X220" i="1"/>
  <c r="U221" i="1"/>
  <c r="V221" i="1"/>
  <c r="W221" i="1"/>
  <c r="X221" i="1"/>
  <c r="U222" i="1"/>
  <c r="V222" i="1"/>
  <c r="W222" i="1"/>
  <c r="X222" i="1"/>
  <c r="U223" i="1"/>
  <c r="V223" i="1"/>
  <c r="W223" i="1"/>
  <c r="X223" i="1"/>
  <c r="U224" i="1"/>
  <c r="V224" i="1"/>
  <c r="W224" i="1"/>
  <c r="X224" i="1"/>
  <c r="U225" i="1"/>
  <c r="V225" i="1"/>
  <c r="W225" i="1"/>
  <c r="X225" i="1"/>
  <c r="U226" i="1"/>
  <c r="V226" i="1"/>
  <c r="W226" i="1"/>
  <c r="X226" i="1"/>
  <c r="U227" i="1"/>
  <c r="V227" i="1"/>
  <c r="W227" i="1"/>
  <c r="X227" i="1"/>
  <c r="U228" i="1"/>
  <c r="V228" i="1"/>
  <c r="W228" i="1"/>
  <c r="X228" i="1"/>
  <c r="U229" i="1"/>
  <c r="V229" i="1"/>
  <c r="W229" i="1"/>
  <c r="X229" i="1"/>
  <c r="U230" i="1"/>
  <c r="V230" i="1"/>
  <c r="W230" i="1"/>
  <c r="X230" i="1"/>
  <c r="U231" i="1"/>
  <c r="V231" i="1"/>
  <c r="W231" i="1"/>
  <c r="X231" i="1"/>
  <c r="U232" i="1"/>
  <c r="V232" i="1"/>
  <c r="W232" i="1"/>
  <c r="X232" i="1"/>
  <c r="U233" i="1"/>
  <c r="V233" i="1"/>
  <c r="W233" i="1"/>
  <c r="X233" i="1"/>
  <c r="U234" i="1"/>
  <c r="V234" i="1"/>
  <c r="W234" i="1"/>
  <c r="X234" i="1"/>
  <c r="U235" i="1"/>
  <c r="V235" i="1"/>
  <c r="W235" i="1"/>
  <c r="X235" i="1"/>
  <c r="U236" i="1"/>
  <c r="V236" i="1"/>
  <c r="W236" i="1"/>
  <c r="X236" i="1"/>
  <c r="U237" i="1"/>
  <c r="V237" i="1"/>
  <c r="W237" i="1"/>
  <c r="X237" i="1"/>
  <c r="U238" i="1"/>
  <c r="V238" i="1"/>
  <c r="W238" i="1"/>
  <c r="X238" i="1"/>
  <c r="U239" i="1"/>
  <c r="V239" i="1"/>
  <c r="W239" i="1"/>
  <c r="X239" i="1"/>
  <c r="U240" i="1"/>
  <c r="V240" i="1"/>
  <c r="W240" i="1"/>
  <c r="X240" i="1"/>
  <c r="U241" i="1"/>
  <c r="V241" i="1"/>
  <c r="W241" i="1"/>
  <c r="X241" i="1"/>
  <c r="U242" i="1"/>
  <c r="V242" i="1"/>
  <c r="W242" i="1"/>
  <c r="X242" i="1"/>
  <c r="U243" i="1"/>
  <c r="V243" i="1"/>
  <c r="W243" i="1"/>
  <c r="X243" i="1"/>
  <c r="U244" i="1"/>
  <c r="V244" i="1"/>
  <c r="W244" i="1"/>
  <c r="X244" i="1"/>
  <c r="U245" i="1"/>
  <c r="V245" i="1"/>
  <c r="W245" i="1"/>
  <c r="X245" i="1"/>
  <c r="U246" i="1"/>
  <c r="V246" i="1"/>
  <c r="W246" i="1"/>
  <c r="X246" i="1"/>
  <c r="U247" i="1"/>
  <c r="V247" i="1"/>
  <c r="W247" i="1"/>
  <c r="X247" i="1"/>
  <c r="U248" i="1"/>
  <c r="V248" i="1"/>
  <c r="W248" i="1"/>
  <c r="X248" i="1"/>
  <c r="U249" i="1"/>
  <c r="V249" i="1"/>
  <c r="W249" i="1"/>
  <c r="X249" i="1"/>
  <c r="U250" i="1"/>
  <c r="V250" i="1"/>
  <c r="W250" i="1"/>
  <c r="X250" i="1"/>
  <c r="U251" i="1"/>
  <c r="V251" i="1"/>
  <c r="W251" i="1"/>
  <c r="X251" i="1"/>
  <c r="U252" i="1"/>
  <c r="V252" i="1"/>
  <c r="W252" i="1"/>
  <c r="X252" i="1"/>
  <c r="U253" i="1"/>
  <c r="V253" i="1"/>
  <c r="W253" i="1"/>
  <c r="X253" i="1"/>
  <c r="U254" i="1"/>
  <c r="V254" i="1"/>
  <c r="W254" i="1"/>
  <c r="X254" i="1"/>
  <c r="U255" i="1"/>
  <c r="V255" i="1"/>
  <c r="W255" i="1"/>
  <c r="X255" i="1"/>
  <c r="U256" i="1"/>
  <c r="V256" i="1"/>
  <c r="W256" i="1"/>
  <c r="X256" i="1"/>
  <c r="U257" i="1"/>
  <c r="V257" i="1"/>
  <c r="W257" i="1"/>
  <c r="X257" i="1"/>
  <c r="U258" i="1"/>
  <c r="V258" i="1"/>
  <c r="W258" i="1"/>
  <c r="X258" i="1"/>
  <c r="U259" i="1"/>
  <c r="V259" i="1"/>
  <c r="W259" i="1"/>
  <c r="X259" i="1"/>
  <c r="U260" i="1"/>
  <c r="V260" i="1"/>
  <c r="W260" i="1"/>
  <c r="X260" i="1"/>
  <c r="U261" i="1"/>
  <c r="V261" i="1"/>
  <c r="W261" i="1"/>
  <c r="X261" i="1"/>
  <c r="U262" i="1"/>
  <c r="V262" i="1"/>
  <c r="W262" i="1"/>
  <c r="X262" i="1"/>
  <c r="U263" i="1"/>
  <c r="V263" i="1"/>
  <c r="W263" i="1"/>
  <c r="X263" i="1"/>
  <c r="U264" i="1"/>
  <c r="V264" i="1"/>
  <c r="W264" i="1"/>
  <c r="X264" i="1"/>
  <c r="U265" i="1"/>
  <c r="V265" i="1"/>
  <c r="W265" i="1"/>
  <c r="X265" i="1"/>
  <c r="U266" i="1"/>
  <c r="V266" i="1"/>
  <c r="W266" i="1"/>
  <c r="X266" i="1"/>
  <c r="U267" i="1"/>
  <c r="V267" i="1"/>
  <c r="W267" i="1"/>
  <c r="X267" i="1"/>
  <c r="U268" i="1"/>
  <c r="V268" i="1"/>
  <c r="W268" i="1"/>
  <c r="X268" i="1"/>
  <c r="U269" i="1"/>
  <c r="V269" i="1"/>
  <c r="W269" i="1"/>
  <c r="X269" i="1"/>
  <c r="U270" i="1"/>
  <c r="V270" i="1"/>
  <c r="W270" i="1"/>
  <c r="X270" i="1"/>
  <c r="U271" i="1"/>
  <c r="V271" i="1"/>
  <c r="W271" i="1"/>
  <c r="X271" i="1"/>
  <c r="U272" i="1"/>
  <c r="V272" i="1"/>
  <c r="W272" i="1"/>
  <c r="X272" i="1"/>
  <c r="U273" i="1"/>
  <c r="V273" i="1"/>
  <c r="W273" i="1"/>
  <c r="X273" i="1"/>
  <c r="U274" i="1"/>
  <c r="V274" i="1"/>
  <c r="W274" i="1"/>
  <c r="X274" i="1"/>
  <c r="U275" i="1"/>
  <c r="V275" i="1"/>
  <c r="W275" i="1"/>
  <c r="X275" i="1"/>
  <c r="U276" i="1"/>
  <c r="V276" i="1"/>
  <c r="W276" i="1"/>
  <c r="X276" i="1"/>
  <c r="U277" i="1"/>
  <c r="V277" i="1"/>
  <c r="W277" i="1"/>
  <c r="X277" i="1"/>
  <c r="U278" i="1"/>
  <c r="V278" i="1"/>
  <c r="W278" i="1"/>
  <c r="X278" i="1"/>
  <c r="U279" i="1"/>
  <c r="V279" i="1"/>
  <c r="W279" i="1"/>
  <c r="X279" i="1"/>
  <c r="U280" i="1"/>
  <c r="V280" i="1"/>
  <c r="W280" i="1"/>
  <c r="X280" i="1"/>
  <c r="U281" i="1"/>
  <c r="V281" i="1"/>
  <c r="W281" i="1"/>
  <c r="X281" i="1"/>
  <c r="U282" i="1"/>
  <c r="V282" i="1"/>
  <c r="W282" i="1"/>
  <c r="X282" i="1"/>
  <c r="U283" i="1"/>
  <c r="V283" i="1"/>
  <c r="W283" i="1"/>
  <c r="X283" i="1"/>
  <c r="U284" i="1"/>
  <c r="V284" i="1"/>
  <c r="W284" i="1"/>
  <c r="X284" i="1"/>
  <c r="U285" i="1"/>
  <c r="V285" i="1"/>
  <c r="W285" i="1"/>
  <c r="X285" i="1"/>
  <c r="U286" i="1"/>
  <c r="V286" i="1"/>
  <c r="W286" i="1"/>
  <c r="X286" i="1"/>
  <c r="U287" i="1"/>
  <c r="V287" i="1"/>
  <c r="W287" i="1"/>
  <c r="X287" i="1"/>
  <c r="U288" i="1"/>
  <c r="V288" i="1"/>
  <c r="W288" i="1"/>
  <c r="X288" i="1"/>
  <c r="U289" i="1"/>
  <c r="V289" i="1"/>
  <c r="W289" i="1"/>
  <c r="X289" i="1"/>
  <c r="U290" i="1"/>
  <c r="V290" i="1"/>
  <c r="W290" i="1"/>
  <c r="X290" i="1"/>
  <c r="U291" i="1"/>
  <c r="V291" i="1"/>
  <c r="W291" i="1"/>
  <c r="X291" i="1"/>
  <c r="U292" i="1"/>
  <c r="V292" i="1"/>
  <c r="W292" i="1"/>
  <c r="X292" i="1"/>
  <c r="U293" i="1"/>
  <c r="V293" i="1"/>
  <c r="W293" i="1"/>
  <c r="X293" i="1"/>
  <c r="U294" i="1"/>
  <c r="V294" i="1"/>
  <c r="W294" i="1"/>
  <c r="X294" i="1"/>
  <c r="U295" i="1"/>
  <c r="V295" i="1"/>
  <c r="W295" i="1"/>
  <c r="X295" i="1"/>
  <c r="U296" i="1"/>
  <c r="V296" i="1"/>
  <c r="W296" i="1"/>
  <c r="X296" i="1"/>
  <c r="U297" i="1"/>
  <c r="V297" i="1"/>
  <c r="W297" i="1"/>
  <c r="X297" i="1"/>
  <c r="U298" i="1"/>
  <c r="V298" i="1"/>
  <c r="W298" i="1"/>
  <c r="X298" i="1"/>
  <c r="U299" i="1"/>
  <c r="V299" i="1"/>
  <c r="W299" i="1"/>
  <c r="X299" i="1"/>
  <c r="U300" i="1"/>
  <c r="V300" i="1"/>
  <c r="W300" i="1"/>
  <c r="X300" i="1"/>
  <c r="U301" i="1"/>
  <c r="V301" i="1"/>
  <c r="W301" i="1"/>
  <c r="X301" i="1"/>
  <c r="U302" i="1"/>
  <c r="V302" i="1"/>
  <c r="W302" i="1"/>
  <c r="X302" i="1"/>
  <c r="U303" i="1"/>
  <c r="V303" i="1"/>
  <c r="W303" i="1"/>
  <c r="X303" i="1"/>
  <c r="U304" i="1"/>
  <c r="V304" i="1"/>
  <c r="W304" i="1"/>
  <c r="X304" i="1"/>
  <c r="U305" i="1"/>
  <c r="V305" i="1"/>
  <c r="W305" i="1"/>
  <c r="X305" i="1"/>
  <c r="U306" i="1"/>
  <c r="V306" i="1"/>
  <c r="W306" i="1"/>
  <c r="X306" i="1"/>
  <c r="U307" i="1"/>
  <c r="V307" i="1"/>
  <c r="W307" i="1"/>
  <c r="X307" i="1"/>
  <c r="U309" i="1"/>
  <c r="V309" i="1"/>
  <c r="W309" i="1"/>
  <c r="X309" i="1"/>
  <c r="U310" i="1"/>
  <c r="V310" i="1"/>
  <c r="W310" i="1"/>
  <c r="X310" i="1"/>
  <c r="U311" i="1"/>
  <c r="V311" i="1"/>
  <c r="W311" i="1"/>
  <c r="X311" i="1"/>
  <c r="U312" i="1"/>
  <c r="V312" i="1"/>
  <c r="W312" i="1"/>
  <c r="X312" i="1"/>
  <c r="U313" i="1"/>
  <c r="V313" i="1"/>
  <c r="W313" i="1"/>
  <c r="X313" i="1"/>
  <c r="U314" i="1"/>
  <c r="V314" i="1"/>
  <c r="W314" i="1"/>
  <c r="X314" i="1"/>
  <c r="U315" i="1"/>
  <c r="V315" i="1"/>
  <c r="W315" i="1"/>
  <c r="X315" i="1"/>
  <c r="U316" i="1"/>
  <c r="V316" i="1"/>
  <c r="W316" i="1"/>
  <c r="X316" i="1"/>
  <c r="U317" i="1"/>
  <c r="V317" i="1"/>
  <c r="W317" i="1"/>
  <c r="X317" i="1"/>
  <c r="U318" i="1"/>
  <c r="V318" i="1"/>
  <c r="W318" i="1"/>
  <c r="X318" i="1"/>
  <c r="U319" i="1"/>
  <c r="V319" i="1"/>
  <c r="W319" i="1"/>
  <c r="X319" i="1"/>
  <c r="U320" i="1"/>
  <c r="V320" i="1"/>
  <c r="W320" i="1"/>
  <c r="X320" i="1"/>
  <c r="U321" i="1"/>
  <c r="V321" i="1"/>
  <c r="W321" i="1"/>
  <c r="X321" i="1"/>
  <c r="U322" i="1"/>
  <c r="V322" i="1"/>
  <c r="W322" i="1"/>
  <c r="X322" i="1"/>
  <c r="U323" i="1"/>
  <c r="V323" i="1"/>
  <c r="W323" i="1"/>
  <c r="X323" i="1"/>
  <c r="U324" i="1"/>
  <c r="V324" i="1"/>
  <c r="W324" i="1"/>
  <c r="X324" i="1"/>
  <c r="U325" i="1"/>
  <c r="V325" i="1"/>
  <c r="W325" i="1"/>
  <c r="X325" i="1"/>
  <c r="U326" i="1"/>
  <c r="V326" i="1"/>
  <c r="W326" i="1"/>
  <c r="X326" i="1"/>
  <c r="U327" i="1"/>
  <c r="V327" i="1"/>
  <c r="W327" i="1"/>
  <c r="X327" i="1"/>
  <c r="U328" i="1"/>
  <c r="V328" i="1"/>
  <c r="W328" i="1"/>
  <c r="X328" i="1"/>
  <c r="U329" i="1"/>
  <c r="V329" i="1"/>
  <c r="W329" i="1"/>
  <c r="X329" i="1"/>
  <c r="U330" i="1"/>
  <c r="V330" i="1"/>
  <c r="W330" i="1"/>
  <c r="X330" i="1"/>
  <c r="U331" i="1"/>
  <c r="V331" i="1"/>
  <c r="W331" i="1"/>
  <c r="X331" i="1"/>
  <c r="U332" i="1"/>
  <c r="V332" i="1"/>
  <c r="W332" i="1"/>
  <c r="X332" i="1"/>
  <c r="U333" i="1"/>
  <c r="V333" i="1"/>
  <c r="W333" i="1"/>
  <c r="X333" i="1"/>
  <c r="U334" i="1"/>
  <c r="V334" i="1"/>
  <c r="W334" i="1"/>
  <c r="X334" i="1"/>
  <c r="U335" i="1"/>
  <c r="V335" i="1"/>
  <c r="W335" i="1"/>
  <c r="X335" i="1"/>
  <c r="U336" i="1"/>
  <c r="V336" i="1"/>
  <c r="W336" i="1"/>
  <c r="X336" i="1"/>
  <c r="U337" i="1"/>
  <c r="V337" i="1"/>
  <c r="W337" i="1"/>
  <c r="X337" i="1"/>
  <c r="U338" i="1"/>
  <c r="V338" i="1"/>
  <c r="W338" i="1"/>
  <c r="X338" i="1"/>
  <c r="U339" i="1"/>
  <c r="V339" i="1"/>
  <c r="W339" i="1"/>
  <c r="X339" i="1"/>
  <c r="U340" i="1"/>
  <c r="V340" i="1"/>
  <c r="W340" i="1"/>
  <c r="X340" i="1"/>
  <c r="U341" i="1"/>
  <c r="V341" i="1"/>
  <c r="W341" i="1"/>
  <c r="X341" i="1"/>
  <c r="U342" i="1"/>
  <c r="V342" i="1"/>
  <c r="W342" i="1"/>
  <c r="X342" i="1"/>
  <c r="U343" i="1"/>
  <c r="V343" i="1"/>
  <c r="W343" i="1"/>
  <c r="X343" i="1"/>
  <c r="U344" i="1"/>
  <c r="V344" i="1"/>
  <c r="W344" i="1"/>
  <c r="X344" i="1"/>
  <c r="U345" i="1"/>
  <c r="V345" i="1"/>
  <c r="W345" i="1"/>
  <c r="X345" i="1"/>
  <c r="U346" i="1"/>
  <c r="V346" i="1"/>
  <c r="W346" i="1"/>
  <c r="X346" i="1"/>
  <c r="U347" i="1"/>
  <c r="V347" i="1"/>
  <c r="W347" i="1"/>
  <c r="X347" i="1"/>
  <c r="U348" i="1"/>
  <c r="V348" i="1"/>
  <c r="W348" i="1"/>
  <c r="X348" i="1"/>
  <c r="U349" i="1"/>
  <c r="V349" i="1"/>
  <c r="W349" i="1"/>
  <c r="X349" i="1"/>
  <c r="U350" i="1"/>
  <c r="V350" i="1"/>
  <c r="W350" i="1"/>
  <c r="X350" i="1"/>
  <c r="U351" i="1"/>
  <c r="V351" i="1"/>
  <c r="W351" i="1"/>
  <c r="X351" i="1"/>
  <c r="U352" i="1"/>
  <c r="V352" i="1"/>
  <c r="W352" i="1"/>
  <c r="X352" i="1"/>
  <c r="U353" i="1"/>
  <c r="V353" i="1"/>
  <c r="W353" i="1"/>
  <c r="X353" i="1"/>
  <c r="U354" i="1"/>
  <c r="V354" i="1"/>
  <c r="W354" i="1"/>
  <c r="X354" i="1"/>
  <c r="U355" i="1"/>
  <c r="V355" i="1"/>
  <c r="W355" i="1"/>
  <c r="X355" i="1"/>
  <c r="U356" i="1"/>
  <c r="V356" i="1"/>
  <c r="W356" i="1"/>
  <c r="X356" i="1"/>
  <c r="U357" i="1"/>
  <c r="V357" i="1"/>
  <c r="W357" i="1"/>
  <c r="X357" i="1"/>
  <c r="U358" i="1"/>
  <c r="V358" i="1"/>
  <c r="W358" i="1"/>
  <c r="X358" i="1"/>
  <c r="U359" i="1"/>
  <c r="V359" i="1"/>
  <c r="W359" i="1"/>
  <c r="X359" i="1"/>
  <c r="U360" i="1"/>
  <c r="V360" i="1"/>
  <c r="W360" i="1"/>
  <c r="X360" i="1"/>
  <c r="U361" i="1"/>
  <c r="V361" i="1"/>
  <c r="W361" i="1"/>
  <c r="X361" i="1"/>
  <c r="P355" i="1"/>
  <c r="Q355" i="1"/>
  <c r="R355" i="1"/>
  <c r="S355" i="1"/>
  <c r="P356" i="1"/>
  <c r="Q356" i="1"/>
  <c r="R356" i="1"/>
  <c r="S356" i="1"/>
  <c r="P357" i="1"/>
  <c r="Q357" i="1"/>
  <c r="R357" i="1"/>
  <c r="S357" i="1"/>
  <c r="P358" i="1"/>
  <c r="Q358" i="1"/>
  <c r="R358" i="1"/>
  <c r="S358" i="1"/>
  <c r="P359" i="1"/>
  <c r="Q359" i="1"/>
  <c r="R359" i="1"/>
  <c r="S359" i="1"/>
  <c r="P360" i="1"/>
  <c r="Q360" i="1"/>
  <c r="R360" i="1"/>
  <c r="S360" i="1"/>
  <c r="P361" i="1"/>
  <c r="Q361" i="1"/>
  <c r="R361" i="1"/>
  <c r="S361" i="1"/>
  <c r="P12" i="1"/>
  <c r="Q12" i="1"/>
  <c r="R12" i="1"/>
  <c r="S12" i="1"/>
  <c r="P13" i="1"/>
  <c r="Q13" i="1"/>
  <c r="R13" i="1"/>
  <c r="S13" i="1"/>
  <c r="P14" i="1"/>
  <c r="Q14" i="1"/>
  <c r="R14" i="1"/>
  <c r="S14" i="1"/>
  <c r="P15" i="1"/>
  <c r="Q15" i="1"/>
  <c r="R15" i="1"/>
  <c r="S15" i="1"/>
  <c r="P16" i="1"/>
  <c r="Q16" i="1"/>
  <c r="R16" i="1"/>
  <c r="S16" i="1"/>
  <c r="P17" i="1"/>
  <c r="Q17" i="1"/>
  <c r="R17" i="1"/>
  <c r="S17" i="1"/>
  <c r="P18" i="1"/>
  <c r="Q18" i="1"/>
  <c r="R18" i="1"/>
  <c r="S18" i="1"/>
  <c r="P19" i="1"/>
  <c r="Q19" i="1"/>
  <c r="R19" i="1"/>
  <c r="S19" i="1"/>
  <c r="P20" i="1"/>
  <c r="Q20" i="1"/>
  <c r="R20" i="1"/>
  <c r="S20" i="1"/>
  <c r="P21" i="1"/>
  <c r="Q21" i="1"/>
  <c r="R21" i="1"/>
  <c r="S21" i="1"/>
  <c r="P22" i="1"/>
  <c r="Q22" i="1"/>
  <c r="R22" i="1"/>
  <c r="S22" i="1"/>
  <c r="P23" i="1"/>
  <c r="Q23" i="1"/>
  <c r="R23" i="1"/>
  <c r="S23" i="1"/>
  <c r="P24" i="1"/>
  <c r="Q24" i="1"/>
  <c r="R24" i="1"/>
  <c r="S24" i="1"/>
  <c r="P25" i="1"/>
  <c r="Q25" i="1"/>
  <c r="R25" i="1"/>
  <c r="S25" i="1"/>
  <c r="P26" i="1"/>
  <c r="Q26" i="1"/>
  <c r="R26" i="1"/>
  <c r="S26" i="1"/>
  <c r="P27" i="1"/>
  <c r="Q27" i="1"/>
  <c r="R27" i="1"/>
  <c r="S27" i="1"/>
  <c r="P28" i="1"/>
  <c r="Q28" i="1"/>
  <c r="R28" i="1"/>
  <c r="S28" i="1"/>
  <c r="P29" i="1"/>
  <c r="Q29" i="1"/>
  <c r="R29" i="1"/>
  <c r="S29" i="1"/>
  <c r="P30" i="1"/>
  <c r="Q30" i="1"/>
  <c r="R30" i="1"/>
  <c r="S30" i="1"/>
  <c r="P31" i="1"/>
  <c r="Q31" i="1"/>
  <c r="R31" i="1"/>
  <c r="S31" i="1"/>
  <c r="P32" i="1"/>
  <c r="Q32" i="1"/>
  <c r="R32" i="1"/>
  <c r="S32" i="1"/>
  <c r="P33" i="1"/>
  <c r="Q33" i="1"/>
  <c r="R33" i="1"/>
  <c r="S33" i="1"/>
  <c r="P34" i="1"/>
  <c r="Q34" i="1"/>
  <c r="R34" i="1"/>
  <c r="S34" i="1"/>
  <c r="P35" i="1"/>
  <c r="Q35" i="1"/>
  <c r="R35" i="1"/>
  <c r="S35" i="1"/>
  <c r="P36" i="1"/>
  <c r="Q36" i="1"/>
  <c r="R36" i="1"/>
  <c r="S36" i="1"/>
  <c r="P37" i="1"/>
  <c r="Q37" i="1"/>
  <c r="R37" i="1"/>
  <c r="S37" i="1"/>
  <c r="P38" i="1"/>
  <c r="Q38" i="1"/>
  <c r="R38" i="1"/>
  <c r="S38" i="1"/>
  <c r="P39" i="1"/>
  <c r="Q39" i="1"/>
  <c r="R39" i="1"/>
  <c r="S39" i="1"/>
  <c r="P40" i="1"/>
  <c r="Q40" i="1"/>
  <c r="R40" i="1"/>
  <c r="S40" i="1"/>
  <c r="P41" i="1"/>
  <c r="Q41" i="1"/>
  <c r="R41" i="1"/>
  <c r="S41" i="1"/>
  <c r="P42" i="1"/>
  <c r="Q42" i="1"/>
  <c r="R42" i="1"/>
  <c r="S42" i="1"/>
  <c r="P308" i="1"/>
  <c r="Q308" i="1"/>
  <c r="R308" i="1"/>
  <c r="S308" i="1"/>
  <c r="P43" i="1"/>
  <c r="Q43" i="1"/>
  <c r="R43" i="1"/>
  <c r="S43" i="1"/>
  <c r="P44" i="1"/>
  <c r="Q44" i="1"/>
  <c r="R44" i="1"/>
  <c r="S44" i="1"/>
  <c r="P45" i="1"/>
  <c r="Q45" i="1"/>
  <c r="R45" i="1"/>
  <c r="S45" i="1"/>
  <c r="P46" i="1"/>
  <c r="Q46" i="1"/>
  <c r="R46" i="1"/>
  <c r="S46" i="1"/>
  <c r="P47" i="1"/>
  <c r="Q47" i="1"/>
  <c r="R47" i="1"/>
  <c r="S47" i="1"/>
  <c r="P48" i="1"/>
  <c r="Q48" i="1"/>
  <c r="R48" i="1"/>
  <c r="S48" i="1"/>
  <c r="P49" i="1"/>
  <c r="Q49" i="1"/>
  <c r="R49" i="1"/>
  <c r="S49" i="1"/>
  <c r="P50" i="1"/>
  <c r="Q50" i="1"/>
  <c r="R50" i="1"/>
  <c r="S50" i="1"/>
  <c r="P51" i="1"/>
  <c r="Q51" i="1"/>
  <c r="R51" i="1"/>
  <c r="S51" i="1"/>
  <c r="P52" i="1"/>
  <c r="Q52" i="1"/>
  <c r="R52" i="1"/>
  <c r="S52" i="1"/>
  <c r="P53" i="1"/>
  <c r="Q53" i="1"/>
  <c r="R53" i="1"/>
  <c r="S53" i="1"/>
  <c r="P54" i="1"/>
  <c r="Q54" i="1"/>
  <c r="R54" i="1"/>
  <c r="S54" i="1"/>
  <c r="P55" i="1"/>
  <c r="Q55" i="1"/>
  <c r="R55" i="1"/>
  <c r="S55" i="1"/>
  <c r="P56" i="1"/>
  <c r="Q56" i="1"/>
  <c r="R56" i="1"/>
  <c r="S56" i="1"/>
  <c r="P57" i="1"/>
  <c r="Q57" i="1"/>
  <c r="R57" i="1"/>
  <c r="S57" i="1"/>
  <c r="P58" i="1"/>
  <c r="Q58" i="1"/>
  <c r="R58" i="1"/>
  <c r="S58" i="1"/>
  <c r="P59" i="1"/>
  <c r="Q59" i="1"/>
  <c r="R59" i="1"/>
  <c r="S59" i="1"/>
  <c r="P60" i="1"/>
  <c r="Q60" i="1"/>
  <c r="R60" i="1"/>
  <c r="S60" i="1"/>
  <c r="P61" i="1"/>
  <c r="Q61" i="1"/>
  <c r="R61" i="1"/>
  <c r="S61" i="1"/>
  <c r="P62" i="1"/>
  <c r="Q62" i="1"/>
  <c r="R62" i="1"/>
  <c r="S62" i="1"/>
  <c r="P63" i="1"/>
  <c r="Q63" i="1"/>
  <c r="R63" i="1"/>
  <c r="S63" i="1"/>
  <c r="P64" i="1"/>
  <c r="Q64" i="1"/>
  <c r="R64" i="1"/>
  <c r="S64" i="1"/>
  <c r="P65" i="1"/>
  <c r="Q65" i="1"/>
  <c r="R65" i="1"/>
  <c r="S65" i="1"/>
  <c r="P66" i="1"/>
  <c r="Q66" i="1"/>
  <c r="R66" i="1"/>
  <c r="S66" i="1"/>
  <c r="P67" i="1"/>
  <c r="Q67" i="1"/>
  <c r="R67" i="1"/>
  <c r="S67" i="1"/>
  <c r="P68" i="1"/>
  <c r="Q68" i="1"/>
  <c r="R68" i="1"/>
  <c r="S68" i="1"/>
  <c r="P69" i="1"/>
  <c r="Q69" i="1"/>
  <c r="R69" i="1"/>
  <c r="S69" i="1"/>
  <c r="P70" i="1"/>
  <c r="Q70" i="1"/>
  <c r="R70" i="1"/>
  <c r="S70" i="1"/>
  <c r="P71" i="1"/>
  <c r="Q71" i="1"/>
  <c r="R71" i="1"/>
  <c r="S71" i="1"/>
  <c r="P72" i="1"/>
  <c r="Q72" i="1"/>
  <c r="R72" i="1"/>
  <c r="S72" i="1"/>
  <c r="P73" i="1"/>
  <c r="Q73" i="1"/>
  <c r="R73" i="1"/>
  <c r="S73" i="1"/>
  <c r="P74" i="1"/>
  <c r="Q74" i="1"/>
  <c r="R74" i="1"/>
  <c r="S74" i="1"/>
  <c r="P75" i="1"/>
  <c r="Q75" i="1"/>
  <c r="R75" i="1"/>
  <c r="S75" i="1"/>
  <c r="P76" i="1"/>
  <c r="Q76" i="1"/>
  <c r="R76" i="1"/>
  <c r="S76" i="1"/>
  <c r="P77" i="1"/>
  <c r="Q77" i="1"/>
  <c r="R77" i="1"/>
  <c r="S77" i="1"/>
  <c r="P78" i="1"/>
  <c r="Q78" i="1"/>
  <c r="R78" i="1"/>
  <c r="S78" i="1"/>
  <c r="P79" i="1"/>
  <c r="Q79" i="1"/>
  <c r="R79" i="1"/>
  <c r="S79" i="1"/>
  <c r="P80" i="1"/>
  <c r="Q80" i="1"/>
  <c r="R80" i="1"/>
  <c r="S80" i="1"/>
  <c r="P81" i="1"/>
  <c r="Q81" i="1"/>
  <c r="R81" i="1"/>
  <c r="S81" i="1"/>
  <c r="P82" i="1"/>
  <c r="Q82" i="1"/>
  <c r="R82" i="1"/>
  <c r="S82" i="1"/>
  <c r="P83" i="1"/>
  <c r="Q83" i="1"/>
  <c r="R83" i="1"/>
  <c r="S83" i="1"/>
  <c r="P84" i="1"/>
  <c r="Q84" i="1"/>
  <c r="R84" i="1"/>
  <c r="S84" i="1"/>
  <c r="P85" i="1"/>
  <c r="Q85" i="1"/>
  <c r="R85" i="1"/>
  <c r="S85" i="1"/>
  <c r="P86" i="1"/>
  <c r="Q86" i="1"/>
  <c r="R86" i="1"/>
  <c r="S86" i="1"/>
  <c r="P87" i="1"/>
  <c r="Q87" i="1"/>
  <c r="R87" i="1"/>
  <c r="S87" i="1"/>
  <c r="P88" i="1"/>
  <c r="Q88" i="1"/>
  <c r="R88" i="1"/>
  <c r="S88" i="1"/>
  <c r="P89" i="1"/>
  <c r="Q89" i="1"/>
  <c r="R89" i="1"/>
  <c r="S89" i="1"/>
  <c r="P90" i="1"/>
  <c r="Q90" i="1"/>
  <c r="R90" i="1"/>
  <c r="S90" i="1"/>
  <c r="P91" i="1"/>
  <c r="Q91" i="1"/>
  <c r="R91" i="1"/>
  <c r="S91" i="1"/>
  <c r="P92" i="1"/>
  <c r="Q92" i="1"/>
  <c r="R92" i="1"/>
  <c r="S92" i="1"/>
  <c r="P93" i="1"/>
  <c r="Q93" i="1"/>
  <c r="R93" i="1"/>
  <c r="S93" i="1"/>
  <c r="P94" i="1"/>
  <c r="Q94" i="1"/>
  <c r="R94" i="1"/>
  <c r="S94" i="1"/>
  <c r="P95" i="1"/>
  <c r="Q95" i="1"/>
  <c r="R95" i="1"/>
  <c r="S95" i="1"/>
  <c r="P96" i="1"/>
  <c r="Q96" i="1"/>
  <c r="R96" i="1"/>
  <c r="S96" i="1"/>
  <c r="P97" i="1"/>
  <c r="Q97" i="1"/>
  <c r="R97" i="1"/>
  <c r="S97" i="1"/>
  <c r="P98" i="1"/>
  <c r="Q98" i="1"/>
  <c r="R98" i="1"/>
  <c r="S98" i="1"/>
  <c r="P99" i="1"/>
  <c r="Q99" i="1"/>
  <c r="R99" i="1"/>
  <c r="S99" i="1"/>
  <c r="P100" i="1"/>
  <c r="Q100" i="1"/>
  <c r="R100" i="1"/>
  <c r="S100" i="1"/>
  <c r="P101" i="1"/>
  <c r="Q101" i="1"/>
  <c r="R101" i="1"/>
  <c r="S101" i="1"/>
  <c r="P102" i="1"/>
  <c r="Q102" i="1"/>
  <c r="R102" i="1"/>
  <c r="S102" i="1"/>
  <c r="P103" i="1"/>
  <c r="Q103" i="1"/>
  <c r="R103" i="1"/>
  <c r="S103" i="1"/>
  <c r="P104" i="1"/>
  <c r="Q104" i="1"/>
  <c r="R104" i="1"/>
  <c r="S104" i="1"/>
  <c r="P105" i="1"/>
  <c r="Q105" i="1"/>
  <c r="R105" i="1"/>
  <c r="S105" i="1"/>
  <c r="P106" i="1"/>
  <c r="Q106" i="1"/>
  <c r="R106" i="1"/>
  <c r="S106" i="1"/>
  <c r="P107" i="1"/>
  <c r="Q107" i="1"/>
  <c r="R107" i="1"/>
  <c r="S107" i="1"/>
  <c r="P108" i="1"/>
  <c r="Q108" i="1"/>
  <c r="R108" i="1"/>
  <c r="S108" i="1"/>
  <c r="P109" i="1"/>
  <c r="Q109" i="1"/>
  <c r="R109" i="1"/>
  <c r="S109" i="1"/>
  <c r="P110" i="1"/>
  <c r="Q110" i="1"/>
  <c r="R110" i="1"/>
  <c r="S110" i="1"/>
  <c r="P111" i="1"/>
  <c r="Q111" i="1"/>
  <c r="R111" i="1"/>
  <c r="S111" i="1"/>
  <c r="P112" i="1"/>
  <c r="Q112" i="1"/>
  <c r="R112" i="1"/>
  <c r="S112" i="1"/>
  <c r="P113" i="1"/>
  <c r="Q113" i="1"/>
  <c r="R113" i="1"/>
  <c r="S113" i="1"/>
  <c r="P114" i="1"/>
  <c r="Q114" i="1"/>
  <c r="R114" i="1"/>
  <c r="S114" i="1"/>
  <c r="P115" i="1"/>
  <c r="Q115" i="1"/>
  <c r="R115" i="1"/>
  <c r="S115" i="1"/>
  <c r="P116" i="1"/>
  <c r="Q116" i="1"/>
  <c r="R116" i="1"/>
  <c r="S116" i="1"/>
  <c r="P117" i="1"/>
  <c r="Q117" i="1"/>
  <c r="R117" i="1"/>
  <c r="S117" i="1"/>
  <c r="P118" i="1"/>
  <c r="Q118" i="1"/>
  <c r="R118" i="1"/>
  <c r="S118" i="1"/>
  <c r="P119" i="1"/>
  <c r="Q119" i="1"/>
  <c r="R119" i="1"/>
  <c r="S119" i="1"/>
  <c r="P120" i="1"/>
  <c r="Q120" i="1"/>
  <c r="R120" i="1"/>
  <c r="S120" i="1"/>
  <c r="P121" i="1"/>
  <c r="Q121" i="1"/>
  <c r="R121" i="1"/>
  <c r="S121" i="1"/>
  <c r="P122" i="1"/>
  <c r="Q122" i="1"/>
  <c r="R122" i="1"/>
  <c r="S122" i="1"/>
  <c r="P123" i="1"/>
  <c r="Q123" i="1"/>
  <c r="R123" i="1"/>
  <c r="S123" i="1"/>
  <c r="P124" i="1"/>
  <c r="Q124" i="1"/>
  <c r="R124" i="1"/>
  <c r="S124" i="1"/>
  <c r="P125" i="1"/>
  <c r="Q125" i="1"/>
  <c r="R125" i="1"/>
  <c r="S125" i="1"/>
  <c r="P126" i="1"/>
  <c r="Q126" i="1"/>
  <c r="R126" i="1"/>
  <c r="S126" i="1"/>
  <c r="P127" i="1"/>
  <c r="Q127" i="1"/>
  <c r="R127" i="1"/>
  <c r="S127" i="1"/>
  <c r="P128" i="1"/>
  <c r="Q128" i="1"/>
  <c r="R128" i="1"/>
  <c r="S128" i="1"/>
  <c r="P129" i="1"/>
  <c r="Q129" i="1"/>
  <c r="R129" i="1"/>
  <c r="S129" i="1"/>
  <c r="P130" i="1"/>
  <c r="Q130" i="1"/>
  <c r="R130" i="1"/>
  <c r="S130" i="1"/>
  <c r="P131" i="1"/>
  <c r="Q131" i="1"/>
  <c r="R131" i="1"/>
  <c r="S131" i="1"/>
  <c r="P132" i="1"/>
  <c r="Q132" i="1"/>
  <c r="R132" i="1"/>
  <c r="S132" i="1"/>
  <c r="P133" i="1"/>
  <c r="Q133" i="1"/>
  <c r="R133" i="1"/>
  <c r="S133" i="1"/>
  <c r="P134" i="1"/>
  <c r="Q134" i="1"/>
  <c r="R134" i="1"/>
  <c r="S134" i="1"/>
  <c r="P135" i="1"/>
  <c r="Q135" i="1"/>
  <c r="R135" i="1"/>
  <c r="S135" i="1"/>
  <c r="P136" i="1"/>
  <c r="Q136" i="1"/>
  <c r="R136" i="1"/>
  <c r="S136" i="1"/>
  <c r="P137" i="1"/>
  <c r="Q137" i="1"/>
  <c r="R137" i="1"/>
  <c r="S137" i="1"/>
  <c r="P138" i="1"/>
  <c r="Q138" i="1"/>
  <c r="R138" i="1"/>
  <c r="S138" i="1"/>
  <c r="P139" i="1"/>
  <c r="Q139" i="1"/>
  <c r="R139" i="1"/>
  <c r="S139" i="1"/>
  <c r="P140" i="1"/>
  <c r="Q140" i="1"/>
  <c r="R140" i="1"/>
  <c r="S140" i="1"/>
  <c r="P141" i="1"/>
  <c r="Q141" i="1"/>
  <c r="R141" i="1"/>
  <c r="S141" i="1"/>
  <c r="P142" i="1"/>
  <c r="Q142" i="1"/>
  <c r="R142" i="1"/>
  <c r="S142" i="1"/>
  <c r="P143" i="1"/>
  <c r="Q143" i="1"/>
  <c r="R143" i="1"/>
  <c r="S143" i="1"/>
  <c r="P144" i="1"/>
  <c r="Q144" i="1"/>
  <c r="R144" i="1"/>
  <c r="S144" i="1"/>
  <c r="P145" i="1"/>
  <c r="Q145" i="1"/>
  <c r="R145" i="1"/>
  <c r="S145" i="1"/>
  <c r="P146" i="1"/>
  <c r="Q146" i="1"/>
  <c r="R146" i="1"/>
  <c r="S146" i="1"/>
  <c r="P147" i="1"/>
  <c r="Q147" i="1"/>
  <c r="R147" i="1"/>
  <c r="S147" i="1"/>
  <c r="P148" i="1"/>
  <c r="Q148" i="1"/>
  <c r="R148" i="1"/>
  <c r="S148" i="1"/>
  <c r="P149" i="1"/>
  <c r="Q149" i="1"/>
  <c r="R149" i="1"/>
  <c r="S149" i="1"/>
  <c r="P150" i="1"/>
  <c r="Q150" i="1"/>
  <c r="R150" i="1"/>
  <c r="S150" i="1"/>
  <c r="P151" i="1"/>
  <c r="Q151" i="1"/>
  <c r="R151" i="1"/>
  <c r="S151" i="1"/>
  <c r="P152" i="1"/>
  <c r="Q152" i="1"/>
  <c r="R152" i="1"/>
  <c r="S152" i="1"/>
  <c r="P153" i="1"/>
  <c r="Q153" i="1"/>
  <c r="R153" i="1"/>
  <c r="S153" i="1"/>
  <c r="P154" i="1"/>
  <c r="Q154" i="1"/>
  <c r="R154" i="1"/>
  <c r="S154" i="1"/>
  <c r="P155" i="1"/>
  <c r="Q155" i="1"/>
  <c r="R155" i="1"/>
  <c r="S155" i="1"/>
  <c r="P156" i="1"/>
  <c r="Q156" i="1"/>
  <c r="R156" i="1"/>
  <c r="S156" i="1"/>
  <c r="P157" i="1"/>
  <c r="Q157" i="1"/>
  <c r="R157" i="1"/>
  <c r="S157" i="1"/>
  <c r="P158" i="1"/>
  <c r="Q158" i="1"/>
  <c r="R158" i="1"/>
  <c r="S158" i="1"/>
  <c r="P159" i="1"/>
  <c r="Q159" i="1"/>
  <c r="R159" i="1"/>
  <c r="S159" i="1"/>
  <c r="P160" i="1"/>
  <c r="Q160" i="1"/>
  <c r="R160" i="1"/>
  <c r="S160" i="1"/>
  <c r="P161" i="1"/>
  <c r="Q161" i="1"/>
  <c r="R161" i="1"/>
  <c r="S161" i="1"/>
  <c r="P162" i="1"/>
  <c r="Q162" i="1"/>
  <c r="R162" i="1"/>
  <c r="S162" i="1"/>
  <c r="P163" i="1"/>
  <c r="Q163" i="1"/>
  <c r="R163" i="1"/>
  <c r="S163" i="1"/>
  <c r="P164" i="1"/>
  <c r="Q164" i="1"/>
  <c r="R164" i="1"/>
  <c r="S164" i="1"/>
  <c r="P165" i="1"/>
  <c r="Q165" i="1"/>
  <c r="R165" i="1"/>
  <c r="S165" i="1"/>
  <c r="P166" i="1"/>
  <c r="Q166" i="1"/>
  <c r="R166" i="1"/>
  <c r="S166" i="1"/>
  <c r="P167" i="1"/>
  <c r="Q167" i="1"/>
  <c r="R167" i="1"/>
  <c r="S167" i="1"/>
  <c r="P168" i="1"/>
  <c r="Q168" i="1"/>
  <c r="R168" i="1"/>
  <c r="S168" i="1"/>
  <c r="P169" i="1"/>
  <c r="Q169" i="1"/>
  <c r="R169" i="1"/>
  <c r="S169" i="1"/>
  <c r="P170" i="1"/>
  <c r="Q170" i="1"/>
  <c r="R170" i="1"/>
  <c r="S170" i="1"/>
  <c r="P171" i="1"/>
  <c r="Q171" i="1"/>
  <c r="R171" i="1"/>
  <c r="S171" i="1"/>
  <c r="P172" i="1"/>
  <c r="Q172" i="1"/>
  <c r="R172" i="1"/>
  <c r="S172" i="1"/>
  <c r="P173" i="1"/>
  <c r="Q173" i="1"/>
  <c r="R173" i="1"/>
  <c r="S173" i="1"/>
  <c r="P174" i="1"/>
  <c r="Q174" i="1"/>
  <c r="R174" i="1"/>
  <c r="S174" i="1"/>
  <c r="P175" i="1"/>
  <c r="Q175" i="1"/>
  <c r="R175" i="1"/>
  <c r="S175" i="1"/>
  <c r="P176" i="1"/>
  <c r="Q176" i="1"/>
  <c r="R176" i="1"/>
  <c r="S176" i="1"/>
  <c r="P177" i="1"/>
  <c r="Q177" i="1"/>
  <c r="R177" i="1"/>
  <c r="S177" i="1"/>
  <c r="P178" i="1"/>
  <c r="Q178" i="1"/>
  <c r="R178" i="1"/>
  <c r="S178" i="1"/>
  <c r="P179" i="1"/>
  <c r="Q179" i="1"/>
  <c r="R179" i="1"/>
  <c r="S179" i="1"/>
  <c r="P180" i="1"/>
  <c r="Q180" i="1"/>
  <c r="R180" i="1"/>
  <c r="S180" i="1"/>
  <c r="P181" i="1"/>
  <c r="Q181" i="1"/>
  <c r="R181" i="1"/>
  <c r="S181" i="1"/>
  <c r="P182" i="1"/>
  <c r="Q182" i="1"/>
  <c r="R182" i="1"/>
  <c r="S182" i="1"/>
  <c r="P183" i="1"/>
  <c r="Q183" i="1"/>
  <c r="R183" i="1"/>
  <c r="S183" i="1"/>
  <c r="P184" i="1"/>
  <c r="Q184" i="1"/>
  <c r="R184" i="1"/>
  <c r="S184" i="1"/>
  <c r="P185" i="1"/>
  <c r="Q185" i="1"/>
  <c r="R185" i="1"/>
  <c r="S185" i="1"/>
  <c r="P186" i="1"/>
  <c r="Q186" i="1"/>
  <c r="R186" i="1"/>
  <c r="S186" i="1"/>
  <c r="P187" i="1"/>
  <c r="Q187" i="1"/>
  <c r="R187" i="1"/>
  <c r="S187" i="1"/>
  <c r="P188" i="1"/>
  <c r="Q188" i="1"/>
  <c r="R188" i="1"/>
  <c r="S188" i="1"/>
  <c r="P189" i="1"/>
  <c r="Q189" i="1"/>
  <c r="R189" i="1"/>
  <c r="S189" i="1"/>
  <c r="P190" i="1"/>
  <c r="Q190" i="1"/>
  <c r="R190" i="1"/>
  <c r="S190" i="1"/>
  <c r="P191" i="1"/>
  <c r="Q191" i="1"/>
  <c r="R191" i="1"/>
  <c r="S191" i="1"/>
  <c r="P192" i="1"/>
  <c r="Q192" i="1"/>
  <c r="R192" i="1"/>
  <c r="S192" i="1"/>
  <c r="P193" i="1"/>
  <c r="Q193" i="1"/>
  <c r="R193" i="1"/>
  <c r="S193" i="1"/>
  <c r="P194" i="1"/>
  <c r="Q194" i="1"/>
  <c r="R194" i="1"/>
  <c r="S194" i="1"/>
  <c r="P195" i="1"/>
  <c r="Q195" i="1"/>
  <c r="R195" i="1"/>
  <c r="S195" i="1"/>
  <c r="P196" i="1"/>
  <c r="Q196" i="1"/>
  <c r="R196" i="1"/>
  <c r="S196" i="1"/>
  <c r="P197" i="1"/>
  <c r="Q197" i="1"/>
  <c r="R197" i="1"/>
  <c r="S197" i="1"/>
  <c r="P198" i="1"/>
  <c r="Q198" i="1"/>
  <c r="R198" i="1"/>
  <c r="S198" i="1"/>
  <c r="P199" i="1"/>
  <c r="Q199" i="1"/>
  <c r="R199" i="1"/>
  <c r="S199" i="1"/>
  <c r="P200" i="1"/>
  <c r="Q200" i="1"/>
  <c r="R200" i="1"/>
  <c r="S200" i="1"/>
  <c r="P201" i="1"/>
  <c r="Q201" i="1"/>
  <c r="R201" i="1"/>
  <c r="S201" i="1"/>
  <c r="P202" i="1"/>
  <c r="Q202" i="1"/>
  <c r="R202" i="1"/>
  <c r="S202" i="1"/>
  <c r="P203" i="1"/>
  <c r="Q203" i="1"/>
  <c r="R203" i="1"/>
  <c r="S203" i="1"/>
  <c r="P204" i="1"/>
  <c r="Q204" i="1"/>
  <c r="R204" i="1"/>
  <c r="S204" i="1"/>
  <c r="P205" i="1"/>
  <c r="Q205" i="1"/>
  <c r="R205" i="1"/>
  <c r="S205" i="1"/>
  <c r="P206" i="1"/>
  <c r="Q206" i="1"/>
  <c r="R206" i="1"/>
  <c r="S206" i="1"/>
  <c r="P207" i="1"/>
  <c r="Q207" i="1"/>
  <c r="R207" i="1"/>
  <c r="S207" i="1"/>
  <c r="P208" i="1"/>
  <c r="Q208" i="1"/>
  <c r="R208" i="1"/>
  <c r="S208" i="1"/>
  <c r="P209" i="1"/>
  <c r="Q209" i="1"/>
  <c r="R209" i="1"/>
  <c r="S209" i="1"/>
  <c r="P210" i="1"/>
  <c r="Q210" i="1"/>
  <c r="R210" i="1"/>
  <c r="S210" i="1"/>
  <c r="P211" i="1"/>
  <c r="Q211" i="1"/>
  <c r="R211" i="1"/>
  <c r="S211" i="1"/>
  <c r="P212" i="1"/>
  <c r="Q212" i="1"/>
  <c r="R212" i="1"/>
  <c r="S212" i="1"/>
  <c r="P213" i="1"/>
  <c r="Q213" i="1"/>
  <c r="R213" i="1"/>
  <c r="S213" i="1"/>
  <c r="P214" i="1"/>
  <c r="Q214" i="1"/>
  <c r="R214" i="1"/>
  <c r="S214" i="1"/>
  <c r="P215" i="1"/>
  <c r="Q215" i="1"/>
  <c r="R215" i="1"/>
  <c r="S215" i="1"/>
  <c r="P216" i="1"/>
  <c r="Q216" i="1"/>
  <c r="R216" i="1"/>
  <c r="S216" i="1"/>
  <c r="P217" i="1"/>
  <c r="Q217" i="1"/>
  <c r="R217" i="1"/>
  <c r="S217" i="1"/>
  <c r="P218" i="1"/>
  <c r="Q218" i="1"/>
  <c r="R218" i="1"/>
  <c r="S218" i="1"/>
  <c r="P219" i="1"/>
  <c r="Q219" i="1"/>
  <c r="R219" i="1"/>
  <c r="S219" i="1"/>
  <c r="P220" i="1"/>
  <c r="Q220" i="1"/>
  <c r="R220" i="1"/>
  <c r="S220" i="1"/>
  <c r="P221" i="1"/>
  <c r="Q221" i="1"/>
  <c r="R221" i="1"/>
  <c r="S221" i="1"/>
  <c r="P222" i="1"/>
  <c r="Q222" i="1"/>
  <c r="R222" i="1"/>
  <c r="S222" i="1"/>
  <c r="P223" i="1"/>
  <c r="Q223" i="1"/>
  <c r="R223" i="1"/>
  <c r="S223" i="1"/>
  <c r="P224" i="1"/>
  <c r="Q224" i="1"/>
  <c r="R224" i="1"/>
  <c r="S224" i="1"/>
  <c r="P225" i="1"/>
  <c r="Q225" i="1"/>
  <c r="R225" i="1"/>
  <c r="S225" i="1"/>
  <c r="P226" i="1"/>
  <c r="Q226" i="1"/>
  <c r="R226" i="1"/>
  <c r="S226" i="1"/>
  <c r="P227" i="1"/>
  <c r="Q227" i="1"/>
  <c r="R227" i="1"/>
  <c r="S227" i="1"/>
  <c r="P228" i="1"/>
  <c r="Q228" i="1"/>
  <c r="R228" i="1"/>
  <c r="S228" i="1"/>
  <c r="P229" i="1"/>
  <c r="Q229" i="1"/>
  <c r="R229" i="1"/>
  <c r="S229" i="1"/>
  <c r="P230" i="1"/>
  <c r="Q230" i="1"/>
  <c r="R230" i="1"/>
  <c r="S230" i="1"/>
  <c r="P231" i="1"/>
  <c r="Q231" i="1"/>
  <c r="R231" i="1"/>
  <c r="S231" i="1"/>
  <c r="P232" i="1"/>
  <c r="Q232" i="1"/>
  <c r="R232" i="1"/>
  <c r="S232" i="1"/>
  <c r="P233" i="1"/>
  <c r="Q233" i="1"/>
  <c r="R233" i="1"/>
  <c r="S233" i="1"/>
  <c r="P234" i="1"/>
  <c r="Q234" i="1"/>
  <c r="R234" i="1"/>
  <c r="S234" i="1"/>
  <c r="P235" i="1"/>
  <c r="Q235" i="1"/>
  <c r="R235" i="1"/>
  <c r="S235" i="1"/>
  <c r="P236" i="1"/>
  <c r="Q236" i="1"/>
  <c r="R236" i="1"/>
  <c r="S236" i="1"/>
  <c r="P237" i="1"/>
  <c r="Q237" i="1"/>
  <c r="R237" i="1"/>
  <c r="S237" i="1"/>
  <c r="P238" i="1"/>
  <c r="Q238" i="1"/>
  <c r="R238" i="1"/>
  <c r="S238" i="1"/>
  <c r="P239" i="1"/>
  <c r="Q239" i="1"/>
  <c r="R239" i="1"/>
  <c r="S239" i="1"/>
  <c r="P240" i="1"/>
  <c r="Q240" i="1"/>
  <c r="R240" i="1"/>
  <c r="S240" i="1"/>
  <c r="P241" i="1"/>
  <c r="Q241" i="1"/>
  <c r="R241" i="1"/>
  <c r="S241" i="1"/>
  <c r="P242" i="1"/>
  <c r="Q242" i="1"/>
  <c r="R242" i="1"/>
  <c r="S242" i="1"/>
  <c r="P243" i="1"/>
  <c r="Q243" i="1"/>
  <c r="R243" i="1"/>
  <c r="S243" i="1"/>
  <c r="P244" i="1"/>
  <c r="Q244" i="1"/>
  <c r="R244" i="1"/>
  <c r="S244" i="1"/>
  <c r="P245" i="1"/>
  <c r="Q245" i="1"/>
  <c r="R245" i="1"/>
  <c r="S245" i="1"/>
  <c r="P246" i="1"/>
  <c r="Q246" i="1"/>
  <c r="R246" i="1"/>
  <c r="S246" i="1"/>
  <c r="P247" i="1"/>
  <c r="Q247" i="1"/>
  <c r="R247" i="1"/>
  <c r="S247" i="1"/>
  <c r="P248" i="1"/>
  <c r="Q248" i="1"/>
  <c r="R248" i="1"/>
  <c r="S248" i="1"/>
  <c r="P249" i="1"/>
  <c r="Q249" i="1"/>
  <c r="R249" i="1"/>
  <c r="S249" i="1"/>
  <c r="P250" i="1"/>
  <c r="Q250" i="1"/>
  <c r="R250" i="1"/>
  <c r="S250" i="1"/>
  <c r="P251" i="1"/>
  <c r="Q251" i="1"/>
  <c r="R251" i="1"/>
  <c r="S251" i="1"/>
  <c r="P252" i="1"/>
  <c r="Q252" i="1"/>
  <c r="R252" i="1"/>
  <c r="S252" i="1"/>
  <c r="P253" i="1"/>
  <c r="Q253" i="1"/>
  <c r="R253" i="1"/>
  <c r="S253" i="1"/>
  <c r="P254" i="1"/>
  <c r="Q254" i="1"/>
  <c r="R254" i="1"/>
  <c r="S254" i="1"/>
  <c r="P255" i="1"/>
  <c r="Q255" i="1"/>
  <c r="R255" i="1"/>
  <c r="S255" i="1"/>
  <c r="P256" i="1"/>
  <c r="Q256" i="1"/>
  <c r="R256" i="1"/>
  <c r="S256" i="1"/>
  <c r="P257" i="1"/>
  <c r="Q257" i="1"/>
  <c r="R257" i="1"/>
  <c r="S257" i="1"/>
  <c r="P258" i="1"/>
  <c r="Q258" i="1"/>
  <c r="R258" i="1"/>
  <c r="S258" i="1"/>
  <c r="P259" i="1"/>
  <c r="Q259" i="1"/>
  <c r="R259" i="1"/>
  <c r="S259" i="1"/>
  <c r="P260" i="1"/>
  <c r="Q260" i="1"/>
  <c r="R260" i="1"/>
  <c r="S260" i="1"/>
  <c r="P261" i="1"/>
  <c r="Q261" i="1"/>
  <c r="R261" i="1"/>
  <c r="S261" i="1"/>
  <c r="P262" i="1"/>
  <c r="Q262" i="1"/>
  <c r="R262" i="1"/>
  <c r="S262" i="1"/>
  <c r="P263" i="1"/>
  <c r="Q263" i="1"/>
  <c r="R263" i="1"/>
  <c r="S263" i="1"/>
  <c r="P264" i="1"/>
  <c r="Q264" i="1"/>
  <c r="R264" i="1"/>
  <c r="S264" i="1"/>
  <c r="P265" i="1"/>
  <c r="Q265" i="1"/>
  <c r="R265" i="1"/>
  <c r="S265" i="1"/>
  <c r="P266" i="1"/>
  <c r="Q266" i="1"/>
  <c r="R266" i="1"/>
  <c r="S266" i="1"/>
  <c r="P267" i="1"/>
  <c r="Q267" i="1"/>
  <c r="R267" i="1"/>
  <c r="S267" i="1"/>
  <c r="P268" i="1"/>
  <c r="Q268" i="1"/>
  <c r="R268" i="1"/>
  <c r="S268" i="1"/>
  <c r="P269" i="1"/>
  <c r="Q269" i="1"/>
  <c r="R269" i="1"/>
  <c r="S269" i="1"/>
  <c r="P270" i="1"/>
  <c r="Q270" i="1"/>
  <c r="R270" i="1"/>
  <c r="S270" i="1"/>
  <c r="P271" i="1"/>
  <c r="Q271" i="1"/>
  <c r="R271" i="1"/>
  <c r="S271" i="1"/>
  <c r="P272" i="1"/>
  <c r="Q272" i="1"/>
  <c r="R272" i="1"/>
  <c r="S272" i="1"/>
  <c r="P273" i="1"/>
  <c r="Q273" i="1"/>
  <c r="R273" i="1"/>
  <c r="S273" i="1"/>
  <c r="P274" i="1"/>
  <c r="Q274" i="1"/>
  <c r="R274" i="1"/>
  <c r="S274" i="1"/>
  <c r="P275" i="1"/>
  <c r="Q275" i="1"/>
  <c r="R275" i="1"/>
  <c r="S275" i="1"/>
  <c r="P276" i="1"/>
  <c r="Q276" i="1"/>
  <c r="R276" i="1"/>
  <c r="S276" i="1"/>
  <c r="P277" i="1"/>
  <c r="Q277" i="1"/>
  <c r="R277" i="1"/>
  <c r="S277" i="1"/>
  <c r="P278" i="1"/>
  <c r="Q278" i="1"/>
  <c r="R278" i="1"/>
  <c r="S278" i="1"/>
  <c r="P279" i="1"/>
  <c r="Q279" i="1"/>
  <c r="R279" i="1"/>
  <c r="S279" i="1"/>
  <c r="P280" i="1"/>
  <c r="Q280" i="1"/>
  <c r="R280" i="1"/>
  <c r="S280" i="1"/>
  <c r="P281" i="1"/>
  <c r="Q281" i="1"/>
  <c r="R281" i="1"/>
  <c r="S281" i="1"/>
  <c r="P282" i="1"/>
  <c r="Q282" i="1"/>
  <c r="R282" i="1"/>
  <c r="S282" i="1"/>
  <c r="P283" i="1"/>
  <c r="Q283" i="1"/>
  <c r="R283" i="1"/>
  <c r="S283" i="1"/>
  <c r="P284" i="1"/>
  <c r="Q284" i="1"/>
  <c r="R284" i="1"/>
  <c r="S284" i="1"/>
  <c r="P285" i="1"/>
  <c r="Q285" i="1"/>
  <c r="R285" i="1"/>
  <c r="S285" i="1"/>
  <c r="P286" i="1"/>
  <c r="Q286" i="1"/>
  <c r="R286" i="1"/>
  <c r="S286" i="1"/>
  <c r="P287" i="1"/>
  <c r="Q287" i="1"/>
  <c r="R287" i="1"/>
  <c r="S287" i="1"/>
  <c r="P288" i="1"/>
  <c r="Q288" i="1"/>
  <c r="R288" i="1"/>
  <c r="S288" i="1"/>
  <c r="P289" i="1"/>
  <c r="Q289" i="1"/>
  <c r="R289" i="1"/>
  <c r="S289" i="1"/>
  <c r="P290" i="1"/>
  <c r="Q290" i="1"/>
  <c r="R290" i="1"/>
  <c r="S290" i="1"/>
  <c r="P291" i="1"/>
  <c r="Q291" i="1"/>
  <c r="R291" i="1"/>
  <c r="S291" i="1"/>
  <c r="P292" i="1"/>
  <c r="Q292" i="1"/>
  <c r="R292" i="1"/>
  <c r="S292" i="1"/>
  <c r="P293" i="1"/>
  <c r="Q293" i="1"/>
  <c r="R293" i="1"/>
  <c r="S293" i="1"/>
  <c r="P294" i="1"/>
  <c r="Q294" i="1"/>
  <c r="R294" i="1"/>
  <c r="S294" i="1"/>
  <c r="P295" i="1"/>
  <c r="Q295" i="1"/>
  <c r="R295" i="1"/>
  <c r="S295" i="1"/>
  <c r="P296" i="1"/>
  <c r="Q296" i="1"/>
  <c r="R296" i="1"/>
  <c r="S296" i="1"/>
  <c r="P297" i="1"/>
  <c r="Q297" i="1"/>
  <c r="R297" i="1"/>
  <c r="S297" i="1"/>
  <c r="P298" i="1"/>
  <c r="Q298" i="1"/>
  <c r="R298" i="1"/>
  <c r="S298" i="1"/>
  <c r="P299" i="1"/>
  <c r="Q299" i="1"/>
  <c r="R299" i="1"/>
  <c r="S299" i="1"/>
  <c r="P300" i="1"/>
  <c r="Q300" i="1"/>
  <c r="R300" i="1"/>
  <c r="S300" i="1"/>
  <c r="P301" i="1"/>
  <c r="Q301" i="1"/>
  <c r="R301" i="1"/>
  <c r="S301" i="1"/>
  <c r="P302" i="1"/>
  <c r="Q302" i="1"/>
  <c r="R302" i="1"/>
  <c r="S302" i="1"/>
  <c r="P303" i="1"/>
  <c r="Q303" i="1"/>
  <c r="R303" i="1"/>
  <c r="S303" i="1"/>
  <c r="P304" i="1"/>
  <c r="Q304" i="1"/>
  <c r="R304" i="1"/>
  <c r="S304" i="1"/>
  <c r="P305" i="1"/>
  <c r="Q305" i="1"/>
  <c r="R305" i="1"/>
  <c r="S305" i="1"/>
  <c r="P306" i="1"/>
  <c r="Q306" i="1"/>
  <c r="R306" i="1"/>
  <c r="S306" i="1"/>
  <c r="P307" i="1"/>
  <c r="Q307" i="1"/>
  <c r="R307" i="1"/>
  <c r="S307" i="1"/>
  <c r="P309" i="1"/>
  <c r="Q309" i="1"/>
  <c r="R309" i="1"/>
  <c r="S309" i="1"/>
  <c r="P310" i="1"/>
  <c r="Q310" i="1"/>
  <c r="R310" i="1"/>
  <c r="S310" i="1"/>
  <c r="P311" i="1"/>
  <c r="Q311" i="1"/>
  <c r="R311" i="1"/>
  <c r="S311" i="1"/>
  <c r="P312" i="1"/>
  <c r="Q312" i="1"/>
  <c r="R312" i="1"/>
  <c r="S312" i="1"/>
  <c r="P313" i="1"/>
  <c r="Q313" i="1"/>
  <c r="R313" i="1"/>
  <c r="S313" i="1"/>
  <c r="P314" i="1"/>
  <c r="Q314" i="1"/>
  <c r="R314" i="1"/>
  <c r="S314" i="1"/>
  <c r="P315" i="1"/>
  <c r="Q315" i="1"/>
  <c r="R315" i="1"/>
  <c r="S315" i="1"/>
  <c r="P316" i="1"/>
  <c r="Q316" i="1"/>
  <c r="R316" i="1"/>
  <c r="S316" i="1"/>
  <c r="P317" i="1"/>
  <c r="Q317" i="1"/>
  <c r="R317" i="1"/>
  <c r="S317" i="1"/>
  <c r="P318" i="1"/>
  <c r="Q318" i="1"/>
  <c r="R318" i="1"/>
  <c r="S318" i="1"/>
  <c r="P319" i="1"/>
  <c r="Q319" i="1"/>
  <c r="R319" i="1"/>
  <c r="S319" i="1"/>
  <c r="P320" i="1"/>
  <c r="Q320" i="1"/>
  <c r="R320" i="1"/>
  <c r="S320" i="1"/>
  <c r="P321" i="1"/>
  <c r="Q321" i="1"/>
  <c r="R321" i="1"/>
  <c r="S321" i="1"/>
  <c r="P322" i="1"/>
  <c r="Q322" i="1"/>
  <c r="R322" i="1"/>
  <c r="S322" i="1"/>
  <c r="P323" i="1"/>
  <c r="Q323" i="1"/>
  <c r="R323" i="1"/>
  <c r="S323" i="1"/>
  <c r="P324" i="1"/>
  <c r="Q324" i="1"/>
  <c r="R324" i="1"/>
  <c r="S324" i="1"/>
  <c r="P325" i="1"/>
  <c r="Q325" i="1"/>
  <c r="R325" i="1"/>
  <c r="S325" i="1"/>
  <c r="P326" i="1"/>
  <c r="Q326" i="1"/>
  <c r="R326" i="1"/>
  <c r="S326" i="1"/>
  <c r="P327" i="1"/>
  <c r="Q327" i="1"/>
  <c r="R327" i="1"/>
  <c r="S327" i="1"/>
  <c r="P328" i="1"/>
  <c r="Q328" i="1"/>
  <c r="R328" i="1"/>
  <c r="S328" i="1"/>
  <c r="P329" i="1"/>
  <c r="Q329" i="1"/>
  <c r="R329" i="1"/>
  <c r="S329" i="1"/>
  <c r="P330" i="1"/>
  <c r="Q330" i="1"/>
  <c r="R330" i="1"/>
  <c r="S330" i="1"/>
  <c r="P331" i="1"/>
  <c r="Q331" i="1"/>
  <c r="R331" i="1"/>
  <c r="S331" i="1"/>
  <c r="P332" i="1"/>
  <c r="Q332" i="1"/>
  <c r="R332" i="1"/>
  <c r="S332" i="1"/>
  <c r="P333" i="1"/>
  <c r="Q333" i="1"/>
  <c r="R333" i="1"/>
  <c r="S333" i="1"/>
  <c r="P334" i="1"/>
  <c r="Q334" i="1"/>
  <c r="R334" i="1"/>
  <c r="S334" i="1"/>
  <c r="P335" i="1"/>
  <c r="Q335" i="1"/>
  <c r="R335" i="1"/>
  <c r="S335" i="1"/>
  <c r="P336" i="1"/>
  <c r="Q336" i="1"/>
  <c r="R336" i="1"/>
  <c r="S336" i="1"/>
  <c r="P337" i="1"/>
  <c r="Q337" i="1"/>
  <c r="R337" i="1"/>
  <c r="S337" i="1"/>
  <c r="P338" i="1"/>
  <c r="Q338" i="1"/>
  <c r="R338" i="1"/>
  <c r="S338" i="1"/>
  <c r="P339" i="1"/>
  <c r="Q339" i="1"/>
  <c r="R339" i="1"/>
  <c r="S339" i="1"/>
  <c r="P340" i="1"/>
  <c r="Q340" i="1"/>
  <c r="R340" i="1"/>
  <c r="S340" i="1"/>
  <c r="P341" i="1"/>
  <c r="Q341" i="1"/>
  <c r="R341" i="1"/>
  <c r="S341" i="1"/>
  <c r="P342" i="1"/>
  <c r="Q342" i="1"/>
  <c r="R342" i="1"/>
  <c r="S342" i="1"/>
  <c r="P343" i="1"/>
  <c r="Q343" i="1"/>
  <c r="R343" i="1"/>
  <c r="S343" i="1"/>
  <c r="P344" i="1"/>
  <c r="Q344" i="1"/>
  <c r="R344" i="1"/>
  <c r="S344" i="1"/>
  <c r="P345" i="1"/>
  <c r="Q345" i="1"/>
  <c r="R345" i="1"/>
  <c r="S345" i="1"/>
  <c r="P346" i="1"/>
  <c r="Q346" i="1"/>
  <c r="R346" i="1"/>
  <c r="S346" i="1"/>
  <c r="P347" i="1"/>
  <c r="Q347" i="1"/>
  <c r="R347" i="1"/>
  <c r="S347" i="1"/>
  <c r="P348" i="1"/>
  <c r="Q348" i="1"/>
  <c r="R348" i="1"/>
  <c r="S348" i="1"/>
  <c r="P349" i="1"/>
  <c r="Q349" i="1"/>
  <c r="R349" i="1"/>
  <c r="S349" i="1"/>
  <c r="P350" i="1"/>
  <c r="Q350" i="1"/>
  <c r="R350" i="1"/>
  <c r="S350" i="1"/>
  <c r="P351" i="1"/>
  <c r="Q351" i="1"/>
  <c r="R351" i="1"/>
  <c r="S351" i="1"/>
  <c r="P352" i="1"/>
  <c r="Q352" i="1"/>
  <c r="R352" i="1"/>
  <c r="S352" i="1"/>
  <c r="P353" i="1"/>
  <c r="Q353" i="1"/>
  <c r="R353" i="1"/>
  <c r="S353" i="1"/>
  <c r="P354" i="1"/>
  <c r="Q354" i="1"/>
  <c r="R354" i="1"/>
  <c r="S354" i="1"/>
  <c r="AA11" i="1"/>
  <c r="AB11" i="1"/>
  <c r="AC11" i="1"/>
  <c r="V11" i="1"/>
  <c r="W11" i="1"/>
  <c r="X11" i="1"/>
  <c r="Z11" i="1"/>
  <c r="U11" i="1"/>
  <c r="Q11" i="1"/>
  <c r="R11" i="1"/>
  <c r="S11" i="1"/>
  <c r="P11" i="1"/>
  <c r="D355" i="1"/>
  <c r="E355" i="1"/>
  <c r="F355" i="1"/>
  <c r="G355" i="1"/>
  <c r="D356" i="1"/>
  <c r="E356" i="1"/>
  <c r="F356" i="1"/>
  <c r="G356" i="1"/>
  <c r="D357" i="1"/>
  <c r="E357" i="1"/>
  <c r="F357" i="1"/>
  <c r="G357" i="1"/>
  <c r="D358" i="1"/>
  <c r="E358" i="1"/>
  <c r="F358" i="1"/>
  <c r="G358" i="1"/>
  <c r="D359" i="1"/>
  <c r="E359" i="1"/>
  <c r="F359" i="1"/>
  <c r="G359" i="1"/>
  <c r="D360" i="1"/>
  <c r="E360" i="1"/>
  <c r="F360" i="1"/>
  <c r="G360" i="1"/>
  <c r="D361" i="1"/>
  <c r="E361" i="1"/>
  <c r="F361" i="1"/>
  <c r="G361" i="1"/>
  <c r="D12" i="1"/>
  <c r="E12" i="1"/>
  <c r="F12" i="1"/>
  <c r="G12" i="1"/>
  <c r="D13" i="1"/>
  <c r="E13" i="1"/>
  <c r="F13" i="1"/>
  <c r="G13" i="1"/>
  <c r="D14" i="1"/>
  <c r="E14" i="1"/>
  <c r="F14" i="1"/>
  <c r="G14" i="1"/>
  <c r="D15" i="1"/>
  <c r="E15" i="1"/>
  <c r="F15" i="1"/>
  <c r="G15" i="1"/>
  <c r="D16" i="1"/>
  <c r="E16" i="1"/>
  <c r="F16" i="1"/>
  <c r="G16" i="1"/>
  <c r="D17" i="1"/>
  <c r="E17" i="1"/>
  <c r="F17" i="1"/>
  <c r="G17" i="1"/>
  <c r="D18" i="1"/>
  <c r="E18" i="1"/>
  <c r="F18" i="1"/>
  <c r="G18" i="1"/>
  <c r="D19" i="1"/>
  <c r="E19" i="1"/>
  <c r="F19" i="1"/>
  <c r="G19" i="1"/>
  <c r="D20" i="1"/>
  <c r="E20" i="1"/>
  <c r="F20" i="1"/>
  <c r="G20" i="1"/>
  <c r="D21" i="1"/>
  <c r="E21" i="1"/>
  <c r="F21" i="1"/>
  <c r="G21" i="1"/>
  <c r="D22" i="1"/>
  <c r="E22" i="1"/>
  <c r="F22" i="1"/>
  <c r="G22" i="1"/>
  <c r="D23" i="1"/>
  <c r="E23" i="1"/>
  <c r="F23" i="1"/>
  <c r="G23" i="1"/>
  <c r="D24" i="1"/>
  <c r="E24" i="1"/>
  <c r="F24" i="1"/>
  <c r="G24" i="1"/>
  <c r="D25" i="1"/>
  <c r="E25" i="1"/>
  <c r="F25" i="1"/>
  <c r="G25" i="1"/>
  <c r="D26" i="1"/>
  <c r="E26" i="1"/>
  <c r="F26" i="1"/>
  <c r="G26" i="1"/>
  <c r="D27" i="1"/>
  <c r="E27" i="1"/>
  <c r="F27" i="1"/>
  <c r="G27" i="1"/>
  <c r="D28" i="1"/>
  <c r="E28" i="1"/>
  <c r="F28" i="1"/>
  <c r="G28" i="1"/>
  <c r="D29" i="1"/>
  <c r="E29" i="1"/>
  <c r="F29" i="1"/>
  <c r="G29" i="1"/>
  <c r="D30" i="1"/>
  <c r="E30" i="1"/>
  <c r="F30" i="1"/>
  <c r="G30" i="1"/>
  <c r="D31" i="1"/>
  <c r="E31" i="1"/>
  <c r="F31" i="1"/>
  <c r="G31" i="1"/>
  <c r="D32" i="1"/>
  <c r="E32" i="1"/>
  <c r="F32" i="1"/>
  <c r="G32" i="1"/>
  <c r="D33" i="1"/>
  <c r="E33" i="1"/>
  <c r="F33" i="1"/>
  <c r="G33" i="1"/>
  <c r="D34" i="1"/>
  <c r="E34" i="1"/>
  <c r="F34" i="1"/>
  <c r="G34" i="1"/>
  <c r="D35" i="1"/>
  <c r="E35" i="1"/>
  <c r="F35" i="1"/>
  <c r="G35" i="1"/>
  <c r="D36" i="1"/>
  <c r="E36" i="1"/>
  <c r="F36" i="1"/>
  <c r="G36" i="1"/>
  <c r="D37" i="1"/>
  <c r="E37" i="1"/>
  <c r="F37" i="1"/>
  <c r="G37" i="1"/>
  <c r="D38" i="1"/>
  <c r="E38" i="1"/>
  <c r="F38" i="1"/>
  <c r="G38" i="1"/>
  <c r="D39" i="1"/>
  <c r="E39" i="1"/>
  <c r="F39" i="1"/>
  <c r="G39" i="1"/>
  <c r="D40" i="1"/>
  <c r="E40" i="1"/>
  <c r="F40" i="1"/>
  <c r="G40" i="1"/>
  <c r="D41" i="1"/>
  <c r="E41" i="1"/>
  <c r="F41" i="1"/>
  <c r="G41" i="1"/>
  <c r="D42" i="1"/>
  <c r="E42" i="1"/>
  <c r="F42" i="1"/>
  <c r="G42" i="1"/>
  <c r="D308" i="1"/>
  <c r="E308" i="1"/>
  <c r="F308" i="1"/>
  <c r="G308" i="1"/>
  <c r="D43" i="1"/>
  <c r="E43" i="1"/>
  <c r="F43" i="1"/>
  <c r="G43" i="1"/>
  <c r="D44" i="1"/>
  <c r="E44" i="1"/>
  <c r="F44" i="1"/>
  <c r="G44" i="1"/>
  <c r="D45" i="1"/>
  <c r="E45" i="1"/>
  <c r="F45" i="1"/>
  <c r="G45" i="1"/>
  <c r="D46" i="1"/>
  <c r="E46" i="1"/>
  <c r="F46" i="1"/>
  <c r="G46" i="1"/>
  <c r="D47" i="1"/>
  <c r="E47" i="1"/>
  <c r="F47" i="1"/>
  <c r="G47" i="1"/>
  <c r="D48" i="1"/>
  <c r="E48" i="1"/>
  <c r="F48" i="1"/>
  <c r="G48" i="1"/>
  <c r="D49" i="1"/>
  <c r="E49" i="1"/>
  <c r="F49" i="1"/>
  <c r="G49" i="1"/>
  <c r="D50" i="1"/>
  <c r="E50" i="1"/>
  <c r="F50" i="1"/>
  <c r="G50" i="1"/>
  <c r="D51" i="1"/>
  <c r="E51" i="1"/>
  <c r="F51" i="1"/>
  <c r="G51" i="1"/>
  <c r="D52" i="1"/>
  <c r="E52" i="1"/>
  <c r="F52" i="1"/>
  <c r="G52" i="1"/>
  <c r="D53" i="1"/>
  <c r="E53" i="1"/>
  <c r="F53" i="1"/>
  <c r="G53" i="1"/>
  <c r="D54" i="1"/>
  <c r="E54" i="1"/>
  <c r="F54" i="1"/>
  <c r="G54" i="1"/>
  <c r="D55" i="1"/>
  <c r="E55" i="1"/>
  <c r="F55" i="1"/>
  <c r="G55" i="1"/>
  <c r="D56" i="1"/>
  <c r="E56" i="1"/>
  <c r="F56" i="1"/>
  <c r="G56" i="1"/>
  <c r="D57" i="1"/>
  <c r="E57" i="1"/>
  <c r="F57" i="1"/>
  <c r="G57" i="1"/>
  <c r="D58" i="1"/>
  <c r="E58" i="1"/>
  <c r="F58" i="1"/>
  <c r="G58" i="1"/>
  <c r="D59" i="1"/>
  <c r="E59" i="1"/>
  <c r="F59" i="1"/>
  <c r="G59" i="1"/>
  <c r="D60" i="1"/>
  <c r="E60" i="1"/>
  <c r="F60" i="1"/>
  <c r="G60" i="1"/>
  <c r="D61" i="1"/>
  <c r="E61" i="1"/>
  <c r="F61" i="1"/>
  <c r="G61" i="1"/>
  <c r="D62" i="1"/>
  <c r="E62" i="1"/>
  <c r="F62" i="1"/>
  <c r="G62" i="1"/>
  <c r="D63" i="1"/>
  <c r="E63" i="1"/>
  <c r="F63" i="1"/>
  <c r="G63" i="1"/>
  <c r="D64" i="1"/>
  <c r="E64" i="1"/>
  <c r="F64" i="1"/>
  <c r="G64" i="1"/>
  <c r="D65" i="1"/>
  <c r="E65" i="1"/>
  <c r="F65" i="1"/>
  <c r="G65" i="1"/>
  <c r="D66" i="1"/>
  <c r="E66" i="1"/>
  <c r="F66" i="1"/>
  <c r="G66" i="1"/>
  <c r="D67" i="1"/>
  <c r="E67" i="1"/>
  <c r="F67" i="1"/>
  <c r="G67" i="1"/>
  <c r="D68" i="1"/>
  <c r="E68" i="1"/>
  <c r="F68" i="1"/>
  <c r="G68" i="1"/>
  <c r="D69" i="1"/>
  <c r="E69" i="1"/>
  <c r="F69" i="1"/>
  <c r="G69" i="1"/>
  <c r="D70" i="1"/>
  <c r="E70" i="1"/>
  <c r="F70" i="1"/>
  <c r="G70" i="1"/>
  <c r="D71" i="1"/>
  <c r="E71" i="1"/>
  <c r="F71" i="1"/>
  <c r="G71" i="1"/>
  <c r="D72" i="1"/>
  <c r="E72" i="1"/>
  <c r="F72" i="1"/>
  <c r="G72" i="1"/>
  <c r="D73" i="1"/>
  <c r="E73" i="1"/>
  <c r="F73" i="1"/>
  <c r="G73" i="1"/>
  <c r="D74" i="1"/>
  <c r="E74" i="1"/>
  <c r="F74" i="1"/>
  <c r="G74" i="1"/>
  <c r="D75" i="1"/>
  <c r="E75" i="1"/>
  <c r="F75" i="1"/>
  <c r="G75" i="1"/>
  <c r="D76" i="1"/>
  <c r="E76" i="1"/>
  <c r="F76" i="1"/>
  <c r="G76" i="1"/>
  <c r="D77" i="1"/>
  <c r="E77" i="1"/>
  <c r="F77" i="1"/>
  <c r="G77" i="1"/>
  <c r="D78" i="1"/>
  <c r="E78" i="1"/>
  <c r="F78" i="1"/>
  <c r="G78" i="1"/>
  <c r="D79" i="1"/>
  <c r="E79" i="1"/>
  <c r="F79" i="1"/>
  <c r="G79" i="1"/>
  <c r="D80" i="1"/>
  <c r="E80" i="1"/>
  <c r="F80" i="1"/>
  <c r="G80" i="1"/>
  <c r="D81" i="1"/>
  <c r="E81" i="1"/>
  <c r="F81" i="1"/>
  <c r="G81" i="1"/>
  <c r="D82" i="1"/>
  <c r="E82" i="1"/>
  <c r="F82" i="1"/>
  <c r="G82" i="1"/>
  <c r="D83" i="1"/>
  <c r="E83" i="1"/>
  <c r="F83" i="1"/>
  <c r="G83" i="1"/>
  <c r="D84" i="1"/>
  <c r="E84" i="1"/>
  <c r="F84" i="1"/>
  <c r="G84" i="1"/>
  <c r="D85" i="1"/>
  <c r="E85" i="1"/>
  <c r="F85" i="1"/>
  <c r="G85" i="1"/>
  <c r="D86" i="1"/>
  <c r="E86" i="1"/>
  <c r="F86" i="1"/>
  <c r="G86" i="1"/>
  <c r="D87" i="1"/>
  <c r="E87" i="1"/>
  <c r="F87" i="1"/>
  <c r="G87" i="1"/>
  <c r="D88" i="1"/>
  <c r="E88" i="1"/>
  <c r="F88" i="1"/>
  <c r="G88" i="1"/>
  <c r="D89" i="1"/>
  <c r="E89" i="1"/>
  <c r="F89" i="1"/>
  <c r="G89" i="1"/>
  <c r="D90" i="1"/>
  <c r="E90" i="1"/>
  <c r="F90" i="1"/>
  <c r="G90" i="1"/>
  <c r="D91" i="1"/>
  <c r="E91" i="1"/>
  <c r="F91" i="1"/>
  <c r="G91" i="1"/>
  <c r="D92" i="1"/>
  <c r="E92" i="1"/>
  <c r="F92" i="1"/>
  <c r="G92" i="1"/>
  <c r="D93" i="1"/>
  <c r="E93" i="1"/>
  <c r="F93" i="1"/>
  <c r="G93" i="1"/>
  <c r="D94" i="1"/>
  <c r="E94" i="1"/>
  <c r="F94" i="1"/>
  <c r="G94" i="1"/>
  <c r="D95" i="1"/>
  <c r="E95" i="1"/>
  <c r="F95" i="1"/>
  <c r="G95" i="1"/>
  <c r="D96" i="1"/>
  <c r="E96" i="1"/>
  <c r="F96" i="1"/>
  <c r="G96" i="1"/>
  <c r="D97" i="1"/>
  <c r="E97" i="1"/>
  <c r="F97" i="1"/>
  <c r="G97" i="1"/>
  <c r="D98" i="1"/>
  <c r="E98" i="1"/>
  <c r="F98" i="1"/>
  <c r="G98" i="1"/>
  <c r="D99" i="1"/>
  <c r="E99" i="1"/>
  <c r="F99" i="1"/>
  <c r="G99" i="1"/>
  <c r="D100" i="1"/>
  <c r="E100" i="1"/>
  <c r="F100" i="1"/>
  <c r="G100" i="1"/>
  <c r="D101" i="1"/>
  <c r="E101" i="1"/>
  <c r="F101" i="1"/>
  <c r="G101" i="1"/>
  <c r="D102" i="1"/>
  <c r="E102" i="1"/>
  <c r="F102" i="1"/>
  <c r="G102" i="1"/>
  <c r="D103" i="1"/>
  <c r="E103" i="1"/>
  <c r="F103" i="1"/>
  <c r="G103" i="1"/>
  <c r="D104" i="1"/>
  <c r="E104" i="1"/>
  <c r="F104" i="1"/>
  <c r="G104" i="1"/>
  <c r="D105" i="1"/>
  <c r="E105" i="1"/>
  <c r="F105" i="1"/>
  <c r="G105" i="1"/>
  <c r="D106" i="1"/>
  <c r="E106" i="1"/>
  <c r="F106" i="1"/>
  <c r="G106" i="1"/>
  <c r="D107" i="1"/>
  <c r="E107" i="1"/>
  <c r="F107" i="1"/>
  <c r="G107" i="1"/>
  <c r="D108" i="1"/>
  <c r="E108" i="1"/>
  <c r="F108" i="1"/>
  <c r="G108" i="1"/>
  <c r="D109" i="1"/>
  <c r="E109" i="1"/>
  <c r="F109" i="1"/>
  <c r="G109" i="1"/>
  <c r="D110" i="1"/>
  <c r="E110" i="1"/>
  <c r="F110" i="1"/>
  <c r="G110" i="1"/>
  <c r="D111" i="1"/>
  <c r="E111" i="1"/>
  <c r="F111" i="1"/>
  <c r="G111" i="1"/>
  <c r="D112" i="1"/>
  <c r="E112" i="1"/>
  <c r="F112" i="1"/>
  <c r="G112" i="1"/>
  <c r="D113" i="1"/>
  <c r="E113" i="1"/>
  <c r="F113" i="1"/>
  <c r="G113" i="1"/>
  <c r="D114" i="1"/>
  <c r="E114" i="1"/>
  <c r="F114" i="1"/>
  <c r="G114" i="1"/>
  <c r="D115" i="1"/>
  <c r="E115" i="1"/>
  <c r="F115" i="1"/>
  <c r="G115" i="1"/>
  <c r="D116" i="1"/>
  <c r="E116" i="1"/>
  <c r="F116" i="1"/>
  <c r="G116" i="1"/>
  <c r="D117" i="1"/>
  <c r="E117" i="1"/>
  <c r="F117" i="1"/>
  <c r="G117" i="1"/>
  <c r="D118" i="1"/>
  <c r="E118" i="1"/>
  <c r="F118" i="1"/>
  <c r="G118" i="1"/>
  <c r="D119" i="1"/>
  <c r="E119" i="1"/>
  <c r="F119" i="1"/>
  <c r="G119" i="1"/>
  <c r="D120" i="1"/>
  <c r="E120" i="1"/>
  <c r="F120" i="1"/>
  <c r="G120" i="1"/>
  <c r="D121" i="1"/>
  <c r="E121" i="1"/>
  <c r="F121" i="1"/>
  <c r="G121" i="1"/>
  <c r="D122" i="1"/>
  <c r="E122" i="1"/>
  <c r="F122" i="1"/>
  <c r="G122" i="1"/>
  <c r="D123" i="1"/>
  <c r="E123" i="1"/>
  <c r="F123" i="1"/>
  <c r="G123" i="1"/>
  <c r="D124" i="1"/>
  <c r="E124" i="1"/>
  <c r="F124" i="1"/>
  <c r="G124" i="1"/>
  <c r="D125" i="1"/>
  <c r="E125" i="1"/>
  <c r="F125" i="1"/>
  <c r="G125" i="1"/>
  <c r="D126" i="1"/>
  <c r="E126" i="1"/>
  <c r="F126" i="1"/>
  <c r="G126" i="1"/>
  <c r="D127" i="1"/>
  <c r="E127" i="1"/>
  <c r="F127" i="1"/>
  <c r="G127" i="1"/>
  <c r="D128" i="1"/>
  <c r="E128" i="1"/>
  <c r="F128" i="1"/>
  <c r="G128" i="1"/>
  <c r="D129" i="1"/>
  <c r="E129" i="1"/>
  <c r="F129" i="1"/>
  <c r="G129" i="1"/>
  <c r="D130" i="1"/>
  <c r="E130" i="1"/>
  <c r="F130" i="1"/>
  <c r="G130" i="1"/>
  <c r="D131" i="1"/>
  <c r="E131" i="1"/>
  <c r="F131" i="1"/>
  <c r="G131" i="1"/>
  <c r="D132" i="1"/>
  <c r="E132" i="1"/>
  <c r="F132" i="1"/>
  <c r="G132" i="1"/>
  <c r="D133" i="1"/>
  <c r="E133" i="1"/>
  <c r="F133" i="1"/>
  <c r="G133" i="1"/>
  <c r="D134" i="1"/>
  <c r="E134" i="1"/>
  <c r="F134" i="1"/>
  <c r="G134" i="1"/>
  <c r="D135" i="1"/>
  <c r="E135" i="1"/>
  <c r="F135" i="1"/>
  <c r="G135" i="1"/>
  <c r="D136" i="1"/>
  <c r="E136" i="1"/>
  <c r="F136" i="1"/>
  <c r="G136" i="1"/>
  <c r="D137" i="1"/>
  <c r="E137" i="1"/>
  <c r="F137" i="1"/>
  <c r="G137" i="1"/>
  <c r="D138" i="1"/>
  <c r="E138" i="1"/>
  <c r="F138" i="1"/>
  <c r="G138" i="1"/>
  <c r="D139" i="1"/>
  <c r="E139" i="1"/>
  <c r="F139" i="1"/>
  <c r="G139" i="1"/>
  <c r="D140" i="1"/>
  <c r="E140" i="1"/>
  <c r="F140" i="1"/>
  <c r="G140" i="1"/>
  <c r="D141" i="1"/>
  <c r="E141" i="1"/>
  <c r="F141" i="1"/>
  <c r="G141" i="1"/>
  <c r="D142" i="1"/>
  <c r="E142" i="1"/>
  <c r="F142" i="1"/>
  <c r="G142" i="1"/>
  <c r="D143" i="1"/>
  <c r="E143" i="1"/>
  <c r="F143" i="1"/>
  <c r="G143" i="1"/>
  <c r="D144" i="1"/>
  <c r="E144" i="1"/>
  <c r="F144" i="1"/>
  <c r="G144" i="1"/>
  <c r="D145" i="1"/>
  <c r="E145" i="1"/>
  <c r="F145" i="1"/>
  <c r="G145" i="1"/>
  <c r="D146" i="1"/>
  <c r="E146" i="1"/>
  <c r="F146" i="1"/>
  <c r="G146" i="1"/>
  <c r="D147" i="1"/>
  <c r="E147" i="1"/>
  <c r="F147" i="1"/>
  <c r="G147" i="1"/>
  <c r="D148" i="1"/>
  <c r="E148" i="1"/>
  <c r="F148" i="1"/>
  <c r="G148" i="1"/>
  <c r="D149" i="1"/>
  <c r="E149" i="1"/>
  <c r="F149" i="1"/>
  <c r="G149" i="1"/>
  <c r="D150" i="1"/>
  <c r="E150" i="1"/>
  <c r="F150" i="1"/>
  <c r="G150" i="1"/>
  <c r="D151" i="1"/>
  <c r="E151" i="1"/>
  <c r="F151" i="1"/>
  <c r="G151" i="1"/>
  <c r="D152" i="1"/>
  <c r="E152" i="1"/>
  <c r="F152" i="1"/>
  <c r="G152" i="1"/>
  <c r="D153" i="1"/>
  <c r="E153" i="1"/>
  <c r="F153" i="1"/>
  <c r="G153" i="1"/>
  <c r="D154" i="1"/>
  <c r="E154" i="1"/>
  <c r="F154" i="1"/>
  <c r="G154" i="1"/>
  <c r="D155" i="1"/>
  <c r="E155" i="1"/>
  <c r="F155" i="1"/>
  <c r="G155" i="1"/>
  <c r="D156" i="1"/>
  <c r="E156" i="1"/>
  <c r="F156" i="1"/>
  <c r="G156" i="1"/>
  <c r="D157" i="1"/>
  <c r="E157" i="1"/>
  <c r="F157" i="1"/>
  <c r="G157" i="1"/>
  <c r="D158" i="1"/>
  <c r="E158" i="1"/>
  <c r="F158" i="1"/>
  <c r="G158" i="1"/>
  <c r="D159" i="1"/>
  <c r="E159" i="1"/>
  <c r="F159" i="1"/>
  <c r="G159" i="1"/>
  <c r="D160" i="1"/>
  <c r="E160" i="1"/>
  <c r="F160" i="1"/>
  <c r="G160" i="1"/>
  <c r="D161" i="1"/>
  <c r="E161" i="1"/>
  <c r="F161" i="1"/>
  <c r="G161" i="1"/>
  <c r="D162" i="1"/>
  <c r="E162" i="1"/>
  <c r="F162" i="1"/>
  <c r="G162" i="1"/>
  <c r="D163" i="1"/>
  <c r="E163" i="1"/>
  <c r="F163" i="1"/>
  <c r="G163" i="1"/>
  <c r="D164" i="1"/>
  <c r="E164" i="1"/>
  <c r="F164" i="1"/>
  <c r="G164" i="1"/>
  <c r="D165" i="1"/>
  <c r="E165" i="1"/>
  <c r="F165" i="1"/>
  <c r="G165" i="1"/>
  <c r="D166" i="1"/>
  <c r="E166" i="1"/>
  <c r="F166" i="1"/>
  <c r="G166" i="1"/>
  <c r="D167" i="1"/>
  <c r="E167" i="1"/>
  <c r="F167" i="1"/>
  <c r="G167" i="1"/>
  <c r="D168" i="1"/>
  <c r="E168" i="1"/>
  <c r="F168" i="1"/>
  <c r="G168" i="1"/>
  <c r="D169" i="1"/>
  <c r="E169" i="1"/>
  <c r="F169" i="1"/>
  <c r="G169" i="1"/>
  <c r="D170" i="1"/>
  <c r="E170" i="1"/>
  <c r="F170" i="1"/>
  <c r="G170" i="1"/>
  <c r="D171" i="1"/>
  <c r="E171" i="1"/>
  <c r="F171" i="1"/>
  <c r="G171" i="1"/>
  <c r="D172" i="1"/>
  <c r="E172" i="1"/>
  <c r="F172" i="1"/>
  <c r="G172" i="1"/>
  <c r="D173" i="1"/>
  <c r="E173" i="1"/>
  <c r="F173" i="1"/>
  <c r="G173" i="1"/>
  <c r="D174" i="1"/>
  <c r="E174" i="1"/>
  <c r="F174" i="1"/>
  <c r="G174" i="1"/>
  <c r="D175" i="1"/>
  <c r="E175" i="1"/>
  <c r="F175" i="1"/>
  <c r="G175" i="1"/>
  <c r="D176" i="1"/>
  <c r="E176" i="1"/>
  <c r="F176" i="1"/>
  <c r="G176" i="1"/>
  <c r="D177" i="1"/>
  <c r="E177" i="1"/>
  <c r="F177" i="1"/>
  <c r="G177" i="1"/>
  <c r="D178" i="1"/>
  <c r="E178" i="1"/>
  <c r="F178" i="1"/>
  <c r="G178" i="1"/>
  <c r="D179" i="1"/>
  <c r="E179" i="1"/>
  <c r="F179" i="1"/>
  <c r="G179" i="1"/>
  <c r="D180" i="1"/>
  <c r="E180" i="1"/>
  <c r="F180" i="1"/>
  <c r="G180" i="1"/>
  <c r="D181" i="1"/>
  <c r="E181" i="1"/>
  <c r="F181" i="1"/>
  <c r="G181" i="1"/>
  <c r="D182" i="1"/>
  <c r="E182" i="1"/>
  <c r="F182" i="1"/>
  <c r="G182" i="1"/>
  <c r="D183" i="1"/>
  <c r="E183" i="1"/>
  <c r="F183" i="1"/>
  <c r="G183" i="1"/>
  <c r="D184" i="1"/>
  <c r="E184" i="1"/>
  <c r="F184" i="1"/>
  <c r="G184" i="1"/>
  <c r="D185" i="1"/>
  <c r="E185" i="1"/>
  <c r="F185" i="1"/>
  <c r="G185" i="1"/>
  <c r="D186" i="1"/>
  <c r="E186" i="1"/>
  <c r="F186" i="1"/>
  <c r="G186" i="1"/>
  <c r="D187" i="1"/>
  <c r="E187" i="1"/>
  <c r="F187" i="1"/>
  <c r="G187" i="1"/>
  <c r="D188" i="1"/>
  <c r="E188" i="1"/>
  <c r="F188" i="1"/>
  <c r="G188" i="1"/>
  <c r="D189" i="1"/>
  <c r="E189" i="1"/>
  <c r="F189" i="1"/>
  <c r="G189" i="1"/>
  <c r="D190" i="1"/>
  <c r="E190" i="1"/>
  <c r="F190" i="1"/>
  <c r="G190" i="1"/>
  <c r="D191" i="1"/>
  <c r="E191" i="1"/>
  <c r="F191" i="1"/>
  <c r="G191" i="1"/>
  <c r="D192" i="1"/>
  <c r="E192" i="1"/>
  <c r="F192" i="1"/>
  <c r="G192" i="1"/>
  <c r="D193" i="1"/>
  <c r="E193" i="1"/>
  <c r="F193" i="1"/>
  <c r="G193" i="1"/>
  <c r="D194" i="1"/>
  <c r="E194" i="1"/>
  <c r="F194" i="1"/>
  <c r="G194" i="1"/>
  <c r="D195" i="1"/>
  <c r="E195" i="1"/>
  <c r="F195" i="1"/>
  <c r="G195" i="1"/>
  <c r="D196" i="1"/>
  <c r="E196" i="1"/>
  <c r="F196" i="1"/>
  <c r="G196" i="1"/>
  <c r="D197" i="1"/>
  <c r="E197" i="1"/>
  <c r="F197" i="1"/>
  <c r="G197" i="1"/>
  <c r="D198" i="1"/>
  <c r="E198" i="1"/>
  <c r="F198" i="1"/>
  <c r="G198" i="1"/>
  <c r="D199" i="1"/>
  <c r="E199" i="1"/>
  <c r="F199" i="1"/>
  <c r="G199" i="1"/>
  <c r="D200" i="1"/>
  <c r="E200" i="1"/>
  <c r="F200" i="1"/>
  <c r="G200" i="1"/>
  <c r="D201" i="1"/>
  <c r="E201" i="1"/>
  <c r="F201" i="1"/>
  <c r="G201" i="1"/>
  <c r="D202" i="1"/>
  <c r="E202" i="1"/>
  <c r="F202" i="1"/>
  <c r="G202" i="1"/>
  <c r="D203" i="1"/>
  <c r="E203" i="1"/>
  <c r="F203" i="1"/>
  <c r="G203" i="1"/>
  <c r="D204" i="1"/>
  <c r="E204" i="1"/>
  <c r="F204" i="1"/>
  <c r="G204" i="1"/>
  <c r="D205" i="1"/>
  <c r="E205" i="1"/>
  <c r="F205" i="1"/>
  <c r="G205" i="1"/>
  <c r="D206" i="1"/>
  <c r="E206" i="1"/>
  <c r="F206" i="1"/>
  <c r="G206" i="1"/>
  <c r="D207" i="1"/>
  <c r="E207" i="1"/>
  <c r="F207" i="1"/>
  <c r="G207" i="1"/>
  <c r="D208" i="1"/>
  <c r="E208" i="1"/>
  <c r="F208" i="1"/>
  <c r="G208" i="1"/>
  <c r="D209" i="1"/>
  <c r="E209" i="1"/>
  <c r="F209" i="1"/>
  <c r="G209" i="1"/>
  <c r="D210" i="1"/>
  <c r="E210" i="1"/>
  <c r="F210" i="1"/>
  <c r="G210" i="1"/>
  <c r="D211" i="1"/>
  <c r="E211" i="1"/>
  <c r="F211" i="1"/>
  <c r="G211" i="1"/>
  <c r="D212" i="1"/>
  <c r="E212" i="1"/>
  <c r="F212" i="1"/>
  <c r="G212" i="1"/>
  <c r="D213" i="1"/>
  <c r="E213" i="1"/>
  <c r="F213" i="1"/>
  <c r="G213" i="1"/>
  <c r="D214" i="1"/>
  <c r="E214" i="1"/>
  <c r="F214" i="1"/>
  <c r="G214" i="1"/>
  <c r="D215" i="1"/>
  <c r="E215" i="1"/>
  <c r="F215" i="1"/>
  <c r="G215" i="1"/>
  <c r="D216" i="1"/>
  <c r="E216" i="1"/>
  <c r="F216" i="1"/>
  <c r="G216" i="1"/>
  <c r="D217" i="1"/>
  <c r="E217" i="1"/>
  <c r="F217" i="1"/>
  <c r="G217" i="1"/>
  <c r="D218" i="1"/>
  <c r="E218" i="1"/>
  <c r="F218" i="1"/>
  <c r="G218" i="1"/>
  <c r="D219" i="1"/>
  <c r="E219" i="1"/>
  <c r="F219" i="1"/>
  <c r="G219" i="1"/>
  <c r="D220" i="1"/>
  <c r="E220" i="1"/>
  <c r="F220" i="1"/>
  <c r="G220" i="1"/>
  <c r="D221" i="1"/>
  <c r="E221" i="1"/>
  <c r="F221" i="1"/>
  <c r="G221" i="1"/>
  <c r="D222" i="1"/>
  <c r="E222" i="1"/>
  <c r="F222" i="1"/>
  <c r="G222" i="1"/>
  <c r="D223" i="1"/>
  <c r="E223" i="1"/>
  <c r="F223" i="1"/>
  <c r="G223" i="1"/>
  <c r="D224" i="1"/>
  <c r="E224" i="1"/>
  <c r="F224" i="1"/>
  <c r="G224" i="1"/>
  <c r="D225" i="1"/>
  <c r="E225" i="1"/>
  <c r="F225" i="1"/>
  <c r="G225" i="1"/>
  <c r="D226" i="1"/>
  <c r="E226" i="1"/>
  <c r="F226" i="1"/>
  <c r="G226" i="1"/>
  <c r="D227" i="1"/>
  <c r="E227" i="1"/>
  <c r="F227" i="1"/>
  <c r="G227" i="1"/>
  <c r="D228" i="1"/>
  <c r="E228" i="1"/>
  <c r="F228" i="1"/>
  <c r="G228" i="1"/>
  <c r="D229" i="1"/>
  <c r="E229" i="1"/>
  <c r="F229" i="1"/>
  <c r="G229" i="1"/>
  <c r="D230" i="1"/>
  <c r="E230" i="1"/>
  <c r="F230" i="1"/>
  <c r="G230" i="1"/>
  <c r="D231" i="1"/>
  <c r="E231" i="1"/>
  <c r="F231" i="1"/>
  <c r="G231" i="1"/>
  <c r="D232" i="1"/>
  <c r="E232" i="1"/>
  <c r="F232" i="1"/>
  <c r="G232" i="1"/>
  <c r="D233" i="1"/>
  <c r="E233" i="1"/>
  <c r="F233" i="1"/>
  <c r="G233" i="1"/>
  <c r="D234" i="1"/>
  <c r="E234" i="1"/>
  <c r="F234" i="1"/>
  <c r="G234" i="1"/>
  <c r="D235" i="1"/>
  <c r="E235" i="1"/>
  <c r="F235" i="1"/>
  <c r="G235" i="1"/>
  <c r="D236" i="1"/>
  <c r="E236" i="1"/>
  <c r="F236" i="1"/>
  <c r="G236" i="1"/>
  <c r="D237" i="1"/>
  <c r="E237" i="1"/>
  <c r="F237" i="1"/>
  <c r="G237" i="1"/>
  <c r="D238" i="1"/>
  <c r="E238" i="1"/>
  <c r="F238" i="1"/>
  <c r="G238" i="1"/>
  <c r="D239" i="1"/>
  <c r="E239" i="1"/>
  <c r="F239" i="1"/>
  <c r="G239" i="1"/>
  <c r="D240" i="1"/>
  <c r="E240" i="1"/>
  <c r="F240" i="1"/>
  <c r="G240" i="1"/>
  <c r="D241" i="1"/>
  <c r="E241" i="1"/>
  <c r="F241" i="1"/>
  <c r="G241" i="1"/>
  <c r="D242" i="1"/>
  <c r="E242" i="1"/>
  <c r="F242" i="1"/>
  <c r="G242" i="1"/>
  <c r="D243" i="1"/>
  <c r="E243" i="1"/>
  <c r="F243" i="1"/>
  <c r="G243" i="1"/>
  <c r="D244" i="1"/>
  <c r="E244" i="1"/>
  <c r="F244" i="1"/>
  <c r="G244" i="1"/>
  <c r="D245" i="1"/>
  <c r="E245" i="1"/>
  <c r="F245" i="1"/>
  <c r="G245" i="1"/>
  <c r="D246" i="1"/>
  <c r="E246" i="1"/>
  <c r="F246" i="1"/>
  <c r="G246" i="1"/>
  <c r="D247" i="1"/>
  <c r="E247" i="1"/>
  <c r="F247" i="1"/>
  <c r="G247" i="1"/>
  <c r="D248" i="1"/>
  <c r="E248" i="1"/>
  <c r="F248" i="1"/>
  <c r="G248" i="1"/>
  <c r="D249" i="1"/>
  <c r="E249" i="1"/>
  <c r="F249" i="1"/>
  <c r="G249" i="1"/>
  <c r="D250" i="1"/>
  <c r="E250" i="1"/>
  <c r="F250" i="1"/>
  <c r="G250" i="1"/>
  <c r="D251" i="1"/>
  <c r="E251" i="1"/>
  <c r="F251" i="1"/>
  <c r="G251" i="1"/>
  <c r="D252" i="1"/>
  <c r="E252" i="1"/>
  <c r="F252" i="1"/>
  <c r="G252" i="1"/>
  <c r="D253" i="1"/>
  <c r="E253" i="1"/>
  <c r="F253" i="1"/>
  <c r="G253" i="1"/>
  <c r="D254" i="1"/>
  <c r="E254" i="1"/>
  <c r="F254" i="1"/>
  <c r="G254" i="1"/>
  <c r="D255" i="1"/>
  <c r="E255" i="1"/>
  <c r="F255" i="1"/>
  <c r="G255" i="1"/>
  <c r="D256" i="1"/>
  <c r="E256" i="1"/>
  <c r="F256" i="1"/>
  <c r="G256" i="1"/>
  <c r="D257" i="1"/>
  <c r="E257" i="1"/>
  <c r="F257" i="1"/>
  <c r="G257" i="1"/>
  <c r="D258" i="1"/>
  <c r="E258" i="1"/>
  <c r="F258" i="1"/>
  <c r="G258" i="1"/>
  <c r="D259" i="1"/>
  <c r="E259" i="1"/>
  <c r="F259" i="1"/>
  <c r="G259" i="1"/>
  <c r="D260" i="1"/>
  <c r="E260" i="1"/>
  <c r="F260" i="1"/>
  <c r="G260" i="1"/>
  <c r="D261" i="1"/>
  <c r="E261" i="1"/>
  <c r="F261" i="1"/>
  <c r="G261" i="1"/>
  <c r="D262" i="1"/>
  <c r="E262" i="1"/>
  <c r="F262" i="1"/>
  <c r="G262" i="1"/>
  <c r="D263" i="1"/>
  <c r="E263" i="1"/>
  <c r="F263" i="1"/>
  <c r="G263" i="1"/>
  <c r="D264" i="1"/>
  <c r="E264" i="1"/>
  <c r="F264" i="1"/>
  <c r="G264" i="1"/>
  <c r="D265" i="1"/>
  <c r="E265" i="1"/>
  <c r="F265" i="1"/>
  <c r="G265" i="1"/>
  <c r="D266" i="1"/>
  <c r="E266" i="1"/>
  <c r="F266" i="1"/>
  <c r="G266" i="1"/>
  <c r="D267" i="1"/>
  <c r="E267" i="1"/>
  <c r="F267" i="1"/>
  <c r="G267" i="1"/>
  <c r="D268" i="1"/>
  <c r="E268" i="1"/>
  <c r="F268" i="1"/>
  <c r="G268" i="1"/>
  <c r="D269" i="1"/>
  <c r="E269" i="1"/>
  <c r="F269" i="1"/>
  <c r="G269" i="1"/>
  <c r="D270" i="1"/>
  <c r="E270" i="1"/>
  <c r="F270" i="1"/>
  <c r="G270" i="1"/>
  <c r="D271" i="1"/>
  <c r="E271" i="1"/>
  <c r="F271" i="1"/>
  <c r="G271" i="1"/>
  <c r="D272" i="1"/>
  <c r="E272" i="1"/>
  <c r="F272" i="1"/>
  <c r="G272" i="1"/>
  <c r="D273" i="1"/>
  <c r="E273" i="1"/>
  <c r="F273" i="1"/>
  <c r="G273" i="1"/>
  <c r="D274" i="1"/>
  <c r="E274" i="1"/>
  <c r="F274" i="1"/>
  <c r="G274" i="1"/>
  <c r="D275" i="1"/>
  <c r="E275" i="1"/>
  <c r="F275" i="1"/>
  <c r="G275" i="1"/>
  <c r="D276" i="1"/>
  <c r="E276" i="1"/>
  <c r="F276" i="1"/>
  <c r="G276" i="1"/>
  <c r="D277" i="1"/>
  <c r="E277" i="1"/>
  <c r="F277" i="1"/>
  <c r="G277" i="1"/>
  <c r="D278" i="1"/>
  <c r="E278" i="1"/>
  <c r="F278" i="1"/>
  <c r="G278" i="1"/>
  <c r="D279" i="1"/>
  <c r="E279" i="1"/>
  <c r="F279" i="1"/>
  <c r="G279" i="1"/>
  <c r="D280" i="1"/>
  <c r="E280" i="1"/>
  <c r="F280" i="1"/>
  <c r="G280" i="1"/>
  <c r="D281" i="1"/>
  <c r="E281" i="1"/>
  <c r="F281" i="1"/>
  <c r="G281" i="1"/>
  <c r="D282" i="1"/>
  <c r="E282" i="1"/>
  <c r="F282" i="1"/>
  <c r="G282" i="1"/>
  <c r="D283" i="1"/>
  <c r="E283" i="1"/>
  <c r="F283" i="1"/>
  <c r="G283" i="1"/>
  <c r="D284" i="1"/>
  <c r="E284" i="1"/>
  <c r="F284" i="1"/>
  <c r="G284" i="1"/>
  <c r="D285" i="1"/>
  <c r="E285" i="1"/>
  <c r="F285" i="1"/>
  <c r="G285" i="1"/>
  <c r="D286" i="1"/>
  <c r="E286" i="1"/>
  <c r="F286" i="1"/>
  <c r="G286" i="1"/>
  <c r="D287" i="1"/>
  <c r="E287" i="1"/>
  <c r="F287" i="1"/>
  <c r="G287" i="1"/>
  <c r="D288" i="1"/>
  <c r="E288" i="1"/>
  <c r="F288" i="1"/>
  <c r="G288" i="1"/>
  <c r="D289" i="1"/>
  <c r="E289" i="1"/>
  <c r="F289" i="1"/>
  <c r="G289" i="1"/>
  <c r="D290" i="1"/>
  <c r="E290" i="1"/>
  <c r="F290" i="1"/>
  <c r="G290" i="1"/>
  <c r="D291" i="1"/>
  <c r="E291" i="1"/>
  <c r="F291" i="1"/>
  <c r="G291" i="1"/>
  <c r="D292" i="1"/>
  <c r="E292" i="1"/>
  <c r="F292" i="1"/>
  <c r="G292" i="1"/>
  <c r="D293" i="1"/>
  <c r="E293" i="1"/>
  <c r="F293" i="1"/>
  <c r="G293" i="1"/>
  <c r="D294" i="1"/>
  <c r="E294" i="1"/>
  <c r="F294" i="1"/>
  <c r="G294" i="1"/>
  <c r="D295" i="1"/>
  <c r="E295" i="1"/>
  <c r="F295" i="1"/>
  <c r="G295" i="1"/>
  <c r="D296" i="1"/>
  <c r="E296" i="1"/>
  <c r="F296" i="1"/>
  <c r="G296" i="1"/>
  <c r="D297" i="1"/>
  <c r="E297" i="1"/>
  <c r="F297" i="1"/>
  <c r="G297" i="1"/>
  <c r="D298" i="1"/>
  <c r="E298" i="1"/>
  <c r="F298" i="1"/>
  <c r="G298" i="1"/>
  <c r="D299" i="1"/>
  <c r="E299" i="1"/>
  <c r="F299" i="1"/>
  <c r="G299" i="1"/>
  <c r="D300" i="1"/>
  <c r="E300" i="1"/>
  <c r="F300" i="1"/>
  <c r="G300" i="1"/>
  <c r="D301" i="1"/>
  <c r="E301" i="1"/>
  <c r="F301" i="1"/>
  <c r="G301" i="1"/>
  <c r="D302" i="1"/>
  <c r="E302" i="1"/>
  <c r="F302" i="1"/>
  <c r="G302" i="1"/>
  <c r="D303" i="1"/>
  <c r="E303" i="1"/>
  <c r="F303" i="1"/>
  <c r="G303" i="1"/>
  <c r="D304" i="1"/>
  <c r="E304" i="1"/>
  <c r="F304" i="1"/>
  <c r="G304" i="1"/>
  <c r="D305" i="1"/>
  <c r="E305" i="1"/>
  <c r="F305" i="1"/>
  <c r="G305" i="1"/>
  <c r="D306" i="1"/>
  <c r="E306" i="1"/>
  <c r="F306" i="1"/>
  <c r="G306" i="1"/>
  <c r="D307" i="1"/>
  <c r="E307" i="1"/>
  <c r="F307" i="1"/>
  <c r="G307" i="1"/>
  <c r="D309" i="1"/>
  <c r="E309" i="1"/>
  <c r="F309" i="1"/>
  <c r="G309" i="1"/>
  <c r="D310" i="1"/>
  <c r="E310" i="1"/>
  <c r="F310" i="1"/>
  <c r="G310" i="1"/>
  <c r="D311" i="1"/>
  <c r="E311" i="1"/>
  <c r="F311" i="1"/>
  <c r="G311" i="1"/>
  <c r="D312" i="1"/>
  <c r="E312" i="1"/>
  <c r="F312" i="1"/>
  <c r="G312" i="1"/>
  <c r="D313" i="1"/>
  <c r="E313" i="1"/>
  <c r="F313" i="1"/>
  <c r="G313" i="1"/>
  <c r="D314" i="1"/>
  <c r="E314" i="1"/>
  <c r="F314" i="1"/>
  <c r="G314" i="1"/>
  <c r="D315" i="1"/>
  <c r="E315" i="1"/>
  <c r="F315" i="1"/>
  <c r="G315" i="1"/>
  <c r="D316" i="1"/>
  <c r="E316" i="1"/>
  <c r="F316" i="1"/>
  <c r="G316" i="1"/>
  <c r="D317" i="1"/>
  <c r="E317" i="1"/>
  <c r="F317" i="1"/>
  <c r="G317" i="1"/>
  <c r="D318" i="1"/>
  <c r="E318" i="1"/>
  <c r="F318" i="1"/>
  <c r="G318" i="1"/>
  <c r="D319" i="1"/>
  <c r="E319" i="1"/>
  <c r="F319" i="1"/>
  <c r="G319" i="1"/>
  <c r="D320" i="1"/>
  <c r="E320" i="1"/>
  <c r="F320" i="1"/>
  <c r="G320" i="1"/>
  <c r="D321" i="1"/>
  <c r="E321" i="1"/>
  <c r="F321" i="1"/>
  <c r="G321" i="1"/>
  <c r="D322" i="1"/>
  <c r="E322" i="1"/>
  <c r="F322" i="1"/>
  <c r="G322" i="1"/>
  <c r="D323" i="1"/>
  <c r="E323" i="1"/>
  <c r="F323" i="1"/>
  <c r="G323" i="1"/>
  <c r="D324" i="1"/>
  <c r="E324" i="1"/>
  <c r="F324" i="1"/>
  <c r="G324" i="1"/>
  <c r="D325" i="1"/>
  <c r="E325" i="1"/>
  <c r="F325" i="1"/>
  <c r="G325" i="1"/>
  <c r="D326" i="1"/>
  <c r="E326" i="1"/>
  <c r="F326" i="1"/>
  <c r="G326" i="1"/>
  <c r="D327" i="1"/>
  <c r="E327" i="1"/>
  <c r="F327" i="1"/>
  <c r="G327" i="1"/>
  <c r="D328" i="1"/>
  <c r="E328" i="1"/>
  <c r="F328" i="1"/>
  <c r="G328" i="1"/>
  <c r="D329" i="1"/>
  <c r="E329" i="1"/>
  <c r="F329" i="1"/>
  <c r="G329" i="1"/>
  <c r="D330" i="1"/>
  <c r="E330" i="1"/>
  <c r="F330" i="1"/>
  <c r="G330" i="1"/>
  <c r="D331" i="1"/>
  <c r="E331" i="1"/>
  <c r="F331" i="1"/>
  <c r="G331" i="1"/>
  <c r="D332" i="1"/>
  <c r="E332" i="1"/>
  <c r="F332" i="1"/>
  <c r="G332" i="1"/>
  <c r="D333" i="1"/>
  <c r="E333" i="1"/>
  <c r="F333" i="1"/>
  <c r="G333" i="1"/>
  <c r="D334" i="1"/>
  <c r="E334" i="1"/>
  <c r="F334" i="1"/>
  <c r="G334" i="1"/>
  <c r="D335" i="1"/>
  <c r="E335" i="1"/>
  <c r="F335" i="1"/>
  <c r="G335" i="1"/>
  <c r="D336" i="1"/>
  <c r="E336" i="1"/>
  <c r="F336" i="1"/>
  <c r="G336" i="1"/>
  <c r="D337" i="1"/>
  <c r="E337" i="1"/>
  <c r="F337" i="1"/>
  <c r="G337" i="1"/>
  <c r="D338" i="1"/>
  <c r="E338" i="1"/>
  <c r="F338" i="1"/>
  <c r="G338" i="1"/>
  <c r="D339" i="1"/>
  <c r="E339" i="1"/>
  <c r="F339" i="1"/>
  <c r="G339" i="1"/>
  <c r="D340" i="1"/>
  <c r="E340" i="1"/>
  <c r="F340" i="1"/>
  <c r="G340" i="1"/>
  <c r="D341" i="1"/>
  <c r="E341" i="1"/>
  <c r="F341" i="1"/>
  <c r="G341" i="1"/>
  <c r="D342" i="1"/>
  <c r="E342" i="1"/>
  <c r="F342" i="1"/>
  <c r="G342" i="1"/>
  <c r="D343" i="1"/>
  <c r="E343" i="1"/>
  <c r="F343" i="1"/>
  <c r="G343" i="1"/>
  <c r="D344" i="1"/>
  <c r="E344" i="1"/>
  <c r="F344" i="1"/>
  <c r="G344" i="1"/>
  <c r="D345" i="1"/>
  <c r="E345" i="1"/>
  <c r="F345" i="1"/>
  <c r="G345" i="1"/>
  <c r="D346" i="1"/>
  <c r="E346" i="1"/>
  <c r="F346" i="1"/>
  <c r="G346" i="1"/>
  <c r="D347" i="1"/>
  <c r="E347" i="1"/>
  <c r="F347" i="1"/>
  <c r="G347" i="1"/>
  <c r="D348" i="1"/>
  <c r="E348" i="1"/>
  <c r="F348" i="1"/>
  <c r="G348" i="1"/>
  <c r="D349" i="1"/>
  <c r="E349" i="1"/>
  <c r="F349" i="1"/>
  <c r="G349" i="1"/>
  <c r="D350" i="1"/>
  <c r="E350" i="1"/>
  <c r="F350" i="1"/>
  <c r="G350" i="1"/>
  <c r="D351" i="1"/>
  <c r="E351" i="1"/>
  <c r="F351" i="1"/>
  <c r="G351" i="1"/>
  <c r="D352" i="1"/>
  <c r="E352" i="1"/>
  <c r="F352" i="1"/>
  <c r="G352" i="1"/>
  <c r="D353" i="1"/>
  <c r="E353" i="1"/>
  <c r="F353" i="1"/>
  <c r="G353" i="1"/>
  <c r="D354" i="1"/>
  <c r="E354" i="1"/>
  <c r="F354" i="1"/>
  <c r="G354" i="1"/>
  <c r="E11" i="1"/>
  <c r="F11" i="1"/>
  <c r="G11" i="1"/>
  <c r="D11" i="1"/>
  <c r="AG378" i="1"/>
  <c r="AH378" i="1" s="1"/>
  <c r="M378" i="1"/>
  <c r="N378" i="1" s="1"/>
  <c r="C379" i="1"/>
  <c r="C378" i="1"/>
  <c r="B378" i="1"/>
  <c r="D367" i="1" l="1"/>
  <c r="D366" i="1"/>
  <c r="D376" i="1" s="1"/>
  <c r="D368" i="1"/>
  <c r="D377" i="1" s="1"/>
  <c r="P367" i="1"/>
  <c r="P366" i="1"/>
  <c r="P376" i="1" s="1"/>
  <c r="P368" i="1"/>
  <c r="P377" i="1" s="1"/>
  <c r="U367" i="1"/>
  <c r="U366" i="1"/>
  <c r="U376" i="1" s="1"/>
  <c r="U368" i="1"/>
  <c r="U377" i="1" s="1"/>
  <c r="Z367" i="1"/>
  <c r="Z366" i="1"/>
  <c r="Z376" i="1" s="1"/>
  <c r="Z368" i="1"/>
  <c r="Z377" i="1" s="1"/>
  <c r="AT367" i="1"/>
  <c r="AO367" i="1"/>
  <c r="AJ367" i="1"/>
  <c r="AT366" i="1"/>
  <c r="AT376" i="1" s="1"/>
  <c r="AO366" i="1"/>
  <c r="AO376" i="1" s="1"/>
  <c r="AJ366" i="1"/>
  <c r="AJ376" i="1" s="1"/>
  <c r="AT368" i="1"/>
  <c r="AT377" i="1" s="1"/>
  <c r="AO368" i="1"/>
  <c r="AO377" i="1" s="1"/>
  <c r="AJ368" i="1"/>
  <c r="AJ377" i="1" s="1"/>
  <c r="E367" i="1"/>
  <c r="E366" i="1"/>
  <c r="E376" i="1" s="1"/>
  <c r="E368" i="1"/>
  <c r="E377" i="1" s="1"/>
  <c r="Q367" i="1"/>
  <c r="Q366" i="1"/>
  <c r="Q376" i="1" s="1"/>
  <c r="Q368" i="1"/>
  <c r="Q377" i="1" s="1"/>
  <c r="V367" i="1"/>
  <c r="V366" i="1"/>
  <c r="V376" i="1" s="1"/>
  <c r="V368" i="1"/>
  <c r="V377" i="1" s="1"/>
  <c r="AA367" i="1"/>
  <c r="AA366" i="1"/>
  <c r="AA376" i="1" s="1"/>
  <c r="AA368" i="1"/>
  <c r="AA377" i="1" s="1"/>
  <c r="AU367" i="1"/>
  <c r="AP367" i="1"/>
  <c r="AK367" i="1"/>
  <c r="AU366" i="1"/>
  <c r="AU376" i="1" s="1"/>
  <c r="AP366" i="1"/>
  <c r="AP376" i="1" s="1"/>
  <c r="AK366" i="1"/>
  <c r="AK376" i="1" s="1"/>
  <c r="AU368" i="1"/>
  <c r="AU377" i="1" s="1"/>
  <c r="AP368" i="1"/>
  <c r="AP377" i="1" s="1"/>
  <c r="AK368" i="1"/>
  <c r="AK377" i="1" s="1"/>
  <c r="F367" i="1"/>
  <c r="F366" i="1"/>
  <c r="F376" i="1" s="1"/>
  <c r="F368" i="1"/>
  <c r="F377" i="1" s="1"/>
  <c r="R367" i="1"/>
  <c r="R366" i="1"/>
  <c r="R376" i="1" s="1"/>
  <c r="R368" i="1"/>
  <c r="R377" i="1" s="1"/>
  <c r="W367" i="1"/>
  <c r="W366" i="1"/>
  <c r="W376" i="1" s="1"/>
  <c r="W368" i="1"/>
  <c r="W377" i="1" s="1"/>
  <c r="AB367" i="1"/>
  <c r="AB366" i="1"/>
  <c r="AB376" i="1" s="1"/>
  <c r="AB368" i="1"/>
  <c r="AB377" i="1" s="1"/>
  <c r="AV367" i="1"/>
  <c r="AQ367" i="1"/>
  <c r="AL367" i="1"/>
  <c r="AV366" i="1"/>
  <c r="AV376" i="1" s="1"/>
  <c r="AQ366" i="1"/>
  <c r="AQ376" i="1" s="1"/>
  <c r="AL366" i="1"/>
  <c r="AL376" i="1" s="1"/>
  <c r="AV368" i="1"/>
  <c r="AV377" i="1" s="1"/>
  <c r="AQ368" i="1"/>
  <c r="AQ377" i="1" s="1"/>
  <c r="AL368" i="1"/>
  <c r="AL377" i="1" s="1"/>
  <c r="G367" i="1"/>
  <c r="G366" i="1"/>
  <c r="G376" i="1" s="1"/>
  <c r="G368" i="1"/>
  <c r="G377" i="1" s="1"/>
  <c r="S367" i="1"/>
  <c r="S366" i="1"/>
  <c r="S376" i="1" s="1"/>
  <c r="S368" i="1"/>
  <c r="S377" i="1" s="1"/>
  <c r="X367" i="1"/>
  <c r="X366" i="1"/>
  <c r="X376" i="1" s="1"/>
  <c r="X368" i="1"/>
  <c r="X377" i="1" s="1"/>
  <c r="AC367" i="1"/>
  <c r="AC366" i="1"/>
  <c r="AC376" i="1" s="1"/>
  <c r="AC368" i="1"/>
  <c r="AC377" i="1" s="1"/>
  <c r="AW367" i="1"/>
  <c r="AR367" i="1"/>
  <c r="AM367" i="1"/>
  <c r="AW366" i="1"/>
  <c r="AW376" i="1" s="1"/>
  <c r="AR366" i="1"/>
  <c r="AR376" i="1" s="1"/>
  <c r="AM366" i="1"/>
  <c r="AM376" i="1" s="1"/>
  <c r="AW368" i="1"/>
  <c r="AW377" i="1" s="1"/>
  <c r="AR368" i="1"/>
  <c r="AR377" i="1" s="1"/>
  <c r="AM368" i="1"/>
  <c r="AM377" i="1" s="1"/>
  <c r="AP378" i="1"/>
  <c r="AO378" i="1"/>
  <c r="AJ378" i="1"/>
  <c r="AW378" i="1"/>
  <c r="AT378" i="1"/>
  <c r="AL378" i="1"/>
  <c r="AV378" i="1"/>
  <c r="AR378" i="1"/>
  <c r="AK378" i="1"/>
  <c r="AU378" i="1"/>
  <c r="AQ378" i="1"/>
  <c r="AM378" i="1"/>
  <c r="V378" i="1"/>
  <c r="U378" i="1"/>
  <c r="P378" i="1"/>
  <c r="AC378" i="1"/>
  <c r="Z378" i="1"/>
  <c r="S378" i="1"/>
  <c r="AB378" i="1"/>
  <c r="X378" i="1"/>
  <c r="R378" i="1"/>
  <c r="AA378" i="1"/>
  <c r="W378" i="1"/>
  <c r="Q378" i="1"/>
  <c r="D378" i="1"/>
  <c r="G378" i="1"/>
  <c r="F378" i="1"/>
  <c r="E378" i="1"/>
  <c r="D379" i="1"/>
  <c r="E379" i="1"/>
  <c r="F379" i="1"/>
  <c r="G379" i="1"/>
  <c r="AI379" i="1"/>
  <c r="AI378" i="1"/>
  <c r="O379" i="1"/>
  <c r="O378" i="1"/>
  <c r="AU379" i="1" l="1"/>
  <c r="AO379" i="1"/>
  <c r="AK379" i="1"/>
  <c r="AT379" i="1"/>
  <c r="AP379" i="1"/>
  <c r="AL379" i="1"/>
  <c r="AQ379" i="1"/>
  <c r="AV379" i="1"/>
  <c r="AW379" i="1"/>
  <c r="AR379" i="1"/>
  <c r="AM379" i="1"/>
  <c r="AJ379" i="1"/>
  <c r="AA379" i="1"/>
  <c r="V379" i="1"/>
  <c r="P379" i="1"/>
  <c r="AB379" i="1"/>
  <c r="W379" i="1"/>
  <c r="Q379" i="1"/>
  <c r="AC379" i="1"/>
  <c r="X379" i="1"/>
  <c r="S379" i="1"/>
  <c r="R379" i="1"/>
  <c r="Z379" i="1"/>
  <c r="U379" i="1"/>
</calcChain>
</file>

<file path=xl/sharedStrings.xml><?xml version="1.0" encoding="utf-8"?>
<sst xmlns="http://schemas.openxmlformats.org/spreadsheetml/2006/main" count="9408" uniqueCount="846">
  <si>
    <t>Department for Transport statistics</t>
  </si>
  <si>
    <t>Walking and Cycling Statistics (https://www.gov.uk/government/collections/walking-and-cycling-statistics)</t>
  </si>
  <si>
    <t>Table CW0303</t>
  </si>
  <si>
    <t>The figures in this table are outside the scope of National Statistics</t>
  </si>
  <si>
    <t>Percentage</t>
  </si>
  <si>
    <t>Any walking</t>
  </si>
  <si>
    <r>
      <t>Walking for leisure</t>
    </r>
    <r>
      <rPr>
        <b/>
        <vertAlign val="superscript"/>
        <sz val="10"/>
        <color rgb="FF000000"/>
        <rFont val="Arial"/>
        <family val="2"/>
      </rPr>
      <t>3</t>
    </r>
  </si>
  <si>
    <t>Walking for travel</t>
  </si>
  <si>
    <t>At least:</t>
  </si>
  <si>
    <t>Once per month</t>
  </si>
  <si>
    <t>Once per week</t>
  </si>
  <si>
    <t>Three times per week</t>
  </si>
  <si>
    <t>Five times per week</t>
  </si>
  <si>
    <t>E92000001</t>
  </si>
  <si>
    <t>ENGLAND</t>
  </si>
  <si>
    <t>E12000001</t>
  </si>
  <si>
    <t>North East</t>
  </si>
  <si>
    <t>E12000002</t>
  </si>
  <si>
    <t>North West</t>
  </si>
  <si>
    <t>E12000003</t>
  </si>
  <si>
    <t>E12000004</t>
  </si>
  <si>
    <t>East Midlands</t>
  </si>
  <si>
    <t>E12000005</t>
  </si>
  <si>
    <t>West Midlands</t>
  </si>
  <si>
    <t>E12000006</t>
  </si>
  <si>
    <t>E12000007</t>
  </si>
  <si>
    <t>London</t>
  </si>
  <si>
    <t>E12000008</t>
  </si>
  <si>
    <t>South East</t>
  </si>
  <si>
    <t>E12000009</t>
  </si>
  <si>
    <t>South West</t>
  </si>
  <si>
    <t>E06000005</t>
  </si>
  <si>
    <t>Darlington</t>
  </si>
  <si>
    <t>E06000047</t>
  </si>
  <si>
    <t>E06000001</t>
  </si>
  <si>
    <t>Hartlepool</t>
  </si>
  <si>
    <t>E06000002</t>
  </si>
  <si>
    <t>Middlesbrough</t>
  </si>
  <si>
    <t>Northumberland</t>
  </si>
  <si>
    <t>E06000003</t>
  </si>
  <si>
    <t>Redcar and Cleveland</t>
  </si>
  <si>
    <t>E06000004</t>
  </si>
  <si>
    <t>Stockton-on-Tees</t>
  </si>
  <si>
    <t>Tyne and Wear (Met County)</t>
  </si>
  <si>
    <t>Gateshead</t>
  </si>
  <si>
    <t>E08000021</t>
  </si>
  <si>
    <t>Newcastle upon Tyne</t>
  </si>
  <si>
    <t>E08000022</t>
  </si>
  <si>
    <t>North Tyneside</t>
  </si>
  <si>
    <t>E08000023</t>
  </si>
  <si>
    <t>South Tyneside</t>
  </si>
  <si>
    <t>E08000024</t>
  </si>
  <si>
    <t>Sunderland</t>
  </si>
  <si>
    <t>E06000008</t>
  </si>
  <si>
    <t>Blackburn with Darwen</t>
  </si>
  <si>
    <t>E06000009</t>
  </si>
  <si>
    <t>Blackpool</t>
  </si>
  <si>
    <t>E06000049</t>
  </si>
  <si>
    <t>Cheshire East</t>
  </si>
  <si>
    <t>E06000050</t>
  </si>
  <si>
    <t>Cheshire West and Chester</t>
  </si>
  <si>
    <t>E06000006</t>
  </si>
  <si>
    <t>Halton</t>
  </si>
  <si>
    <t>E06000007</t>
  </si>
  <si>
    <t>Warrington</t>
  </si>
  <si>
    <t>E10000006</t>
  </si>
  <si>
    <t>Cumbria</t>
  </si>
  <si>
    <t>E07000026</t>
  </si>
  <si>
    <t>Allerdale</t>
  </si>
  <si>
    <t>E07000027</t>
  </si>
  <si>
    <t>Barrow-in-Furness</t>
  </si>
  <si>
    <t>E07000028</t>
  </si>
  <si>
    <t>Carlisle</t>
  </si>
  <si>
    <t>E07000029</t>
  </si>
  <si>
    <t>Copeland</t>
  </si>
  <si>
    <t>E07000030</t>
  </si>
  <si>
    <t>Eden</t>
  </si>
  <si>
    <t>E07000031</t>
  </si>
  <si>
    <t>South Lakeland</t>
  </si>
  <si>
    <t>E10000017</t>
  </si>
  <si>
    <t>Lancashire</t>
  </si>
  <si>
    <t>E07000117</t>
  </si>
  <si>
    <t>Burnley</t>
  </si>
  <si>
    <t>E07000118</t>
  </si>
  <si>
    <t>Chorley</t>
  </si>
  <si>
    <t>E07000119</t>
  </si>
  <si>
    <t>Fylde</t>
  </si>
  <si>
    <t>E07000120</t>
  </si>
  <si>
    <t>Hyndburn</t>
  </si>
  <si>
    <t>E07000121</t>
  </si>
  <si>
    <t>Lancaster</t>
  </si>
  <si>
    <t>E07000122</t>
  </si>
  <si>
    <t>Pendle</t>
  </si>
  <si>
    <t>E07000123</t>
  </si>
  <si>
    <t>Preston</t>
  </si>
  <si>
    <t>E07000124</t>
  </si>
  <si>
    <t>Ribble Valley</t>
  </si>
  <si>
    <t>E07000125</t>
  </si>
  <si>
    <t>Rossendale</t>
  </si>
  <si>
    <t>E07000126</t>
  </si>
  <si>
    <t>South Ribble</t>
  </si>
  <si>
    <t>E07000127</t>
  </si>
  <si>
    <t>West Lancashire</t>
  </si>
  <si>
    <t>E07000128</t>
  </si>
  <si>
    <t>Wyre</t>
  </si>
  <si>
    <t>E11000001</t>
  </si>
  <si>
    <t>Greater Manchester (Met County)</t>
  </si>
  <si>
    <t>E08000001</t>
  </si>
  <si>
    <t>Bolton</t>
  </si>
  <si>
    <t>E08000002</t>
  </si>
  <si>
    <t>Bury</t>
  </si>
  <si>
    <t>E08000003</t>
  </si>
  <si>
    <t>Manchester</t>
  </si>
  <si>
    <t>E08000004</t>
  </si>
  <si>
    <t>Oldham</t>
  </si>
  <si>
    <t>E08000005</t>
  </si>
  <si>
    <t>Rochdale</t>
  </si>
  <si>
    <t>E08000006</t>
  </si>
  <si>
    <t>Salford</t>
  </si>
  <si>
    <t>E08000007</t>
  </si>
  <si>
    <t>Stockport</t>
  </si>
  <si>
    <t>E08000008</t>
  </si>
  <si>
    <t>Tameside</t>
  </si>
  <si>
    <t>E08000009</t>
  </si>
  <si>
    <t>Trafford</t>
  </si>
  <si>
    <t>E08000010</t>
  </si>
  <si>
    <t>Wigan</t>
  </si>
  <si>
    <t>E11000002</t>
  </si>
  <si>
    <t>Merseyside (Met County)</t>
  </si>
  <si>
    <t>E08000011</t>
  </si>
  <si>
    <t>Knowsley</t>
  </si>
  <si>
    <t>E08000012</t>
  </si>
  <si>
    <t>Liverpool</t>
  </si>
  <si>
    <t>E08000013</t>
  </si>
  <si>
    <t>St. Helens</t>
  </si>
  <si>
    <t>E08000014</t>
  </si>
  <si>
    <t>Sefton</t>
  </si>
  <si>
    <t>E08000015</t>
  </si>
  <si>
    <t>Wirral</t>
  </si>
  <si>
    <t>E06000010</t>
  </si>
  <si>
    <t>Kingston upon Hull, City of</t>
  </si>
  <si>
    <t>E06000011</t>
  </si>
  <si>
    <t>East Riding of Yorkshire</t>
  </si>
  <si>
    <t>E06000012</t>
  </si>
  <si>
    <t>North East Lincolnshire</t>
  </si>
  <si>
    <t>E06000013</t>
  </si>
  <si>
    <t>North Lincolnshire</t>
  </si>
  <si>
    <t>E06000014</t>
  </si>
  <si>
    <t>York</t>
  </si>
  <si>
    <t>E10000023</t>
  </si>
  <si>
    <t>North Yorkshire</t>
  </si>
  <si>
    <t>E07000163</t>
  </si>
  <si>
    <t>Craven</t>
  </si>
  <si>
    <t>E07000164</t>
  </si>
  <si>
    <t>Hambleton</t>
  </si>
  <si>
    <t>E07000165</t>
  </si>
  <si>
    <t>Harrogate</t>
  </si>
  <si>
    <t>E07000166</t>
  </si>
  <si>
    <t>Richmondshire</t>
  </si>
  <si>
    <t>E07000167</t>
  </si>
  <si>
    <t>Ryedale</t>
  </si>
  <si>
    <t>E07000168</t>
  </si>
  <si>
    <t>Scarborough</t>
  </si>
  <si>
    <t>E07000169</t>
  </si>
  <si>
    <t>Selby</t>
  </si>
  <si>
    <t>E11000003</t>
  </si>
  <si>
    <t>South Yorkshire (Met County)</t>
  </si>
  <si>
    <t>E08000016</t>
  </si>
  <si>
    <t>Barnsley</t>
  </si>
  <si>
    <t>E08000017</t>
  </si>
  <si>
    <t>Doncaster</t>
  </si>
  <si>
    <t>E08000018</t>
  </si>
  <si>
    <t>Rotherham</t>
  </si>
  <si>
    <t>E08000019</t>
  </si>
  <si>
    <t>Sheffield</t>
  </si>
  <si>
    <t>E11000006</t>
  </si>
  <si>
    <t>West Yorkshire (Met County)</t>
  </si>
  <si>
    <t>E08000032</t>
  </si>
  <si>
    <t>Bradford</t>
  </si>
  <si>
    <t>E08000033</t>
  </si>
  <si>
    <t>Calderdale</t>
  </si>
  <si>
    <t>E08000034</t>
  </si>
  <si>
    <t>Kirklees</t>
  </si>
  <si>
    <t>E08000035</t>
  </si>
  <si>
    <t>Leeds</t>
  </si>
  <si>
    <t>E08000036</t>
  </si>
  <si>
    <t>Wakefield</t>
  </si>
  <si>
    <t>E06000015</t>
  </si>
  <si>
    <t>Derby</t>
  </si>
  <si>
    <t>E06000016</t>
  </si>
  <si>
    <t>Leicester</t>
  </si>
  <si>
    <t>E06000018</t>
  </si>
  <si>
    <t>Nottingham</t>
  </si>
  <si>
    <t>E06000017</t>
  </si>
  <si>
    <t>Rutland</t>
  </si>
  <si>
    <t>E10000007</t>
  </si>
  <si>
    <t>Derbyshire</t>
  </si>
  <si>
    <t>E07000032</t>
  </si>
  <si>
    <t>Amber Valley</t>
  </si>
  <si>
    <t>E07000033</t>
  </si>
  <si>
    <t>Bolsover</t>
  </si>
  <si>
    <t>E07000034</t>
  </si>
  <si>
    <t>Chesterfield</t>
  </si>
  <si>
    <t>E07000035</t>
  </si>
  <si>
    <t>Derbyshire Dales</t>
  </si>
  <si>
    <t>E07000036</t>
  </si>
  <si>
    <t>Erewash</t>
  </si>
  <si>
    <t>E07000037</t>
  </si>
  <si>
    <t>High Peak</t>
  </si>
  <si>
    <t>E07000038</t>
  </si>
  <si>
    <t>North East Derbyshire</t>
  </si>
  <si>
    <t>E07000039</t>
  </si>
  <si>
    <t>South Derbyshire</t>
  </si>
  <si>
    <t>E10000018</t>
  </si>
  <si>
    <t>Leicestershire</t>
  </si>
  <si>
    <t>E07000129</t>
  </si>
  <si>
    <t>Blaby</t>
  </si>
  <si>
    <t>E07000130</t>
  </si>
  <si>
    <t>Charnwood</t>
  </si>
  <si>
    <t>E07000131</t>
  </si>
  <si>
    <t>Harborough</t>
  </si>
  <si>
    <t>E07000132</t>
  </si>
  <si>
    <t>Hinckley and Bosworth</t>
  </si>
  <si>
    <t>E07000133</t>
  </si>
  <si>
    <t>Melton</t>
  </si>
  <si>
    <t>E07000134</t>
  </si>
  <si>
    <t>North West Leicestershire</t>
  </si>
  <si>
    <t>E07000135</t>
  </si>
  <si>
    <t>Oadby and Wigston</t>
  </si>
  <si>
    <t>E10000019</t>
  </si>
  <si>
    <t>Lincolnshire</t>
  </si>
  <si>
    <t>E07000136</t>
  </si>
  <si>
    <t>Boston</t>
  </si>
  <si>
    <t>E07000137</t>
  </si>
  <si>
    <t>East Lindsey</t>
  </si>
  <si>
    <t>E07000138</t>
  </si>
  <si>
    <t>Lincoln</t>
  </si>
  <si>
    <t>E07000139</t>
  </si>
  <si>
    <t>North Kesteven</t>
  </si>
  <si>
    <t>E07000140</t>
  </si>
  <si>
    <t>South Holland</t>
  </si>
  <si>
    <t>E07000141</t>
  </si>
  <si>
    <t>South Kesteven</t>
  </si>
  <si>
    <t>E07000142</t>
  </si>
  <si>
    <t>West Lindsey</t>
  </si>
  <si>
    <t>E10000021</t>
  </si>
  <si>
    <t>Northamptonshire</t>
  </si>
  <si>
    <t>E07000150</t>
  </si>
  <si>
    <t>Corby</t>
  </si>
  <si>
    <t>E07000151</t>
  </si>
  <si>
    <t>Daventry</t>
  </si>
  <si>
    <t>E07000152</t>
  </si>
  <si>
    <t>East Northamptonshire</t>
  </si>
  <si>
    <t>E07000153</t>
  </si>
  <si>
    <t>Kettering</t>
  </si>
  <si>
    <t>E07000154</t>
  </si>
  <si>
    <t>Northampton</t>
  </si>
  <si>
    <t>E07000155</t>
  </si>
  <si>
    <t>South Northamptonshire</t>
  </si>
  <si>
    <t>E07000156</t>
  </si>
  <si>
    <t>Wellingborough</t>
  </si>
  <si>
    <t>E10000024</t>
  </si>
  <si>
    <t>Nottinghamshire</t>
  </si>
  <si>
    <t>E07000170</t>
  </si>
  <si>
    <t>Ashfield</t>
  </si>
  <si>
    <t>E07000171</t>
  </si>
  <si>
    <t>Bassetlaw</t>
  </si>
  <si>
    <t>E07000172</t>
  </si>
  <si>
    <t>Broxtowe</t>
  </si>
  <si>
    <t>E07000173</t>
  </si>
  <si>
    <t>Gedling</t>
  </si>
  <si>
    <t>E07000174</t>
  </si>
  <si>
    <t>Mansfield</t>
  </si>
  <si>
    <t>E07000175</t>
  </si>
  <si>
    <t>Newark and Sherwood</t>
  </si>
  <si>
    <t>E07000176</t>
  </si>
  <si>
    <t>Rushcliffe</t>
  </si>
  <si>
    <t>E06000019</t>
  </si>
  <si>
    <t>Herefordshire, County of</t>
  </si>
  <si>
    <t>E06000021</t>
  </si>
  <si>
    <t>Stoke-on-Trent</t>
  </si>
  <si>
    <t>E06000051</t>
  </si>
  <si>
    <t>Shropshire</t>
  </si>
  <si>
    <t>E06000020</t>
  </si>
  <si>
    <t>Telford and Wrekin</t>
  </si>
  <si>
    <t>E10000028</t>
  </si>
  <si>
    <t>Staffordshire</t>
  </si>
  <si>
    <t>E07000192</t>
  </si>
  <si>
    <t>Cannock Chase</t>
  </si>
  <si>
    <t>E07000193</t>
  </si>
  <si>
    <t>East Staffordshire</t>
  </si>
  <si>
    <t>E07000194</t>
  </si>
  <si>
    <t>Lichfield</t>
  </si>
  <si>
    <t>E07000195</t>
  </si>
  <si>
    <t>Newcastle-under-Lyme</t>
  </si>
  <si>
    <t>E07000196</t>
  </si>
  <si>
    <t>South Staffordshire</t>
  </si>
  <si>
    <t>E07000197</t>
  </si>
  <si>
    <t>Stafford</t>
  </si>
  <si>
    <t>E07000198</t>
  </si>
  <si>
    <t>Staffordshire Moorlands</t>
  </si>
  <si>
    <t>E07000199</t>
  </si>
  <si>
    <t>Tamworth</t>
  </si>
  <si>
    <t>E10000034</t>
  </si>
  <si>
    <t>Worcestershire</t>
  </si>
  <si>
    <t>E07000234</t>
  </si>
  <si>
    <t>Bromsgrove</t>
  </si>
  <si>
    <t>E07000235</t>
  </si>
  <si>
    <t>Malvern Hills</t>
  </si>
  <si>
    <t>E07000236</t>
  </si>
  <si>
    <t>Redditch</t>
  </si>
  <si>
    <t>E07000237</t>
  </si>
  <si>
    <t>Worcester</t>
  </si>
  <si>
    <t>E07000238</t>
  </si>
  <si>
    <t>Wychavon</t>
  </si>
  <si>
    <t>E07000239</t>
  </si>
  <si>
    <t>Wyre Forest</t>
  </si>
  <si>
    <t>E10000031</t>
  </si>
  <si>
    <t>Warwickshire</t>
  </si>
  <si>
    <t>E07000218</t>
  </si>
  <si>
    <t>North Warwickshire</t>
  </si>
  <si>
    <t>E07000219</t>
  </si>
  <si>
    <t>Nuneaton and Bedworth</t>
  </si>
  <si>
    <t>E07000220</t>
  </si>
  <si>
    <t>Rugby</t>
  </si>
  <si>
    <t>E07000221</t>
  </si>
  <si>
    <t>Stratford-on-Avon</t>
  </si>
  <si>
    <t>E07000222</t>
  </si>
  <si>
    <t>Warwick</t>
  </si>
  <si>
    <t>E11000005</t>
  </si>
  <si>
    <t>West Midlands (Met County)</t>
  </si>
  <si>
    <t>E08000025</t>
  </si>
  <si>
    <t>Birmingham</t>
  </si>
  <si>
    <t>E08000026</t>
  </si>
  <si>
    <t>Coventry</t>
  </si>
  <si>
    <t>E08000027</t>
  </si>
  <si>
    <t>Dudley</t>
  </si>
  <si>
    <t>E08000028</t>
  </si>
  <si>
    <t>Sandwell</t>
  </si>
  <si>
    <t>E08000029</t>
  </si>
  <si>
    <t>Solihull</t>
  </si>
  <si>
    <t>E08000030</t>
  </si>
  <si>
    <t>Walsall</t>
  </si>
  <si>
    <t>E08000031</t>
  </si>
  <si>
    <t>Wolverhampton</t>
  </si>
  <si>
    <t>E06000055</t>
  </si>
  <si>
    <t>Bedford</t>
  </si>
  <si>
    <t>E06000056</t>
  </si>
  <si>
    <t>Central Bedfordshire</t>
  </si>
  <si>
    <t>E06000032</t>
  </si>
  <si>
    <t>Luton</t>
  </si>
  <si>
    <t>E06000031</t>
  </si>
  <si>
    <t>Peterborough</t>
  </si>
  <si>
    <t>E06000033</t>
  </si>
  <si>
    <t>Southend-on-Sea</t>
  </si>
  <si>
    <t>E06000034</t>
  </si>
  <si>
    <t>Thurrock</t>
  </si>
  <si>
    <t>E10000003</t>
  </si>
  <si>
    <t>Cambridgeshire</t>
  </si>
  <si>
    <t>E07000008</t>
  </si>
  <si>
    <t>Cambridge</t>
  </si>
  <si>
    <t>E07000009</t>
  </si>
  <si>
    <t>East Cambridgeshire</t>
  </si>
  <si>
    <t>E07000010</t>
  </si>
  <si>
    <t>Fenland</t>
  </si>
  <si>
    <t>E07000011</t>
  </si>
  <si>
    <t>Huntingdonshire</t>
  </si>
  <si>
    <t>E07000012</t>
  </si>
  <si>
    <t>South Cambridgeshire</t>
  </si>
  <si>
    <t>E10000012</t>
  </si>
  <si>
    <t>Essex</t>
  </si>
  <si>
    <t>E07000066</t>
  </si>
  <si>
    <t>Basildon</t>
  </si>
  <si>
    <t>E07000067</t>
  </si>
  <si>
    <t>Braintree</t>
  </si>
  <si>
    <t>E07000068</t>
  </si>
  <si>
    <t>Brentwood</t>
  </si>
  <si>
    <t>E07000069</t>
  </si>
  <si>
    <t>Castle Point</t>
  </si>
  <si>
    <t>E07000070</t>
  </si>
  <si>
    <t>Chelmsford</t>
  </si>
  <si>
    <t>E07000071</t>
  </si>
  <si>
    <t>Colchester</t>
  </si>
  <si>
    <t>E07000072</t>
  </si>
  <si>
    <t>Epping Forest</t>
  </si>
  <si>
    <t>E07000073</t>
  </si>
  <si>
    <t>Harlow</t>
  </si>
  <si>
    <t>E07000074</t>
  </si>
  <si>
    <t>Maldon</t>
  </si>
  <si>
    <t>E07000075</t>
  </si>
  <si>
    <t>Rochford</t>
  </si>
  <si>
    <t>E07000076</t>
  </si>
  <si>
    <t>Tendring</t>
  </si>
  <si>
    <t>E07000077</t>
  </si>
  <si>
    <t>Uttlesford</t>
  </si>
  <si>
    <t>E10000015</t>
  </si>
  <si>
    <t>Hertfordshire</t>
  </si>
  <si>
    <t>E07000095</t>
  </si>
  <si>
    <t>Broxbourne</t>
  </si>
  <si>
    <t>E07000096</t>
  </si>
  <si>
    <t>Dacorum</t>
  </si>
  <si>
    <t>East Hertfordshire</t>
  </si>
  <si>
    <t>E07000098</t>
  </si>
  <si>
    <t>Hertsmere</t>
  </si>
  <si>
    <t>E07000099</t>
  </si>
  <si>
    <t>North Hertfordshire</t>
  </si>
  <si>
    <t>St Albans</t>
  </si>
  <si>
    <t>Stevenage</t>
  </si>
  <si>
    <t>E07000102</t>
  </si>
  <si>
    <t>Three Rivers</t>
  </si>
  <si>
    <t>E07000103</t>
  </si>
  <si>
    <t>Watford</t>
  </si>
  <si>
    <t>Welwyn Hatfield</t>
  </si>
  <si>
    <t>E10000020</t>
  </si>
  <si>
    <t>Norfolk</t>
  </si>
  <si>
    <t>E07000143</t>
  </si>
  <si>
    <t>Breckland</t>
  </si>
  <si>
    <t>E07000144</t>
  </si>
  <si>
    <t>Broadland</t>
  </si>
  <si>
    <t>E07000145</t>
  </si>
  <si>
    <t>Great Yarmouth</t>
  </si>
  <si>
    <t>E07000146</t>
  </si>
  <si>
    <t>King's Lynn and West Norfolk</t>
  </si>
  <si>
    <t>E07000147</t>
  </si>
  <si>
    <t>North Norfolk</t>
  </si>
  <si>
    <t>E07000148</t>
  </si>
  <si>
    <t>Norwich</t>
  </si>
  <si>
    <t>E07000149</t>
  </si>
  <si>
    <t>South Norfolk</t>
  </si>
  <si>
    <t>E10000029</t>
  </si>
  <si>
    <t>Suffolk</t>
  </si>
  <si>
    <t>E07000200</t>
  </si>
  <si>
    <t>Babergh</t>
  </si>
  <si>
    <t>Forest Heath</t>
  </si>
  <si>
    <t>E07000202</t>
  </si>
  <si>
    <t>Ipswich</t>
  </si>
  <si>
    <t>E07000203</t>
  </si>
  <si>
    <t>Mid Suffolk</t>
  </si>
  <si>
    <t>St Edmundsbury</t>
  </si>
  <si>
    <t>Suffolk Coastal</t>
  </si>
  <si>
    <t>Waveney</t>
  </si>
  <si>
    <t>E09000002</t>
  </si>
  <si>
    <t>Barking and Dagenham</t>
  </si>
  <si>
    <t>E09000003</t>
  </si>
  <si>
    <t>Barnet</t>
  </si>
  <si>
    <t>E09000004</t>
  </si>
  <si>
    <t>Bexley</t>
  </si>
  <si>
    <t>E09000005</t>
  </si>
  <si>
    <t>Brent</t>
  </si>
  <si>
    <t>E09000006</t>
  </si>
  <si>
    <t>Bromley</t>
  </si>
  <si>
    <t>E09000007</t>
  </si>
  <si>
    <t>Camden</t>
  </si>
  <si>
    <t>E09000001</t>
  </si>
  <si>
    <t>E09000008</t>
  </si>
  <si>
    <t>Croydon</t>
  </si>
  <si>
    <t>E09000009</t>
  </si>
  <si>
    <t>Ealing</t>
  </si>
  <si>
    <t>E09000010</t>
  </si>
  <si>
    <t>Enfield</t>
  </si>
  <si>
    <t>E09000011</t>
  </si>
  <si>
    <t>Greenwich</t>
  </si>
  <si>
    <t>E09000012</t>
  </si>
  <si>
    <t>Hackney</t>
  </si>
  <si>
    <t>E09000013</t>
  </si>
  <si>
    <t>Hammersmith and Fulham</t>
  </si>
  <si>
    <t>E09000014</t>
  </si>
  <si>
    <t>Haringey</t>
  </si>
  <si>
    <t>E09000015</t>
  </si>
  <si>
    <t>Harrow</t>
  </si>
  <si>
    <t>E09000016</t>
  </si>
  <si>
    <t>Havering</t>
  </si>
  <si>
    <t>E09000017</t>
  </si>
  <si>
    <t>Hillingdon</t>
  </si>
  <si>
    <t>E09000018</t>
  </si>
  <si>
    <t>Hounslow</t>
  </si>
  <si>
    <t>E09000019</t>
  </si>
  <si>
    <t>Islington</t>
  </si>
  <si>
    <t>E09000020</t>
  </si>
  <si>
    <t>Kensington and Chelsea</t>
  </si>
  <si>
    <t>E09000021</t>
  </si>
  <si>
    <t>Kingston upon Thames</t>
  </si>
  <si>
    <t>E09000022</t>
  </si>
  <si>
    <t>Lambeth</t>
  </si>
  <si>
    <t>E09000023</t>
  </si>
  <si>
    <t>Lewisham</t>
  </si>
  <si>
    <t>E09000024</t>
  </si>
  <si>
    <t>Merton</t>
  </si>
  <si>
    <t>E09000025</t>
  </si>
  <si>
    <t>Newham</t>
  </si>
  <si>
    <t>E09000026</t>
  </si>
  <si>
    <t>Redbridge</t>
  </si>
  <si>
    <t>E09000027</t>
  </si>
  <si>
    <t>Richmond upon Thames</t>
  </si>
  <si>
    <t>E09000028</t>
  </si>
  <si>
    <t>Southwark</t>
  </si>
  <si>
    <t>E09000029</t>
  </si>
  <si>
    <t>Sutton</t>
  </si>
  <si>
    <t>E09000030</t>
  </si>
  <si>
    <t>Tower Hamlets</t>
  </si>
  <si>
    <t>E09000031</t>
  </si>
  <si>
    <t>Waltham Forest</t>
  </si>
  <si>
    <t>E09000032</t>
  </si>
  <si>
    <t>Wandsworth</t>
  </si>
  <si>
    <t>E09000033</t>
  </si>
  <si>
    <t>Westminster</t>
  </si>
  <si>
    <t>E06000036</t>
  </si>
  <si>
    <t>Bracknell Forest</t>
  </si>
  <si>
    <t>E06000043</t>
  </si>
  <si>
    <t>Brighton and Hove</t>
  </si>
  <si>
    <t>E06000046</t>
  </si>
  <si>
    <t>Isle of Wight</t>
  </si>
  <si>
    <t>E06000035</t>
  </si>
  <si>
    <t>Medway</t>
  </si>
  <si>
    <t>E06000042</t>
  </si>
  <si>
    <t>Milton Keynes</t>
  </si>
  <si>
    <t>E06000044</t>
  </si>
  <si>
    <t>Portsmouth</t>
  </si>
  <si>
    <t>E06000038</t>
  </si>
  <si>
    <t>Reading</t>
  </si>
  <si>
    <t>E06000039</t>
  </si>
  <si>
    <t>Slough</t>
  </si>
  <si>
    <t>E06000045</t>
  </si>
  <si>
    <t>Southampton</t>
  </si>
  <si>
    <t>E06000037</t>
  </si>
  <si>
    <t>West Berkshire</t>
  </si>
  <si>
    <t>E06000040</t>
  </si>
  <si>
    <t>Windsor and Maidenhead</t>
  </si>
  <si>
    <t>E06000041</t>
  </si>
  <si>
    <t>Wokingham</t>
  </si>
  <si>
    <t>E10000002</t>
  </si>
  <si>
    <t>Buckinghamshire</t>
  </si>
  <si>
    <t>E07000004</t>
  </si>
  <si>
    <t>Aylesbury Vale</t>
  </si>
  <si>
    <t>E07000005</t>
  </si>
  <si>
    <t>Chiltern</t>
  </si>
  <si>
    <t>E07000006</t>
  </si>
  <si>
    <t>South Bucks</t>
  </si>
  <si>
    <t>E07000007</t>
  </si>
  <si>
    <t>Wycombe</t>
  </si>
  <si>
    <t>E10000011</t>
  </si>
  <si>
    <t>East Sussex</t>
  </si>
  <si>
    <t>E07000061</t>
  </si>
  <si>
    <t>Eastbourne</t>
  </si>
  <si>
    <t>E07000062</t>
  </si>
  <si>
    <t>Hastings</t>
  </si>
  <si>
    <t>E07000063</t>
  </si>
  <si>
    <t>Lewes</t>
  </si>
  <si>
    <t>E07000064</t>
  </si>
  <si>
    <t>Rother</t>
  </si>
  <si>
    <t>E07000065</t>
  </si>
  <si>
    <t>Wealden</t>
  </si>
  <si>
    <t>E10000014</t>
  </si>
  <si>
    <t>Hampshire</t>
  </si>
  <si>
    <t>E07000084</t>
  </si>
  <si>
    <t>Basingstoke and Deane</t>
  </si>
  <si>
    <t>E07000085</t>
  </si>
  <si>
    <t>East Hampshire</t>
  </si>
  <si>
    <t>E07000086</t>
  </si>
  <si>
    <t>Eastleigh</t>
  </si>
  <si>
    <t>E07000087</t>
  </si>
  <si>
    <t>Fareham</t>
  </si>
  <si>
    <t>E07000088</t>
  </si>
  <si>
    <t>Gosport</t>
  </si>
  <si>
    <t>E07000089</t>
  </si>
  <si>
    <t>Hart</t>
  </si>
  <si>
    <t>E07000090</t>
  </si>
  <si>
    <t>Havant</t>
  </si>
  <si>
    <t>E07000091</t>
  </si>
  <si>
    <t>New Forest</t>
  </si>
  <si>
    <t>E07000092</t>
  </si>
  <si>
    <t>Rushmoor</t>
  </si>
  <si>
    <t>E07000093</t>
  </si>
  <si>
    <t>Test Valley</t>
  </si>
  <si>
    <t>E07000094</t>
  </si>
  <si>
    <t>Winchester</t>
  </si>
  <si>
    <t>E10000016</t>
  </si>
  <si>
    <t>Kent</t>
  </si>
  <si>
    <t>E07000105</t>
  </si>
  <si>
    <t>Ashford</t>
  </si>
  <si>
    <t>E07000106</t>
  </si>
  <si>
    <t>Canterbury</t>
  </si>
  <si>
    <t>E07000107</t>
  </si>
  <si>
    <t>Dartford</t>
  </si>
  <si>
    <t>E07000108</t>
  </si>
  <si>
    <t>Dover</t>
  </si>
  <si>
    <t>E07000109</t>
  </si>
  <si>
    <t>Gravesham</t>
  </si>
  <si>
    <t>E07000110</t>
  </si>
  <si>
    <t>Maidstone</t>
  </si>
  <si>
    <t>E07000111</t>
  </si>
  <si>
    <t>Sevenoaks</t>
  </si>
  <si>
    <t>E07000112</t>
  </si>
  <si>
    <t>E07000113</t>
  </si>
  <si>
    <t>Swale</t>
  </si>
  <si>
    <t>E07000114</t>
  </si>
  <si>
    <t>Thanet</t>
  </si>
  <si>
    <t>E07000115</t>
  </si>
  <si>
    <t>Tonbridge and Malling</t>
  </si>
  <si>
    <t>E07000116</t>
  </si>
  <si>
    <t>Tunbridge Wells</t>
  </si>
  <si>
    <t>E10000025</t>
  </si>
  <si>
    <t>Oxfordshire</t>
  </si>
  <si>
    <t>E07000177</t>
  </si>
  <si>
    <t>Cherwell</t>
  </si>
  <si>
    <t>E07000178</t>
  </si>
  <si>
    <t>Oxford</t>
  </si>
  <si>
    <t>E07000179</t>
  </si>
  <si>
    <t>South Oxfordshire</t>
  </si>
  <si>
    <t>E07000180</t>
  </si>
  <si>
    <t>Vale of White Horse</t>
  </si>
  <si>
    <t>E07000181</t>
  </si>
  <si>
    <t>West Oxfordshire</t>
  </si>
  <si>
    <t>E10000030</t>
  </si>
  <si>
    <t>Surrey</t>
  </si>
  <si>
    <t>E07000207</t>
  </si>
  <si>
    <t>Elmbridge</t>
  </si>
  <si>
    <t>E07000208</t>
  </si>
  <si>
    <t>Epsom and Ewell</t>
  </si>
  <si>
    <t>E07000209</t>
  </si>
  <si>
    <t>Guildford</t>
  </si>
  <si>
    <t>E07000210</t>
  </si>
  <si>
    <t>Mole Valley</t>
  </si>
  <si>
    <t>E07000211</t>
  </si>
  <si>
    <t>Reigate and Banstead</t>
  </si>
  <si>
    <t>E07000212</t>
  </si>
  <si>
    <t>Runnymede</t>
  </si>
  <si>
    <t>E07000213</t>
  </si>
  <si>
    <t>Spelthorne</t>
  </si>
  <si>
    <t>E07000214</t>
  </si>
  <si>
    <t>Surrey Heath</t>
  </si>
  <si>
    <t>E07000215</t>
  </si>
  <si>
    <t>Tandridge</t>
  </si>
  <si>
    <t>E07000216</t>
  </si>
  <si>
    <t>Waverley</t>
  </si>
  <si>
    <t>E07000217</t>
  </si>
  <si>
    <t>Woking</t>
  </si>
  <si>
    <t>E10000032</t>
  </si>
  <si>
    <t>West Sussex</t>
  </si>
  <si>
    <t>E07000223</t>
  </si>
  <si>
    <t>Adur</t>
  </si>
  <si>
    <t>E07000224</t>
  </si>
  <si>
    <t>Arun</t>
  </si>
  <si>
    <t>E07000225</t>
  </si>
  <si>
    <t>Chichester</t>
  </si>
  <si>
    <t>E07000226</t>
  </si>
  <si>
    <t>Crawley</t>
  </si>
  <si>
    <t>E07000227</t>
  </si>
  <si>
    <t>Horsham</t>
  </si>
  <si>
    <t>E07000228</t>
  </si>
  <si>
    <t>Mid Sussex</t>
  </si>
  <si>
    <t>E07000229</t>
  </si>
  <si>
    <t>Worthing</t>
  </si>
  <si>
    <t>E06000022</t>
  </si>
  <si>
    <t>Bath and North East Somerset</t>
  </si>
  <si>
    <t>E06000023</t>
  </si>
  <si>
    <t>Bristol, City of</t>
  </si>
  <si>
    <t>E06000052</t>
  </si>
  <si>
    <t>Cornwall</t>
  </si>
  <si>
    <t>E06000053</t>
  </si>
  <si>
    <t>E06000024</t>
  </si>
  <si>
    <t>North Somerset</t>
  </si>
  <si>
    <t>E06000026</t>
  </si>
  <si>
    <t>Plymouth</t>
  </si>
  <si>
    <t>E06000025</t>
  </si>
  <si>
    <t>South Gloucestershire</t>
  </si>
  <si>
    <t>E06000030</t>
  </si>
  <si>
    <t>Swindon</t>
  </si>
  <si>
    <t>E06000027</t>
  </si>
  <si>
    <t>Torbay</t>
  </si>
  <si>
    <t>E06000054</t>
  </si>
  <si>
    <t>Wiltshire</t>
  </si>
  <si>
    <t>E10000008</t>
  </si>
  <si>
    <t>Devon</t>
  </si>
  <si>
    <t>E07000040</t>
  </si>
  <si>
    <t>East Devon</t>
  </si>
  <si>
    <t>E07000041</t>
  </si>
  <si>
    <t>Exeter</t>
  </si>
  <si>
    <t>E07000042</t>
  </si>
  <si>
    <t>Mid Devon</t>
  </si>
  <si>
    <t>E07000043</t>
  </si>
  <si>
    <t>North Devon</t>
  </si>
  <si>
    <t>E07000044</t>
  </si>
  <si>
    <t>South Hams</t>
  </si>
  <si>
    <t>E07000045</t>
  </si>
  <si>
    <t>Teignbridge</t>
  </si>
  <si>
    <t>E07000046</t>
  </si>
  <si>
    <t>Torridge</t>
  </si>
  <si>
    <t>E07000047</t>
  </si>
  <si>
    <t>West Devon</t>
  </si>
  <si>
    <t>Dorset</t>
  </si>
  <si>
    <t>Christchurch</t>
  </si>
  <si>
    <t>East Dorset</t>
  </si>
  <si>
    <t>North Dorset</t>
  </si>
  <si>
    <t>Purbeck</t>
  </si>
  <si>
    <t>West Dorset</t>
  </si>
  <si>
    <t>Weymouth and Portland</t>
  </si>
  <si>
    <t>E10000013</t>
  </si>
  <si>
    <t>Gloucestershire</t>
  </si>
  <si>
    <t>E07000078</t>
  </si>
  <si>
    <t>Cheltenham</t>
  </si>
  <si>
    <t>E07000079</t>
  </si>
  <si>
    <t>Cotswold</t>
  </si>
  <si>
    <t>E07000080</t>
  </si>
  <si>
    <t>Forest of Dean</t>
  </si>
  <si>
    <t>E07000081</t>
  </si>
  <si>
    <t>Gloucester</t>
  </si>
  <si>
    <t>E07000082</t>
  </si>
  <si>
    <t>Stroud</t>
  </si>
  <si>
    <t>E07000083</t>
  </si>
  <si>
    <t>Tewkesbury</t>
  </si>
  <si>
    <t>E10000027</t>
  </si>
  <si>
    <t>Somerset</t>
  </si>
  <si>
    <t>E07000187</t>
  </si>
  <si>
    <t>Mendip</t>
  </si>
  <si>
    <t>E07000188</t>
  </si>
  <si>
    <t>Sedgemoor</t>
  </si>
  <si>
    <t>E07000189</t>
  </si>
  <si>
    <t>South Somerset</t>
  </si>
  <si>
    <t>Taunton Deane</t>
  </si>
  <si>
    <t>West Somerset</t>
  </si>
  <si>
    <t>1 "Walking" in this table refers to any continuous walk of over 10 minutes.</t>
  </si>
  <si>
    <t>3 "Leisure" in this table refers to walking or cycling for the purpose of health, recreation, training or competition, not to get from place to place.</t>
  </si>
  <si>
    <t>4 Results are grouped according to the area where respondents live, which may not be the same as the area where they walk or cycle.</t>
  </si>
  <si>
    <t>5 Sample sizes for the Isles of Scilly and City of London are very small and caution is needed in interpreting these results.</t>
  </si>
  <si>
    <t>Source: Active Lives Survey - Sport England</t>
  </si>
  <si>
    <t>Notes &amp; Definitions (www.gov.uk/transport-statistics-notes-and-guidance-walking-and-cycling)</t>
  </si>
  <si>
    <t>Table CW0302</t>
  </si>
  <si>
    <t>Any cycling</t>
  </si>
  <si>
    <r>
      <t>Cycling for leisure</t>
    </r>
    <r>
      <rPr>
        <b/>
        <vertAlign val="superscript"/>
        <sz val="10"/>
        <color rgb="FF000000"/>
        <rFont val="Arial"/>
        <family val="2"/>
      </rPr>
      <t>3</t>
    </r>
  </si>
  <si>
    <t>Cycling for travel</t>
  </si>
  <si>
    <t>1 "Cycling" in this table refers to any cycling, irrespective of length or purpose.</t>
  </si>
  <si>
    <t>Table CW0301</t>
  </si>
  <si>
    <t>CTYNM</t>
  </si>
  <si>
    <t>RUC11</t>
  </si>
  <si>
    <t>Broad_RUC11</t>
  </si>
  <si>
    <t>LAD11NM</t>
  </si>
  <si>
    <t>UA</t>
  </si>
  <si>
    <t>Urban with Significant Rural (rural including hub towns 26-49%)</t>
  </si>
  <si>
    <t>Urban with Significant Rural</t>
  </si>
  <si>
    <t xml:space="preserve">Largely Rural (rural including hub towns 50-79%) </t>
  </si>
  <si>
    <t>Predominantly Rural</t>
  </si>
  <si>
    <t>Urban with City and Town</t>
  </si>
  <si>
    <t>Predominantly Urban</t>
  </si>
  <si>
    <t>SC</t>
  </si>
  <si>
    <t>SD</t>
  </si>
  <si>
    <t xml:space="preserve">Mainly Rural (rural including hub towns &gt;=80%) </t>
  </si>
  <si>
    <t>Urban with Minor Conurbation</t>
  </si>
  <si>
    <t>Urban with Major Conurbation</t>
  </si>
  <si>
    <t>County Durham</t>
  </si>
  <si>
    <t>Isles of Scilly</t>
  </si>
  <si>
    <t>MD</t>
  </si>
  <si>
    <t>City of London</t>
  </si>
  <si>
    <t>L</t>
  </si>
  <si>
    <t>LONDON BOROUGHS</t>
  </si>
  <si>
    <t>METROPOLITAN DISTRICTS</t>
  </si>
  <si>
    <t>UNITARY AUTHORITIES</t>
  </si>
  <si>
    <t>SHIRE COUNTIES</t>
  </si>
  <si>
    <t>SHIRE DISTRICTS</t>
  </si>
  <si>
    <t>OTHER AUTHORITIES</t>
  </si>
  <si>
    <t>O</t>
  </si>
  <si>
    <t>Predominantly Rural average</t>
  </si>
  <si>
    <t>Predominantly Urban average</t>
  </si>
  <si>
    <t/>
  </si>
  <si>
    <t>Inner London</t>
  </si>
  <si>
    <t>Outer London</t>
  </si>
  <si>
    <t>Proportion of adults who do any walking or cycling, for any purpose, by frequency</t>
  </si>
  <si>
    <t>Proportion of adults that cycle, by frequency and purpose</t>
  </si>
  <si>
    <t>Cycling for leisure3</t>
  </si>
  <si>
    <t>Proportion of adults that walk, by frequency and purpose</t>
  </si>
  <si>
    <t>Walking for leisure3</t>
  </si>
  <si>
    <t>%</t>
  </si>
  <si>
    <t>Proportion of adults that do any cycling</t>
  </si>
  <si>
    <t>Proportion of adults that cycle for leisure</t>
  </si>
  <si>
    <t>Proportion of adults that cycle for travel</t>
  </si>
  <si>
    <t>Proportion of adults that walk, by frequency</t>
  </si>
  <si>
    <t>Proportion of adults that walk for leisure</t>
  </si>
  <si>
    <t>Proportion of adults that walk for travel</t>
  </si>
  <si>
    <t>E06000057</t>
  </si>
  <si>
    <t>E11000007</t>
  </si>
  <si>
    <t>E08000037</t>
  </si>
  <si>
    <t>Yorkshire and The Humber</t>
  </si>
  <si>
    <t>E07000242</t>
  </si>
  <si>
    <t>E07000240</t>
  </si>
  <si>
    <t>E07000243</t>
  </si>
  <si>
    <t>E07000241</t>
  </si>
  <si>
    <t>E13000001</t>
  </si>
  <si>
    <t>E13000002</t>
  </si>
  <si>
    <t>Folkestone and Hythe</t>
  </si>
  <si>
    <t>Email: subnational.stats@dft.gov.uk</t>
  </si>
  <si>
    <t>Walking &amp; Cycling</t>
  </si>
  <si>
    <t>Source: Department for Transport statistics</t>
  </si>
  <si>
    <t>Local authority selection:</t>
  </si>
  <si>
    <t>Class:</t>
  </si>
  <si>
    <t>Classification:</t>
  </si>
  <si>
    <t>Period covered:</t>
  </si>
  <si>
    <t>Durham</t>
  </si>
  <si>
    <t>Folkestone &amp; Hythe</t>
  </si>
  <si>
    <t>Herefordshire</t>
  </si>
  <si>
    <t>Kingston upon Hull</t>
  </si>
  <si>
    <t>Bristol</t>
  </si>
  <si>
    <t>Southend on Sea</t>
  </si>
  <si>
    <t>St Helens</t>
  </si>
  <si>
    <t>Unitary Authority</t>
  </si>
  <si>
    <t>LAD16NM</t>
  </si>
  <si>
    <t>CTY16NM</t>
  </si>
  <si>
    <t>Tyne and Wear</t>
  </si>
  <si>
    <t>West Yorkshire</t>
  </si>
  <si>
    <t>London Borough</t>
  </si>
  <si>
    <t>Metropolitan District</t>
  </si>
  <si>
    <t>Greater Manchester</t>
  </si>
  <si>
    <t>Merseyside</t>
  </si>
  <si>
    <t>South Yorkshire</t>
  </si>
  <si>
    <t>Shire County</t>
  </si>
  <si>
    <t>Shire District</t>
  </si>
  <si>
    <t>"Walking" within this data refers to any continuous walk of over 10 minutes, irrespective of purpose.  "Cycling" within this data refers to any cycling, irrespective of length or purpose.  Results are grouped according to the area where respondents live, which may not be the same as the area where they walk or cycle.</t>
  </si>
  <si>
    <t>Walking or Cycling Frequency</t>
  </si>
  <si>
    <t>Cycling Frequency</t>
  </si>
  <si>
    <t>Walking Frequency</t>
  </si>
  <si>
    <t>Telephone: 020 7944 3077</t>
  </si>
  <si>
    <t>2017-18</t>
  </si>
  <si>
    <t>mid-November 2018 to mid-November 2019</t>
  </si>
  <si>
    <r>
      <t>Proportion of adults that walk</t>
    </r>
    <r>
      <rPr>
        <b/>
        <vertAlign val="superscript"/>
        <sz val="12"/>
        <color rgb="FF008080"/>
        <rFont val="Arial"/>
        <family val="2"/>
      </rPr>
      <t>1</t>
    </r>
    <r>
      <rPr>
        <b/>
        <sz val="12"/>
        <color rgb="FF008080"/>
        <rFont val="Arial"/>
        <family val="2"/>
      </rPr>
      <t>, by frequency, purpose and local authority, England, 2018-2019</t>
    </r>
    <r>
      <rPr>
        <b/>
        <vertAlign val="superscript"/>
        <sz val="12"/>
        <color rgb="FF008080"/>
        <rFont val="Arial"/>
        <family val="2"/>
      </rPr>
      <t>2</t>
    </r>
  </si>
  <si>
    <t>Geography code</t>
  </si>
  <si>
    <t>Area name</t>
  </si>
  <si>
    <t>East of England</t>
  </si>
  <si>
    <t>E07000244</t>
  </si>
  <si>
    <t>East Suffolk</t>
  </si>
  <si>
    <t>E07000245</t>
  </si>
  <si>
    <t>West Suffolk</t>
  </si>
  <si>
    <t>E06000058</t>
  </si>
  <si>
    <t>Bournemouth, Christchurch and Poole</t>
  </si>
  <si>
    <t>E06000059</t>
  </si>
  <si>
    <t>E07000246</t>
  </si>
  <si>
    <t>Somerset West and Taunton</t>
  </si>
  <si>
    <t>2 These statistics cover the time period mid-November 2018 to mid-November 2019.</t>
  </si>
  <si>
    <t>Last updated: August 2020</t>
  </si>
  <si>
    <t>Next update: Summer 2021</t>
  </si>
  <si>
    <r>
      <t>Proportion of adults that cycle</t>
    </r>
    <r>
      <rPr>
        <b/>
        <vertAlign val="superscript"/>
        <sz val="12"/>
        <color rgb="FF008080"/>
        <rFont val="Arial"/>
        <family val="2"/>
      </rPr>
      <t>1</t>
    </r>
    <r>
      <rPr>
        <b/>
        <sz val="12"/>
        <color rgb="FF008080"/>
        <rFont val="Arial"/>
        <family val="2"/>
      </rPr>
      <t>, by frequency, purpose and local authority, England, 2018-2019</t>
    </r>
    <r>
      <rPr>
        <b/>
        <vertAlign val="superscript"/>
        <sz val="12"/>
        <color rgb="FF008080"/>
        <rFont val="Arial"/>
        <family val="2"/>
      </rPr>
      <t>2</t>
    </r>
  </si>
  <si>
    <t>Proportion of adults who do any walking or cycling, for any purpose, by frequency and local authority, England, 2018-2019</t>
  </si>
  <si>
    <t>2018-2019</t>
  </si>
  <si>
    <t>"Walking" in this table refers to any continuous walk of over 10 minutes, irrespective of purpose.</t>
  </si>
  <si>
    <t>"Cycling" in this table refers to any cycling, irrespective of length or purpose.</t>
  </si>
  <si>
    <t>These statistics cover the time period mid-November 2018 to mid-November 2019.</t>
  </si>
  <si>
    <t>Results are grouped according to the area where respondents live, which may not be the same as the area where they walk or cycle.</t>
  </si>
  <si>
    <t>Sample sizes for the Isles of Scilly and City of London are very small and caution is needed in interpreting these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</si>
</sst>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0.00&quot; &quot;;&quot;-&quot;#,##0.00&quot; &quot;;&quot; -&quot;00&quot; &quot;;&quot; &quot;@&quot; &quot;"/>
    <numFmt numFmtId="165" formatCode="0.0"/>
  </numFmts>
  <fonts count="22" x14ac:knownFonts="1">
    <font>
      <sz val="11"/>
      <color theme="1"/>
      <name val="Calibri"/>
      <family val="2"/>
      <scheme val="minor"/>
    </font>
    <font>
      <sz val="11"/>
      <color rgb="FF000000"/>
      <name val="Calibri"/>
      <family val="2"/>
    </font>
    <font>
      <b/>
      <sz val="12"/>
      <color rgb="FF000000"/>
      <name val="Arial"/>
      <family val="2"/>
    </font>
    <font>
      <sz val="10"/>
      <color rgb="FF000000"/>
      <name val="Arial"/>
      <family val="2"/>
    </font>
    <font>
      <u/>
      <sz val="10"/>
      <color rgb="FF0000FF"/>
      <name val="Arial"/>
      <family val="2"/>
    </font>
    <font>
      <i/>
      <sz val="10"/>
      <color rgb="FF000000"/>
      <name val="Arial"/>
      <family val="2"/>
    </font>
    <font>
      <b/>
      <sz val="12"/>
      <color rgb="FF008080"/>
      <name val="Arial"/>
      <family val="2"/>
    </font>
    <font>
      <b/>
      <vertAlign val="superscript"/>
      <sz val="12"/>
      <color rgb="FF008080"/>
      <name val="Arial"/>
      <family val="2"/>
    </font>
    <font>
      <sz val="12"/>
      <color rgb="FF000000"/>
      <name val="Arial"/>
      <family val="2"/>
    </font>
    <font>
      <b/>
      <sz val="10"/>
      <color rgb="FF008080"/>
      <name val="Arial"/>
      <family val="2"/>
    </font>
    <font>
      <sz val="11"/>
      <color rgb="FFFF0000"/>
      <name val="Arial"/>
      <family val="2"/>
    </font>
    <font>
      <b/>
      <sz val="10"/>
      <color rgb="FF000000"/>
      <name val="Arial"/>
      <family val="2"/>
    </font>
    <font>
      <b/>
      <vertAlign val="superscript"/>
      <sz val="10"/>
      <color rgb="FF000000"/>
      <name val="Arial"/>
      <family val="2"/>
    </font>
    <font>
      <sz val="10"/>
      <color rgb="FF808080"/>
      <name val="Arial"/>
      <family val="2"/>
    </font>
    <font>
      <b/>
      <sz val="10"/>
      <color rgb="FF808080"/>
      <name val="Arial"/>
      <family val="2"/>
    </font>
    <font>
      <sz val="10"/>
      <name val="Tahoma"/>
      <family val="2"/>
    </font>
    <font>
      <b/>
      <sz val="11"/>
      <name val="Tahoma"/>
      <family val="2"/>
    </font>
    <font>
      <i/>
      <sz val="11"/>
      <color theme="1"/>
      <name val="Calibri"/>
      <family val="2"/>
      <scheme val="minor"/>
    </font>
    <font>
      <b/>
      <i/>
      <sz val="11"/>
      <color theme="1"/>
      <name val="Calibri"/>
      <family val="2"/>
      <scheme val="minor"/>
    </font>
    <font>
      <b/>
      <sz val="12"/>
      <color theme="1"/>
      <name val="Calibri"/>
      <family val="2"/>
      <scheme val="minor"/>
    </font>
    <font>
      <b/>
      <sz val="14"/>
      <color rgb="FF000000"/>
      <name val="Calibri"/>
      <family val="2"/>
      <scheme val="minor"/>
    </font>
    <font>
      <sz val="9"/>
      <color theme="1"/>
      <name val="Calibri"/>
      <family val="2"/>
      <scheme val="minor"/>
    </font>
  </fonts>
  <fills count="4">
    <fill>
      <patternFill patternType="none"/>
    </fill>
    <fill>
      <patternFill patternType="gray125"/>
    </fill>
    <fill>
      <patternFill patternType="solid">
        <fgColor rgb="FFFFFFFF"/>
        <bgColor rgb="FFFFFFFF"/>
      </patternFill>
    </fill>
    <fill>
      <patternFill patternType="solid">
        <fgColor rgb="FFF6FEEC"/>
        <bgColor indexed="64"/>
      </patternFill>
    </fill>
  </fills>
  <borders count="6">
    <border>
      <left/>
      <right/>
      <top/>
      <bottom/>
      <diagonal/>
    </border>
    <border>
      <left/>
      <right/>
      <top style="medium">
        <color rgb="FF000000"/>
      </top>
      <bottom/>
      <diagonal/>
    </border>
    <border>
      <left/>
      <right/>
      <top style="medium">
        <color rgb="FF000000"/>
      </top>
      <bottom style="thin">
        <color rgb="FF000000"/>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s>
  <cellStyleXfs count="9">
    <xf numFmtId="0" fontId="0" fillId="0" borderId="0"/>
    <xf numFmtId="0" fontId="1" fillId="0" borderId="0" applyNumberFormat="0" applyBorder="0" applyProtection="0"/>
    <xf numFmtId="0" fontId="4"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Border="0" applyProtection="0"/>
    <xf numFmtId="0" fontId="15" fillId="0" borderId="0"/>
    <xf numFmtId="0" fontId="1" fillId="0" borderId="0" applyNumberFormat="0" applyFont="0" applyBorder="0" applyProtection="0"/>
    <xf numFmtId="0" fontId="1" fillId="0" borderId="0" applyNumberFormat="0" applyBorder="0" applyProtection="0"/>
  </cellStyleXfs>
  <cellXfs count="106">
    <xf numFmtId="0" fontId="0" fillId="0" borderId="0" xfId="0"/>
    <xf numFmtId="49" fontId="3" fillId="2" borderId="0" xfId="1" applyNumberFormat="1" applyFont="1" applyFill="1" applyAlignment="1" applyProtection="1">
      <protection locked="0"/>
    </xf>
    <xf numFmtId="3" fontId="3" fillId="2" borderId="0" xfId="3" applyNumberFormat="1" applyFont="1" applyFill="1" applyAlignment="1" applyProtection="1">
      <alignment horizontal="center"/>
      <protection locked="0"/>
    </xf>
    <xf numFmtId="3" fontId="3" fillId="2" borderId="0" xfId="3" applyNumberFormat="1" applyFont="1" applyFill="1" applyAlignment="1" applyProtection="1">
      <alignment horizontal="right"/>
      <protection locked="0"/>
    </xf>
    <xf numFmtId="3" fontId="11" fillId="2" borderId="3" xfId="3" applyNumberFormat="1" applyFont="1" applyFill="1" applyBorder="1" applyAlignment="1" applyProtection="1">
      <alignment horizontal="right" wrapText="1"/>
      <protection locked="0"/>
    </xf>
    <xf numFmtId="49" fontId="3" fillId="2" borderId="0" xfId="1" applyNumberFormat="1" applyFont="1" applyFill="1" applyAlignment="1" applyProtection="1">
      <alignment wrapText="1"/>
      <protection locked="0"/>
    </xf>
    <xf numFmtId="165" fontId="11" fillId="2" borderId="0" xfId="4" applyNumberFormat="1" applyFont="1" applyFill="1" applyAlignment="1" applyProtection="1">
      <alignment horizontal="right"/>
      <protection locked="0"/>
    </xf>
    <xf numFmtId="165" fontId="3" fillId="2" borderId="0" xfId="4" applyNumberFormat="1" applyFont="1" applyFill="1" applyAlignment="1" applyProtection="1">
      <alignment horizontal="right"/>
      <protection locked="0"/>
    </xf>
    <xf numFmtId="49" fontId="11" fillId="2" borderId="0" xfId="1" applyNumberFormat="1" applyFont="1" applyFill="1" applyAlignment="1" applyProtection="1">
      <protection locked="0"/>
    </xf>
    <xf numFmtId="165" fontId="13" fillId="2" borderId="0" xfId="4" applyNumberFormat="1" applyFont="1" applyFill="1" applyAlignment="1" applyProtection="1">
      <alignment horizontal="right"/>
      <protection locked="0"/>
    </xf>
    <xf numFmtId="49" fontId="13" fillId="2" borderId="0" xfId="1" applyNumberFormat="1" applyFont="1" applyFill="1" applyAlignment="1" applyProtection="1">
      <protection locked="0"/>
    </xf>
    <xf numFmtId="0" fontId="0" fillId="2" borderId="0" xfId="1" applyFont="1" applyFill="1" applyAlignment="1" applyProtection="1"/>
    <xf numFmtId="49" fontId="14" fillId="2" borderId="0" xfId="1" applyNumberFormat="1" applyFont="1" applyFill="1" applyAlignment="1" applyProtection="1">
      <protection locked="0"/>
    </xf>
    <xf numFmtId="49" fontId="11" fillId="2" borderId="0" xfId="1" applyNumberFormat="1" applyFont="1" applyFill="1" applyAlignment="1" applyProtection="1">
      <alignment wrapText="1"/>
      <protection locked="0"/>
    </xf>
    <xf numFmtId="0" fontId="0" fillId="3" borderId="0" xfId="0" applyFill="1"/>
    <xf numFmtId="0" fontId="17" fillId="3" borderId="0" xfId="0" applyFont="1" applyFill="1" applyAlignment="1">
      <alignment horizontal="center"/>
    </xf>
    <xf numFmtId="0" fontId="18" fillId="3" borderId="0" xfId="0" applyFont="1" applyFill="1"/>
    <xf numFmtId="0" fontId="17" fillId="3" borderId="0" xfId="0" applyFont="1" applyFill="1" applyAlignment="1">
      <alignment horizontal="left"/>
    </xf>
    <xf numFmtId="0" fontId="19" fillId="3" borderId="4" xfId="0" applyFont="1" applyFill="1" applyBorder="1"/>
    <xf numFmtId="0" fontId="0" fillId="3" borderId="5" xfId="0" applyFill="1" applyBorder="1"/>
    <xf numFmtId="0" fontId="16" fillId="3" borderId="0" xfId="6" applyFont="1" applyFill="1" applyAlignment="1" applyProtection="1">
      <alignment vertical="top"/>
      <protection locked="0" hidden="1"/>
    </xf>
    <xf numFmtId="0" fontId="0" fillId="3" borderId="0" xfId="0" applyFill="1" applyAlignment="1">
      <alignment vertical="top"/>
    </xf>
    <xf numFmtId="0" fontId="17" fillId="3" borderId="0" xfId="0" applyFont="1" applyFill="1" applyAlignment="1">
      <alignment horizontal="center" vertical="top"/>
    </xf>
    <xf numFmtId="0" fontId="0" fillId="3" borderId="0" xfId="0" applyFill="1" applyAlignment="1">
      <alignment vertical="top" wrapText="1"/>
    </xf>
    <xf numFmtId="0" fontId="20" fillId="3" borderId="0" xfId="0" applyFont="1" applyFill="1" applyAlignment="1">
      <alignment vertical="top"/>
    </xf>
    <xf numFmtId="0" fontId="21" fillId="3" borderId="0" xfId="0" applyFont="1" applyFill="1" applyBorder="1" applyAlignment="1">
      <alignment vertical="center" wrapText="1"/>
    </xf>
    <xf numFmtId="0" fontId="21" fillId="3" borderId="0" xfId="0" applyFont="1" applyFill="1" applyBorder="1" applyAlignment="1">
      <alignment horizontal="left" vertical="top" wrapText="1"/>
    </xf>
    <xf numFmtId="0" fontId="2" fillId="2" borderId="0" xfId="7" applyFont="1" applyFill="1" applyAlignment="1" applyProtection="1">
      <alignment vertical="center"/>
    </xf>
    <xf numFmtId="0" fontId="3" fillId="2" borderId="0" xfId="7" applyFont="1" applyFill="1" applyProtection="1"/>
    <xf numFmtId="3" fontId="3" fillId="2" borderId="0" xfId="7" applyNumberFormat="1" applyFont="1" applyFill="1" applyAlignment="1" applyProtection="1">
      <alignment horizontal="center"/>
    </xf>
    <xf numFmtId="0" fontId="4" fillId="2" borderId="0" xfId="2" applyFill="1" applyAlignment="1">
      <alignment vertical="center"/>
    </xf>
    <xf numFmtId="3" fontId="5" fillId="2" borderId="0" xfId="7" applyNumberFormat="1" applyFont="1" applyFill="1" applyAlignment="1" applyProtection="1">
      <alignment horizontal="center"/>
    </xf>
    <xf numFmtId="49" fontId="3" fillId="2" borderId="0" xfId="7" applyNumberFormat="1" applyFont="1" applyFill="1" applyProtection="1">
      <protection locked="0"/>
    </xf>
    <xf numFmtId="0" fontId="6" fillId="2" borderId="0" xfId="7" applyFont="1" applyFill="1" applyAlignment="1" applyProtection="1">
      <alignment vertical="center"/>
    </xf>
    <xf numFmtId="0" fontId="6" fillId="2" borderId="0" xfId="7" applyFont="1" applyFill="1" applyProtection="1"/>
    <xf numFmtId="49" fontId="8" fillId="2" borderId="0" xfId="7" applyNumberFormat="1" applyFont="1" applyFill="1" applyProtection="1">
      <protection locked="0"/>
    </xf>
    <xf numFmtId="3" fontId="8" fillId="2" borderId="0" xfId="7" applyNumberFormat="1" applyFont="1" applyFill="1" applyAlignment="1" applyProtection="1">
      <alignment horizontal="center"/>
      <protection locked="0"/>
    </xf>
    <xf numFmtId="0" fontId="9" fillId="2" borderId="0" xfId="7" applyFont="1" applyFill="1" applyProtection="1"/>
    <xf numFmtId="4" fontId="10" fillId="2" borderId="0" xfId="7" applyNumberFormat="1" applyFont="1" applyFill="1" applyAlignment="1" applyProtection="1">
      <alignment horizontal="left"/>
      <protection locked="0"/>
    </xf>
    <xf numFmtId="49" fontId="3" fillId="2" borderId="0" xfId="7" applyNumberFormat="1" applyFont="1" applyFill="1" applyAlignment="1" applyProtection="1">
      <alignment horizontal="left"/>
      <protection locked="0"/>
    </xf>
    <xf numFmtId="49" fontId="3" fillId="2" borderId="1" xfId="7" applyNumberFormat="1" applyFont="1" applyFill="1" applyBorder="1" applyAlignment="1" applyProtection="1">
      <alignment horizontal="left"/>
      <protection locked="0"/>
    </xf>
    <xf numFmtId="49" fontId="3" fillId="2" borderId="1" xfId="7" applyNumberFormat="1" applyFont="1" applyFill="1" applyBorder="1" applyAlignment="1" applyProtection="1">
      <alignment horizontal="right" vertical="center"/>
      <protection locked="0"/>
    </xf>
    <xf numFmtId="49" fontId="11" fillId="2" borderId="2" xfId="7" applyNumberFormat="1" applyFont="1" applyFill="1" applyBorder="1" applyAlignment="1" applyProtection="1">
      <alignment horizontal="center" vertical="center"/>
      <protection locked="0"/>
    </xf>
    <xf numFmtId="49" fontId="11" fillId="2" borderId="1" xfId="7" applyNumberFormat="1" applyFont="1" applyFill="1" applyBorder="1" applyAlignment="1" applyProtection="1">
      <alignment horizontal="center" vertical="center"/>
      <protection locked="0"/>
    </xf>
    <xf numFmtId="0" fontId="11" fillId="2" borderId="3" xfId="8" applyFont="1" applyFill="1" applyBorder="1" applyAlignment="1" applyProtection="1">
      <alignment horizontal="center" wrapText="1"/>
    </xf>
    <xf numFmtId="0" fontId="11" fillId="2" borderId="3" xfId="8" applyFont="1" applyFill="1" applyBorder="1" applyAlignment="1" applyProtection="1">
      <alignment horizontal="center"/>
    </xf>
    <xf numFmtId="49" fontId="3" fillId="2" borderId="3" xfId="7" applyNumberFormat="1" applyFont="1" applyFill="1" applyBorder="1" applyAlignment="1" applyProtection="1">
      <alignment horizontal="right" vertical="center"/>
      <protection locked="0"/>
    </xf>
    <xf numFmtId="0" fontId="11" fillId="2" borderId="0" xfId="8" applyFont="1" applyFill="1" applyProtection="1"/>
    <xf numFmtId="49" fontId="11" fillId="2" borderId="0" xfId="7" applyNumberFormat="1" applyFont="1" applyFill="1" applyAlignment="1" applyProtection="1">
      <alignment horizontal="left"/>
      <protection locked="0"/>
    </xf>
    <xf numFmtId="49" fontId="11" fillId="2" borderId="0" xfId="7" applyNumberFormat="1" applyFont="1" applyFill="1" applyProtection="1">
      <protection locked="0"/>
    </xf>
    <xf numFmtId="0" fontId="3" fillId="2" borderId="0" xfId="8" applyFont="1" applyFill="1" applyProtection="1"/>
    <xf numFmtId="0" fontId="3" fillId="2" borderId="0" xfId="8" applyFont="1" applyFill="1" applyAlignment="1" applyProtection="1">
      <alignment horizontal="left" indent="1"/>
    </xf>
    <xf numFmtId="49" fontId="3" fillId="2" borderId="0" xfId="7" applyNumberFormat="1" applyFont="1" applyFill="1" applyAlignment="1" applyProtection="1">
      <alignment horizontal="left" indent="1"/>
      <protection locked="0"/>
    </xf>
    <xf numFmtId="0" fontId="3" fillId="2" borderId="0" xfId="7" applyFont="1" applyFill="1" applyAlignment="1" applyProtection="1">
      <alignment horizontal="left" indent="1"/>
      <protection locked="0"/>
    </xf>
    <xf numFmtId="0" fontId="13" fillId="2" borderId="0" xfId="8" applyFont="1" applyFill="1" applyProtection="1"/>
    <xf numFmtId="0" fontId="13" fillId="2" borderId="0" xfId="8" applyFont="1" applyFill="1" applyAlignment="1" applyProtection="1">
      <alignment horizontal="left" indent="2"/>
    </xf>
    <xf numFmtId="49" fontId="13" fillId="2" borderId="0" xfId="7" applyNumberFormat="1" applyFont="1" applyFill="1" applyAlignment="1" applyProtection="1">
      <alignment horizontal="left" indent="2"/>
      <protection locked="0"/>
    </xf>
    <xf numFmtId="49" fontId="11" fillId="2" borderId="0" xfId="7" applyNumberFormat="1" applyFont="1" applyFill="1" applyAlignment="1" applyProtection="1">
      <alignment horizontal="left" indent="2"/>
      <protection locked="0"/>
    </xf>
    <xf numFmtId="49" fontId="3" fillId="2" borderId="0" xfId="7" applyNumberFormat="1" applyFont="1" applyFill="1" applyAlignment="1" applyProtection="1">
      <alignment horizontal="left" indent="2"/>
      <protection locked="0"/>
    </xf>
    <xf numFmtId="49" fontId="13" fillId="2" borderId="0" xfId="7" applyNumberFormat="1" applyFont="1" applyFill="1" applyAlignment="1" applyProtection="1">
      <alignment horizontal="left"/>
      <protection locked="0"/>
    </xf>
    <xf numFmtId="49" fontId="13" fillId="2" borderId="0" xfId="7" applyNumberFormat="1" applyFont="1" applyFill="1" applyAlignment="1" applyProtection="1">
      <alignment horizontal="left" indent="1"/>
      <protection locked="0"/>
    </xf>
    <xf numFmtId="49" fontId="13" fillId="2" borderId="0" xfId="7" applyNumberFormat="1" applyFont="1" applyFill="1" applyProtection="1">
      <protection locked="0"/>
    </xf>
    <xf numFmtId="49" fontId="11" fillId="2" borderId="0" xfId="7" applyNumberFormat="1" applyFont="1" applyFill="1" applyAlignment="1" applyProtection="1">
      <alignment horizontal="left" indent="1"/>
      <protection locked="0"/>
    </xf>
    <xf numFmtId="0" fontId="13" fillId="2" borderId="0" xfId="7" applyFont="1" applyFill="1" applyAlignment="1" applyProtection="1">
      <alignment horizontal="left" indent="1"/>
      <protection locked="0"/>
    </xf>
    <xf numFmtId="0" fontId="13" fillId="2" borderId="0" xfId="7" applyFont="1" applyFill="1" applyAlignment="1" applyProtection="1">
      <alignment horizontal="left" indent="1"/>
    </xf>
    <xf numFmtId="0" fontId="13" fillId="2" borderId="0" xfId="7" applyFont="1" applyFill="1" applyProtection="1">
      <protection locked="0"/>
    </xf>
    <xf numFmtId="0" fontId="11" fillId="2" borderId="0" xfId="7" applyFont="1" applyFill="1" applyAlignment="1" applyProtection="1">
      <alignment horizontal="left" indent="1"/>
      <protection locked="0"/>
    </xf>
    <xf numFmtId="0" fontId="13" fillId="2" borderId="3" xfId="8" applyFont="1" applyFill="1" applyBorder="1" applyProtection="1"/>
    <xf numFmtId="0" fontId="13" fillId="2" borderId="3" xfId="8" applyFont="1" applyFill="1" applyBorder="1" applyAlignment="1" applyProtection="1">
      <alignment horizontal="left" indent="2"/>
    </xf>
    <xf numFmtId="49" fontId="13" fillId="2" borderId="3" xfId="7" applyNumberFormat="1" applyFont="1" applyFill="1" applyBorder="1" applyAlignment="1" applyProtection="1">
      <alignment horizontal="left" indent="2"/>
      <protection locked="0"/>
    </xf>
    <xf numFmtId="165" fontId="13" fillId="2" borderId="3" xfId="4" applyNumberFormat="1" applyFont="1" applyFill="1" applyBorder="1" applyAlignment="1" applyProtection="1">
      <alignment horizontal="right"/>
      <protection locked="0"/>
    </xf>
    <xf numFmtId="0" fontId="11" fillId="2" borderId="0" xfId="7" applyFont="1" applyFill="1" applyAlignment="1" applyProtection="1">
      <alignment horizontal="left"/>
      <protection locked="0"/>
    </xf>
    <xf numFmtId="165" fontId="11" fillId="2" borderId="0" xfId="4" applyNumberFormat="1" applyFont="1" applyFill="1" applyAlignment="1" applyProtection="1">
      <alignment horizontal="center"/>
      <protection locked="0"/>
    </xf>
    <xf numFmtId="49" fontId="3" fillId="2" borderId="0" xfId="7" applyNumberFormat="1" applyFont="1" applyFill="1" applyAlignment="1" applyProtection="1">
      <alignment horizontal="center"/>
      <protection locked="0"/>
    </xf>
    <xf numFmtId="3" fontId="11" fillId="2" borderId="0" xfId="7" applyNumberFormat="1" applyFont="1" applyFill="1" applyAlignment="1" applyProtection="1">
      <alignment horizontal="center"/>
      <protection locked="0"/>
    </xf>
    <xf numFmtId="0" fontId="3" fillId="2" borderId="0" xfId="8" applyFont="1" applyFill="1" applyAlignment="1" applyProtection="1">
      <alignment horizontal="left"/>
    </xf>
    <xf numFmtId="3" fontId="3" fillId="2" borderId="0" xfId="7" applyNumberFormat="1" applyFont="1" applyFill="1" applyAlignment="1" applyProtection="1">
      <alignment horizontal="center"/>
      <protection locked="0"/>
    </xf>
    <xf numFmtId="0" fontId="3" fillId="2" borderId="0" xfId="5" applyFill="1" applyAlignment="1">
      <alignment horizontal="left"/>
    </xf>
    <xf numFmtId="0" fontId="4" fillId="2" borderId="0" xfId="2" applyFill="1" applyAlignment="1"/>
    <xf numFmtId="0" fontId="3" fillId="2" borderId="0" xfId="7" applyFont="1" applyFill="1" applyAlignment="1" applyProtection="1">
      <alignment horizontal="left"/>
    </xf>
    <xf numFmtId="49" fontId="4" fillId="2" borderId="0" xfId="2" applyNumberFormat="1" applyFill="1" applyAlignment="1" applyProtection="1">
      <alignment horizontal="left"/>
      <protection locked="0"/>
    </xf>
    <xf numFmtId="0" fontId="2" fillId="2" borderId="0" xfId="7" applyFont="1" applyFill="1" applyAlignment="1">
      <alignment vertical="center"/>
    </xf>
    <xf numFmtId="0" fontId="3" fillId="2" borderId="0" xfId="7" applyFont="1" applyFill="1"/>
    <xf numFmtId="3" fontId="3" fillId="2" borderId="0" xfId="7" applyNumberFormat="1" applyFont="1" applyFill="1" applyAlignment="1">
      <alignment horizontal="center"/>
    </xf>
    <xf numFmtId="3" fontId="5" fillId="2" borderId="0" xfId="7" applyNumberFormat="1" applyFont="1" applyFill="1" applyAlignment="1">
      <alignment horizontal="center"/>
    </xf>
    <xf numFmtId="0" fontId="6" fillId="2" borderId="0" xfId="7" applyFont="1" applyFill="1" applyAlignment="1">
      <alignment vertical="center"/>
    </xf>
    <xf numFmtId="0" fontId="6" fillId="2" borderId="0" xfId="7" applyFont="1" applyFill="1"/>
    <xf numFmtId="0" fontId="9" fillId="2" borderId="0" xfId="7" applyFont="1" applyFill="1"/>
    <xf numFmtId="0" fontId="11" fillId="2" borderId="3" xfId="8" applyFont="1" applyFill="1" applyBorder="1" applyAlignment="1">
      <alignment horizontal="center" wrapText="1"/>
    </xf>
    <xf numFmtId="0" fontId="11" fillId="2" borderId="3" xfId="8" applyFont="1" applyFill="1" applyBorder="1" applyAlignment="1">
      <alignment horizontal="center"/>
    </xf>
    <xf numFmtId="0" fontId="11" fillId="2" borderId="0" xfId="8" applyFont="1" applyFill="1"/>
    <xf numFmtId="0" fontId="3" fillId="2" borderId="0" xfId="8" applyFont="1" applyFill="1"/>
    <xf numFmtId="0" fontId="3" fillId="2" borderId="0" xfId="8" applyFont="1" applyFill="1" applyAlignment="1">
      <alignment horizontal="left" indent="1"/>
    </xf>
    <xf numFmtId="0" fontId="13" fillId="2" borderId="0" xfId="8" applyFont="1" applyFill="1"/>
    <xf numFmtId="0" fontId="13" fillId="2" borderId="0" xfId="8" applyFont="1" applyFill="1" applyAlignment="1">
      <alignment horizontal="left" indent="2"/>
    </xf>
    <xf numFmtId="0" fontId="13" fillId="2" borderId="0" xfId="7" applyFont="1" applyFill="1" applyAlignment="1">
      <alignment horizontal="left" indent="1"/>
    </xf>
    <xf numFmtId="0" fontId="13" fillId="2" borderId="3" xfId="8" applyFont="1" applyFill="1" applyBorder="1"/>
    <xf numFmtId="0" fontId="13" fillId="2" borderId="3" xfId="8" applyFont="1" applyFill="1" applyBorder="1" applyAlignment="1">
      <alignment horizontal="left" indent="2"/>
    </xf>
    <xf numFmtId="0" fontId="3" fillId="2" borderId="0" xfId="8" applyFont="1" applyFill="1" applyAlignment="1">
      <alignment horizontal="left"/>
    </xf>
    <xf numFmtId="0" fontId="3" fillId="2" borderId="0" xfId="7" applyFont="1" applyFill="1" applyAlignment="1">
      <alignment horizontal="left"/>
    </xf>
    <xf numFmtId="0" fontId="9" fillId="2" borderId="0" xfId="7" applyFont="1" applyFill="1" applyAlignment="1" applyProtection="1">
      <alignment vertical="center"/>
    </xf>
    <xf numFmtId="49" fontId="3" fillId="2" borderId="1" xfId="7" applyNumberFormat="1" applyFont="1" applyFill="1" applyBorder="1" applyAlignment="1" applyProtection="1">
      <alignment horizontal="right"/>
      <protection locked="0"/>
    </xf>
    <xf numFmtId="49" fontId="11" fillId="2" borderId="2" xfId="7" applyNumberFormat="1" applyFont="1" applyFill="1" applyBorder="1" applyAlignment="1" applyProtection="1">
      <alignment horizontal="center"/>
      <protection locked="0"/>
    </xf>
    <xf numFmtId="49" fontId="11" fillId="2" borderId="1" xfId="7" applyNumberFormat="1" applyFont="1" applyFill="1" applyBorder="1" applyAlignment="1" applyProtection="1">
      <alignment horizontal="center"/>
      <protection locked="0"/>
    </xf>
    <xf numFmtId="0" fontId="3" fillId="2" borderId="0" xfId="8" applyFont="1" applyFill="1" applyAlignment="1" applyProtection="1">
      <alignment vertical="center"/>
    </xf>
    <xf numFmtId="0" fontId="3" fillId="2" borderId="0" xfId="8" applyFont="1" applyFill="1" applyAlignment="1" applyProtection="1">
      <alignment horizontal="left" vertical="center" indent="1"/>
    </xf>
  </cellXfs>
  <cellStyles count="9">
    <cellStyle name="Comma 2" xfId="3" xr:uid="{00000000-0005-0000-0000-000000000000}"/>
    <cellStyle name="Hyperlink" xfId="2" xr:uid="{00000000-0005-0000-0000-000001000000}"/>
    <cellStyle name="Normal" xfId="0" builtinId="0"/>
    <cellStyle name="Normal 2" xfId="1" xr:uid="{00000000-0005-0000-0000-000003000000}"/>
    <cellStyle name="Normal 2 2" xfId="5" xr:uid="{00000000-0005-0000-0000-000004000000}"/>
    <cellStyle name="Normal 2 3" xfId="7" xr:uid="{90706A3A-352B-46F1-B473-A4CADF8E8A46}"/>
    <cellStyle name="Normal 21" xfId="6" xr:uid="{00000000-0005-0000-0000-000005000000}"/>
    <cellStyle name="Normal 3" xfId="8" xr:uid="{FB206979-2FFF-4D5D-AC86-90F589BF6C22}"/>
    <cellStyle name="Percent 2" xfId="4" xr:uid="{00000000-0005-0000-0000-000006000000}"/>
  </cellStyles>
  <dxfs count="0"/>
  <tableStyles count="0" defaultTableStyle="TableStyleMedium9" defaultPivotStyle="PivotStyleLight16"/>
  <colors>
    <mruColors>
      <color rgb="FFF6FEEC"/>
      <color rgb="FFDAFBB3"/>
      <color rgb="FFD5FA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Sheet1!$C$375</c:f>
          <c:strCache>
            <c:ptCount val="1"/>
            <c:pt idx="0">
              <c:v>Proportion of adults who do any walking or cycling, for any purpose, by frequency</c:v>
            </c:pt>
          </c:strCache>
        </c:strRef>
      </c:tx>
      <c:overlay val="0"/>
      <c:txPr>
        <a:bodyPr/>
        <a:lstStyle/>
        <a:p>
          <a:pPr>
            <a:defRPr sz="900">
              <a:latin typeface="Segoe UI" pitchFamily="34" charset="0"/>
              <a:cs typeface="Segoe UI" pitchFamily="34" charset="0"/>
            </a:defRPr>
          </a:pPr>
          <a:endParaRPr lang="en-US"/>
        </a:p>
      </c:txPr>
    </c:title>
    <c:autoTitleDeleted val="0"/>
    <c:plotArea>
      <c:layout/>
      <c:barChart>
        <c:barDir val="col"/>
        <c:grouping val="clustered"/>
        <c:varyColors val="0"/>
        <c:ser>
          <c:idx val="0"/>
          <c:order val="0"/>
          <c:tx>
            <c:strRef>
              <c:f>Sheet1!$C$376</c:f>
              <c:strCache>
                <c:ptCount val="1"/>
                <c:pt idx="0">
                  <c:v>Predominantly Rural average</c:v>
                </c:pt>
              </c:strCache>
            </c:strRef>
          </c:tx>
          <c:spPr>
            <a:solidFill>
              <a:schemeClr val="bg1">
                <a:lumMod val="75000"/>
              </a:schemeClr>
            </a:solidFill>
          </c:spPr>
          <c:invertIfNegative val="0"/>
          <c:cat>
            <c:strRef>
              <c:f>Sheet1!$D$375:$G$375</c:f>
              <c:strCache>
                <c:ptCount val="4"/>
                <c:pt idx="0">
                  <c:v>Once per month</c:v>
                </c:pt>
                <c:pt idx="1">
                  <c:v>Once per week</c:v>
                </c:pt>
                <c:pt idx="2">
                  <c:v>Three times per week</c:v>
                </c:pt>
                <c:pt idx="3">
                  <c:v>Five times per week</c:v>
                </c:pt>
              </c:strCache>
            </c:strRef>
          </c:cat>
          <c:val>
            <c:numRef>
              <c:f>Sheet1!$D$376:$G$376</c:f>
              <c:numCache>
                <c:formatCode>General</c:formatCode>
                <c:ptCount val="4"/>
                <c:pt idx="0">
                  <c:v>82.931945178524657</c:v>
                </c:pt>
                <c:pt idx="1">
                  <c:v>74.879080306437061</c:v>
                </c:pt>
                <c:pt idx="2">
                  <c:v>48.817407891125384</c:v>
                </c:pt>
                <c:pt idx="3">
                  <c:v>36.462847929701908</c:v>
                </c:pt>
              </c:numCache>
            </c:numRef>
          </c:val>
          <c:extLst>
            <c:ext xmlns:c16="http://schemas.microsoft.com/office/drawing/2014/chart" uri="{C3380CC4-5D6E-409C-BE32-E72D297353CC}">
              <c16:uniqueId val="{00000000-5334-4390-B7CD-6FBC1484872F}"/>
            </c:ext>
          </c:extLst>
        </c:ser>
        <c:ser>
          <c:idx val="1"/>
          <c:order val="1"/>
          <c:tx>
            <c:strRef>
              <c:f>Sheet1!$C$377</c:f>
              <c:strCache>
                <c:ptCount val="1"/>
                <c:pt idx="0">
                  <c:v>Predominantly Urban average</c:v>
                </c:pt>
              </c:strCache>
            </c:strRef>
          </c:tx>
          <c:spPr>
            <a:solidFill>
              <a:schemeClr val="accent6">
                <a:lumMod val="75000"/>
              </a:schemeClr>
            </a:solidFill>
            <a:ln w="25400">
              <a:solidFill>
                <a:schemeClr val="accent6">
                  <a:lumMod val="75000"/>
                </a:schemeClr>
              </a:solidFill>
              <a:prstDash val="sysDash"/>
            </a:ln>
          </c:spPr>
          <c:invertIfNegative val="0"/>
          <c:cat>
            <c:strRef>
              <c:f>Sheet1!$D$375:$G$375</c:f>
              <c:strCache>
                <c:ptCount val="4"/>
                <c:pt idx="0">
                  <c:v>Once per month</c:v>
                </c:pt>
                <c:pt idx="1">
                  <c:v>Once per week</c:v>
                </c:pt>
                <c:pt idx="2">
                  <c:v>Three times per week</c:v>
                </c:pt>
                <c:pt idx="3">
                  <c:v>Five times per week</c:v>
                </c:pt>
              </c:strCache>
            </c:strRef>
          </c:cat>
          <c:val>
            <c:numRef>
              <c:f>Sheet1!$D$377:$G$377</c:f>
              <c:numCache>
                <c:formatCode>General</c:formatCode>
                <c:ptCount val="4"/>
                <c:pt idx="0">
                  <c:v>80.585428091288136</c:v>
                </c:pt>
                <c:pt idx="1">
                  <c:v>72.658634508714599</c:v>
                </c:pt>
                <c:pt idx="2">
                  <c:v>47.389225985781074</c:v>
                </c:pt>
                <c:pt idx="3">
                  <c:v>35.517857189546092</c:v>
                </c:pt>
              </c:numCache>
            </c:numRef>
          </c:val>
          <c:extLst>
            <c:ext xmlns:c16="http://schemas.microsoft.com/office/drawing/2014/chart" uri="{C3380CC4-5D6E-409C-BE32-E72D297353CC}">
              <c16:uniqueId val="{00000001-5334-4390-B7CD-6FBC1484872F}"/>
            </c:ext>
          </c:extLst>
        </c:ser>
        <c:ser>
          <c:idx val="2"/>
          <c:order val="2"/>
          <c:tx>
            <c:strRef>
              <c:f>Sheet1!$C$378</c:f>
              <c:strCache>
                <c:ptCount val="1"/>
                <c:pt idx="0">
                  <c:v>Shire District average</c:v>
                </c:pt>
              </c:strCache>
            </c:strRef>
          </c:tx>
          <c:spPr>
            <a:solidFill>
              <a:schemeClr val="accent1">
                <a:lumMod val="60000"/>
                <a:lumOff val="40000"/>
              </a:schemeClr>
            </a:solidFill>
            <a:ln w="25400">
              <a:solidFill>
                <a:schemeClr val="accent1">
                  <a:lumMod val="60000"/>
                  <a:lumOff val="40000"/>
                </a:schemeClr>
              </a:solidFill>
              <a:prstDash val="sysDot"/>
            </a:ln>
          </c:spPr>
          <c:invertIfNegative val="0"/>
          <c:cat>
            <c:strRef>
              <c:f>Sheet1!$D$375:$G$375</c:f>
              <c:strCache>
                <c:ptCount val="4"/>
                <c:pt idx="0">
                  <c:v>Once per month</c:v>
                </c:pt>
                <c:pt idx="1">
                  <c:v>Once per week</c:v>
                </c:pt>
                <c:pt idx="2">
                  <c:v>Three times per week</c:v>
                </c:pt>
                <c:pt idx="3">
                  <c:v>Five times per week</c:v>
                </c:pt>
              </c:strCache>
            </c:strRef>
          </c:cat>
          <c:val>
            <c:numRef>
              <c:f>Sheet1!$D$378:$G$378</c:f>
              <c:numCache>
                <c:formatCode>General</c:formatCode>
                <c:ptCount val="4"/>
                <c:pt idx="0">
                  <c:v>82.35207764695032</c:v>
                </c:pt>
                <c:pt idx="1">
                  <c:v>73.988559985880087</c:v>
                </c:pt>
                <c:pt idx="2">
                  <c:v>47.881600066987851</c:v>
                </c:pt>
                <c:pt idx="3">
                  <c:v>35.596112010089406</c:v>
                </c:pt>
              </c:numCache>
            </c:numRef>
          </c:val>
          <c:extLst>
            <c:ext xmlns:c16="http://schemas.microsoft.com/office/drawing/2014/chart" uri="{C3380CC4-5D6E-409C-BE32-E72D297353CC}">
              <c16:uniqueId val="{00000002-5334-4390-B7CD-6FBC1484872F}"/>
            </c:ext>
          </c:extLst>
        </c:ser>
        <c:ser>
          <c:idx val="3"/>
          <c:order val="3"/>
          <c:tx>
            <c:strRef>
              <c:f>Sheet1!$C$379</c:f>
              <c:strCache>
                <c:ptCount val="1"/>
                <c:pt idx="0">
                  <c:v>Allerdale</c:v>
                </c:pt>
              </c:strCache>
            </c:strRef>
          </c:tx>
          <c:spPr>
            <a:solidFill>
              <a:schemeClr val="tx1"/>
            </a:solidFill>
          </c:spPr>
          <c:invertIfNegative val="0"/>
          <c:cat>
            <c:strRef>
              <c:f>Sheet1!$D$375:$G$375</c:f>
              <c:strCache>
                <c:ptCount val="4"/>
                <c:pt idx="0">
                  <c:v>Once per month</c:v>
                </c:pt>
                <c:pt idx="1">
                  <c:v>Once per week</c:v>
                </c:pt>
                <c:pt idx="2">
                  <c:v>Three times per week</c:v>
                </c:pt>
                <c:pt idx="3">
                  <c:v>Five times per week</c:v>
                </c:pt>
              </c:strCache>
            </c:strRef>
          </c:cat>
          <c:val>
            <c:numRef>
              <c:f>Sheet1!$D$379:$G$379</c:f>
              <c:numCache>
                <c:formatCode>General</c:formatCode>
                <c:ptCount val="4"/>
                <c:pt idx="0">
                  <c:v>81.774925961121198</c:v>
                </c:pt>
                <c:pt idx="1">
                  <c:v>75.942186050922771</c:v>
                </c:pt>
                <c:pt idx="2">
                  <c:v>54.210066577088135</c:v>
                </c:pt>
                <c:pt idx="3">
                  <c:v>42.045124789650536</c:v>
                </c:pt>
              </c:numCache>
            </c:numRef>
          </c:val>
          <c:extLst>
            <c:ext xmlns:c16="http://schemas.microsoft.com/office/drawing/2014/chart" uri="{C3380CC4-5D6E-409C-BE32-E72D297353CC}">
              <c16:uniqueId val="{00000003-5334-4390-B7CD-6FBC1484872F}"/>
            </c:ext>
          </c:extLst>
        </c:ser>
        <c:dLbls>
          <c:showLegendKey val="0"/>
          <c:showVal val="0"/>
          <c:showCatName val="0"/>
          <c:showSerName val="0"/>
          <c:showPercent val="0"/>
          <c:showBubbleSize val="0"/>
        </c:dLbls>
        <c:gapWidth val="150"/>
        <c:axId val="127460096"/>
        <c:axId val="127461632"/>
      </c:barChart>
      <c:catAx>
        <c:axId val="127460096"/>
        <c:scaling>
          <c:orientation val="minMax"/>
        </c:scaling>
        <c:delete val="0"/>
        <c:axPos val="b"/>
        <c:numFmt formatCode="General" sourceLinked="0"/>
        <c:majorTickMark val="out"/>
        <c:minorTickMark val="none"/>
        <c:tickLblPos val="nextTo"/>
        <c:crossAx val="127461632"/>
        <c:crosses val="autoZero"/>
        <c:auto val="1"/>
        <c:lblAlgn val="ctr"/>
        <c:lblOffset val="100"/>
        <c:noMultiLvlLbl val="0"/>
      </c:catAx>
      <c:valAx>
        <c:axId val="127461632"/>
        <c:scaling>
          <c:orientation val="minMax"/>
        </c:scaling>
        <c:delete val="0"/>
        <c:axPos val="l"/>
        <c:majorGridlines/>
        <c:title>
          <c:tx>
            <c:strRef>
              <c:f>Sheet1!$C$380</c:f>
              <c:strCache>
                <c:ptCount val="1"/>
                <c:pt idx="0">
                  <c:v>%</c:v>
                </c:pt>
              </c:strCache>
            </c:strRef>
          </c:tx>
          <c:overlay val="0"/>
          <c:txPr>
            <a:bodyPr rot="0" vert="horz"/>
            <a:lstStyle/>
            <a:p>
              <a:pPr>
                <a:defRPr/>
              </a:pPr>
              <a:endParaRPr lang="en-US"/>
            </a:p>
          </c:txPr>
        </c:title>
        <c:numFmt formatCode="General" sourceLinked="1"/>
        <c:majorTickMark val="out"/>
        <c:minorTickMark val="none"/>
        <c:tickLblPos val="nextTo"/>
        <c:txPr>
          <a:bodyPr/>
          <a:lstStyle/>
          <a:p>
            <a:pPr>
              <a:defRPr sz="800"/>
            </a:pPr>
            <a:endParaRPr lang="en-US"/>
          </a:p>
        </c:txPr>
        <c:crossAx val="127460096"/>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Sheet1!$T$375</c:f>
          <c:strCache>
            <c:ptCount val="1"/>
            <c:pt idx="0">
              <c:v>Proportion of adults that cycle for leisure</c:v>
            </c:pt>
          </c:strCache>
        </c:strRef>
      </c:tx>
      <c:overlay val="0"/>
      <c:txPr>
        <a:bodyPr/>
        <a:lstStyle/>
        <a:p>
          <a:pPr>
            <a:defRPr sz="900">
              <a:latin typeface="Segoe UI" pitchFamily="34" charset="0"/>
              <a:cs typeface="Segoe UI" pitchFamily="34" charset="0"/>
            </a:defRPr>
          </a:pPr>
          <a:endParaRPr lang="en-US"/>
        </a:p>
      </c:txPr>
    </c:title>
    <c:autoTitleDeleted val="0"/>
    <c:plotArea>
      <c:layout/>
      <c:barChart>
        <c:barDir val="col"/>
        <c:grouping val="clustered"/>
        <c:varyColors val="0"/>
        <c:ser>
          <c:idx val="0"/>
          <c:order val="0"/>
          <c:tx>
            <c:strRef>
              <c:f>Sheet1!$O$376</c:f>
              <c:strCache>
                <c:ptCount val="1"/>
                <c:pt idx="0">
                  <c:v>Predominantly Rural average</c:v>
                </c:pt>
              </c:strCache>
            </c:strRef>
          </c:tx>
          <c:spPr>
            <a:solidFill>
              <a:schemeClr val="bg1">
                <a:lumMod val="75000"/>
              </a:schemeClr>
            </a:solidFill>
          </c:spPr>
          <c:invertIfNegative val="0"/>
          <c:cat>
            <c:strRef>
              <c:f>Sheet1!$U$375:$X$375</c:f>
              <c:strCache>
                <c:ptCount val="4"/>
                <c:pt idx="0">
                  <c:v>Once per month</c:v>
                </c:pt>
                <c:pt idx="1">
                  <c:v>Once per week</c:v>
                </c:pt>
                <c:pt idx="2">
                  <c:v>Three times per week</c:v>
                </c:pt>
                <c:pt idx="3">
                  <c:v>Five times per week</c:v>
                </c:pt>
              </c:strCache>
            </c:strRef>
          </c:cat>
          <c:val>
            <c:numRef>
              <c:f>Sheet1!$U$376:$X$376</c:f>
              <c:numCache>
                <c:formatCode>General</c:formatCode>
                <c:ptCount val="4"/>
                <c:pt idx="0">
                  <c:v>14.859509817079791</c:v>
                </c:pt>
                <c:pt idx="1">
                  <c:v>8.7024015551593461</c:v>
                </c:pt>
                <c:pt idx="2">
                  <c:v>2.4530321541137527</c:v>
                </c:pt>
                <c:pt idx="3">
                  <c:v>1.0746617580775897</c:v>
                </c:pt>
              </c:numCache>
            </c:numRef>
          </c:val>
          <c:extLst>
            <c:ext xmlns:c16="http://schemas.microsoft.com/office/drawing/2014/chart" uri="{C3380CC4-5D6E-409C-BE32-E72D297353CC}">
              <c16:uniqueId val="{00000000-C781-47CE-82A7-AD82E185D576}"/>
            </c:ext>
          </c:extLst>
        </c:ser>
        <c:ser>
          <c:idx val="1"/>
          <c:order val="1"/>
          <c:tx>
            <c:strRef>
              <c:f>Sheet1!$O$377</c:f>
              <c:strCache>
                <c:ptCount val="1"/>
                <c:pt idx="0">
                  <c:v>Predominantly Urban average</c:v>
                </c:pt>
              </c:strCache>
            </c:strRef>
          </c:tx>
          <c:spPr>
            <a:solidFill>
              <a:schemeClr val="accent6">
                <a:lumMod val="75000"/>
              </a:schemeClr>
            </a:solidFill>
            <a:ln w="25400">
              <a:solidFill>
                <a:schemeClr val="accent6">
                  <a:lumMod val="75000"/>
                </a:schemeClr>
              </a:solidFill>
              <a:prstDash val="sysDash"/>
            </a:ln>
          </c:spPr>
          <c:invertIfNegative val="0"/>
          <c:cat>
            <c:strRef>
              <c:f>Sheet1!$U$375:$X$375</c:f>
              <c:strCache>
                <c:ptCount val="4"/>
                <c:pt idx="0">
                  <c:v>Once per month</c:v>
                </c:pt>
                <c:pt idx="1">
                  <c:v>Once per week</c:v>
                </c:pt>
                <c:pt idx="2">
                  <c:v>Three times per week</c:v>
                </c:pt>
                <c:pt idx="3">
                  <c:v>Five times per week</c:v>
                </c:pt>
              </c:strCache>
            </c:strRef>
          </c:cat>
          <c:val>
            <c:numRef>
              <c:f>Sheet1!$U$377:$X$377</c:f>
              <c:numCache>
                <c:formatCode>General</c:formatCode>
                <c:ptCount val="4"/>
                <c:pt idx="0">
                  <c:v>12.60648740289642</c:v>
                </c:pt>
                <c:pt idx="1">
                  <c:v>7.2415925298903403</c:v>
                </c:pt>
                <c:pt idx="2">
                  <c:v>2.0938370520717546</c:v>
                </c:pt>
                <c:pt idx="3">
                  <c:v>1.0056217825148872</c:v>
                </c:pt>
              </c:numCache>
            </c:numRef>
          </c:val>
          <c:extLst>
            <c:ext xmlns:c16="http://schemas.microsoft.com/office/drawing/2014/chart" uri="{C3380CC4-5D6E-409C-BE32-E72D297353CC}">
              <c16:uniqueId val="{00000001-C781-47CE-82A7-AD82E185D576}"/>
            </c:ext>
          </c:extLst>
        </c:ser>
        <c:ser>
          <c:idx val="2"/>
          <c:order val="2"/>
          <c:tx>
            <c:strRef>
              <c:f>Sheet1!$O$378</c:f>
              <c:strCache>
                <c:ptCount val="1"/>
                <c:pt idx="0">
                  <c:v>Shire District average</c:v>
                </c:pt>
              </c:strCache>
            </c:strRef>
          </c:tx>
          <c:spPr>
            <a:solidFill>
              <a:schemeClr val="accent1">
                <a:lumMod val="60000"/>
                <a:lumOff val="40000"/>
              </a:schemeClr>
            </a:solidFill>
            <a:ln w="25400">
              <a:solidFill>
                <a:schemeClr val="accent1">
                  <a:lumMod val="60000"/>
                  <a:lumOff val="40000"/>
                </a:schemeClr>
              </a:solidFill>
              <a:prstDash val="sysDot"/>
            </a:ln>
          </c:spPr>
          <c:invertIfNegative val="0"/>
          <c:cat>
            <c:strRef>
              <c:f>Sheet1!$U$375:$X$375</c:f>
              <c:strCache>
                <c:ptCount val="4"/>
                <c:pt idx="0">
                  <c:v>Once per month</c:v>
                </c:pt>
                <c:pt idx="1">
                  <c:v>Once per week</c:v>
                </c:pt>
                <c:pt idx="2">
                  <c:v>Three times per week</c:v>
                </c:pt>
                <c:pt idx="3">
                  <c:v>Five times per week</c:v>
                </c:pt>
              </c:strCache>
            </c:strRef>
          </c:cat>
          <c:val>
            <c:numRef>
              <c:f>Sheet1!$U$378:$X$378</c:f>
              <c:numCache>
                <c:formatCode>General</c:formatCode>
                <c:ptCount val="4"/>
                <c:pt idx="0">
                  <c:v>14.250161627432872</c:v>
                </c:pt>
                <c:pt idx="1">
                  <c:v>8.339082489010158</c:v>
                </c:pt>
                <c:pt idx="2">
                  <c:v>2.415665697955991</c:v>
                </c:pt>
                <c:pt idx="3">
                  <c:v>1.0594147388006256</c:v>
                </c:pt>
              </c:numCache>
            </c:numRef>
          </c:val>
          <c:extLst>
            <c:ext xmlns:c16="http://schemas.microsoft.com/office/drawing/2014/chart" uri="{C3380CC4-5D6E-409C-BE32-E72D297353CC}">
              <c16:uniqueId val="{00000002-C781-47CE-82A7-AD82E185D576}"/>
            </c:ext>
          </c:extLst>
        </c:ser>
        <c:ser>
          <c:idx val="3"/>
          <c:order val="3"/>
          <c:tx>
            <c:strRef>
              <c:f>Sheet1!$O$379</c:f>
              <c:strCache>
                <c:ptCount val="1"/>
                <c:pt idx="0">
                  <c:v>Allerdale</c:v>
                </c:pt>
              </c:strCache>
            </c:strRef>
          </c:tx>
          <c:spPr>
            <a:solidFill>
              <a:schemeClr val="tx1"/>
            </a:solidFill>
          </c:spPr>
          <c:invertIfNegative val="0"/>
          <c:cat>
            <c:strRef>
              <c:f>Sheet1!$U$375:$X$375</c:f>
              <c:strCache>
                <c:ptCount val="4"/>
                <c:pt idx="0">
                  <c:v>Once per month</c:v>
                </c:pt>
                <c:pt idx="1">
                  <c:v>Once per week</c:v>
                </c:pt>
                <c:pt idx="2">
                  <c:v>Three times per week</c:v>
                </c:pt>
                <c:pt idx="3">
                  <c:v>Five times per week</c:v>
                </c:pt>
              </c:strCache>
            </c:strRef>
          </c:cat>
          <c:val>
            <c:numRef>
              <c:f>Sheet1!$U$379:$X$379</c:f>
              <c:numCache>
                <c:formatCode>General</c:formatCode>
                <c:ptCount val="4"/>
                <c:pt idx="0">
                  <c:v>13.372702706227987</c:v>
                </c:pt>
                <c:pt idx="1">
                  <c:v>10.225157327965736</c:v>
                </c:pt>
                <c:pt idx="2">
                  <c:v>2.2455329512727782</c:v>
                </c:pt>
                <c:pt idx="3">
                  <c:v>1.4470377910900716</c:v>
                </c:pt>
              </c:numCache>
            </c:numRef>
          </c:val>
          <c:extLst>
            <c:ext xmlns:c16="http://schemas.microsoft.com/office/drawing/2014/chart" uri="{C3380CC4-5D6E-409C-BE32-E72D297353CC}">
              <c16:uniqueId val="{00000003-C781-47CE-82A7-AD82E185D576}"/>
            </c:ext>
          </c:extLst>
        </c:ser>
        <c:dLbls>
          <c:showLegendKey val="0"/>
          <c:showVal val="0"/>
          <c:showCatName val="0"/>
          <c:showSerName val="0"/>
          <c:showPercent val="0"/>
          <c:showBubbleSize val="0"/>
        </c:dLbls>
        <c:gapWidth val="150"/>
        <c:axId val="112552192"/>
        <c:axId val="112566272"/>
      </c:barChart>
      <c:catAx>
        <c:axId val="112552192"/>
        <c:scaling>
          <c:orientation val="minMax"/>
        </c:scaling>
        <c:delete val="0"/>
        <c:axPos val="b"/>
        <c:numFmt formatCode="General" sourceLinked="1"/>
        <c:majorTickMark val="out"/>
        <c:minorTickMark val="none"/>
        <c:tickLblPos val="nextTo"/>
        <c:crossAx val="112566272"/>
        <c:crosses val="autoZero"/>
        <c:auto val="1"/>
        <c:lblAlgn val="ctr"/>
        <c:lblOffset val="100"/>
        <c:noMultiLvlLbl val="0"/>
      </c:catAx>
      <c:valAx>
        <c:axId val="112566272"/>
        <c:scaling>
          <c:orientation val="minMax"/>
        </c:scaling>
        <c:delete val="0"/>
        <c:axPos val="l"/>
        <c:majorGridlines/>
        <c:title>
          <c:tx>
            <c:strRef>
              <c:f>Sheet1!$O$380</c:f>
              <c:strCache>
                <c:ptCount val="1"/>
                <c:pt idx="0">
                  <c:v>%</c:v>
                </c:pt>
              </c:strCache>
            </c:strRef>
          </c:tx>
          <c:overlay val="0"/>
          <c:txPr>
            <a:bodyPr rot="0" vert="horz"/>
            <a:lstStyle/>
            <a:p>
              <a:pPr>
                <a:defRPr/>
              </a:pPr>
              <a:endParaRPr lang="en-US"/>
            </a:p>
          </c:txPr>
        </c:title>
        <c:numFmt formatCode="General" sourceLinked="1"/>
        <c:majorTickMark val="out"/>
        <c:minorTickMark val="none"/>
        <c:tickLblPos val="nextTo"/>
        <c:txPr>
          <a:bodyPr/>
          <a:lstStyle/>
          <a:p>
            <a:pPr>
              <a:defRPr sz="800"/>
            </a:pPr>
            <a:endParaRPr lang="en-US"/>
          </a:p>
        </c:txPr>
        <c:crossAx val="112552192"/>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144" l="0.70000000000000062" r="0.70000000000000062" t="0.750000000000001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Sheet1!$Y$375</c:f>
          <c:strCache>
            <c:ptCount val="1"/>
            <c:pt idx="0">
              <c:v>Proportion of adults that cycle for travel</c:v>
            </c:pt>
          </c:strCache>
        </c:strRef>
      </c:tx>
      <c:overlay val="0"/>
      <c:txPr>
        <a:bodyPr/>
        <a:lstStyle/>
        <a:p>
          <a:pPr>
            <a:defRPr sz="900">
              <a:latin typeface="Segoe UI" pitchFamily="34" charset="0"/>
              <a:cs typeface="Segoe UI" pitchFamily="34" charset="0"/>
            </a:defRPr>
          </a:pPr>
          <a:endParaRPr lang="en-US"/>
        </a:p>
      </c:txPr>
    </c:title>
    <c:autoTitleDeleted val="0"/>
    <c:plotArea>
      <c:layout/>
      <c:barChart>
        <c:barDir val="col"/>
        <c:grouping val="clustered"/>
        <c:varyColors val="0"/>
        <c:ser>
          <c:idx val="0"/>
          <c:order val="0"/>
          <c:tx>
            <c:strRef>
              <c:f>Sheet1!$O$376</c:f>
              <c:strCache>
                <c:ptCount val="1"/>
                <c:pt idx="0">
                  <c:v>Predominantly Rural average</c:v>
                </c:pt>
              </c:strCache>
            </c:strRef>
          </c:tx>
          <c:spPr>
            <a:solidFill>
              <a:schemeClr val="bg1">
                <a:lumMod val="75000"/>
              </a:schemeClr>
            </a:solidFill>
          </c:spPr>
          <c:invertIfNegative val="0"/>
          <c:cat>
            <c:strRef>
              <c:f>Sheet1!$Z$375:$AC$375</c:f>
              <c:strCache>
                <c:ptCount val="4"/>
                <c:pt idx="0">
                  <c:v>Once per month</c:v>
                </c:pt>
                <c:pt idx="1">
                  <c:v>Once per week</c:v>
                </c:pt>
                <c:pt idx="2">
                  <c:v>Three times per week</c:v>
                </c:pt>
                <c:pt idx="3">
                  <c:v>Five times per week</c:v>
                </c:pt>
              </c:strCache>
            </c:strRef>
          </c:cat>
          <c:val>
            <c:numRef>
              <c:f>Sheet1!$Z$376:$AC$376</c:f>
              <c:numCache>
                <c:formatCode>General</c:formatCode>
                <c:ptCount val="4"/>
                <c:pt idx="0">
                  <c:v>6.2080770509993561</c:v>
                </c:pt>
                <c:pt idx="1">
                  <c:v>4.5522414654024743</c:v>
                </c:pt>
                <c:pt idx="2">
                  <c:v>2.1213057630712489</c:v>
                </c:pt>
                <c:pt idx="3">
                  <c:v>1.2619491885342367</c:v>
                </c:pt>
              </c:numCache>
            </c:numRef>
          </c:val>
          <c:extLst>
            <c:ext xmlns:c16="http://schemas.microsoft.com/office/drawing/2014/chart" uri="{C3380CC4-5D6E-409C-BE32-E72D297353CC}">
              <c16:uniqueId val="{00000000-53A2-4B9C-9460-7970E32C8004}"/>
            </c:ext>
          </c:extLst>
        </c:ser>
        <c:ser>
          <c:idx val="1"/>
          <c:order val="1"/>
          <c:tx>
            <c:strRef>
              <c:f>Sheet1!$O$377</c:f>
              <c:strCache>
                <c:ptCount val="1"/>
                <c:pt idx="0">
                  <c:v>Predominantly Urban average</c:v>
                </c:pt>
              </c:strCache>
            </c:strRef>
          </c:tx>
          <c:spPr>
            <a:solidFill>
              <a:schemeClr val="accent6">
                <a:lumMod val="75000"/>
              </a:schemeClr>
            </a:solidFill>
            <a:ln w="25400">
              <a:solidFill>
                <a:schemeClr val="accent6">
                  <a:lumMod val="75000"/>
                </a:schemeClr>
              </a:solidFill>
              <a:prstDash val="sysDash"/>
            </a:ln>
          </c:spPr>
          <c:invertIfNegative val="0"/>
          <c:cat>
            <c:strRef>
              <c:f>Sheet1!$Z$375:$AC$375</c:f>
              <c:strCache>
                <c:ptCount val="4"/>
                <c:pt idx="0">
                  <c:v>Once per month</c:v>
                </c:pt>
                <c:pt idx="1">
                  <c:v>Once per week</c:v>
                </c:pt>
                <c:pt idx="2">
                  <c:v>Three times per week</c:v>
                </c:pt>
                <c:pt idx="3">
                  <c:v>Five times per week</c:v>
                </c:pt>
              </c:strCache>
            </c:strRef>
          </c:cat>
          <c:val>
            <c:numRef>
              <c:f>Sheet1!$Z$377:$AC$377</c:f>
              <c:numCache>
                <c:formatCode>General</c:formatCode>
                <c:ptCount val="4"/>
                <c:pt idx="0">
                  <c:v>8.2695482572569947</c:v>
                </c:pt>
                <c:pt idx="1">
                  <c:v>6.5720089794347007</c:v>
                </c:pt>
                <c:pt idx="2">
                  <c:v>3.5169465166302105</c:v>
                </c:pt>
                <c:pt idx="3">
                  <c:v>2.2327155318761349</c:v>
                </c:pt>
              </c:numCache>
            </c:numRef>
          </c:val>
          <c:extLst>
            <c:ext xmlns:c16="http://schemas.microsoft.com/office/drawing/2014/chart" uri="{C3380CC4-5D6E-409C-BE32-E72D297353CC}">
              <c16:uniqueId val="{00000001-53A2-4B9C-9460-7970E32C8004}"/>
            </c:ext>
          </c:extLst>
        </c:ser>
        <c:ser>
          <c:idx val="2"/>
          <c:order val="2"/>
          <c:tx>
            <c:strRef>
              <c:f>Sheet1!$O$378</c:f>
              <c:strCache>
                <c:ptCount val="1"/>
                <c:pt idx="0">
                  <c:v>Shire District average</c:v>
                </c:pt>
              </c:strCache>
            </c:strRef>
          </c:tx>
          <c:spPr>
            <a:solidFill>
              <a:schemeClr val="accent1">
                <a:lumMod val="60000"/>
                <a:lumOff val="40000"/>
              </a:schemeClr>
            </a:solidFill>
            <a:ln w="25400">
              <a:solidFill>
                <a:schemeClr val="accent1">
                  <a:lumMod val="60000"/>
                  <a:lumOff val="40000"/>
                </a:schemeClr>
              </a:solidFill>
              <a:prstDash val="sysDot"/>
            </a:ln>
          </c:spPr>
          <c:invertIfNegative val="0"/>
          <c:cat>
            <c:strRef>
              <c:f>Sheet1!$Z$375:$AC$375</c:f>
              <c:strCache>
                <c:ptCount val="4"/>
                <c:pt idx="0">
                  <c:v>Once per month</c:v>
                </c:pt>
                <c:pt idx="1">
                  <c:v>Once per week</c:v>
                </c:pt>
                <c:pt idx="2">
                  <c:v>Three times per week</c:v>
                </c:pt>
                <c:pt idx="3">
                  <c:v>Five times per week</c:v>
                </c:pt>
              </c:strCache>
            </c:strRef>
          </c:cat>
          <c:val>
            <c:numRef>
              <c:f>Sheet1!$Z$378:$AC$378</c:f>
              <c:numCache>
                <c:formatCode>General</c:formatCode>
                <c:ptCount val="4"/>
                <c:pt idx="0">
                  <c:v>7.0038123570910971</c:v>
                </c:pt>
                <c:pt idx="1">
                  <c:v>5.3714855725191768</c:v>
                </c:pt>
                <c:pt idx="2">
                  <c:v>2.6473211813219528</c:v>
                </c:pt>
                <c:pt idx="3">
                  <c:v>1.6280107983746097</c:v>
                </c:pt>
              </c:numCache>
            </c:numRef>
          </c:val>
          <c:extLst>
            <c:ext xmlns:c16="http://schemas.microsoft.com/office/drawing/2014/chart" uri="{C3380CC4-5D6E-409C-BE32-E72D297353CC}">
              <c16:uniqueId val="{00000002-53A2-4B9C-9460-7970E32C8004}"/>
            </c:ext>
          </c:extLst>
        </c:ser>
        <c:ser>
          <c:idx val="3"/>
          <c:order val="3"/>
          <c:tx>
            <c:strRef>
              <c:f>Sheet1!$O$379</c:f>
              <c:strCache>
                <c:ptCount val="1"/>
                <c:pt idx="0">
                  <c:v>Allerdale</c:v>
                </c:pt>
              </c:strCache>
            </c:strRef>
          </c:tx>
          <c:spPr>
            <a:solidFill>
              <a:schemeClr val="tx1"/>
            </a:solidFill>
          </c:spPr>
          <c:invertIfNegative val="0"/>
          <c:cat>
            <c:strRef>
              <c:f>Sheet1!$Z$375:$AC$375</c:f>
              <c:strCache>
                <c:ptCount val="4"/>
                <c:pt idx="0">
                  <c:v>Once per month</c:v>
                </c:pt>
                <c:pt idx="1">
                  <c:v>Once per week</c:v>
                </c:pt>
                <c:pt idx="2">
                  <c:v>Three times per week</c:v>
                </c:pt>
                <c:pt idx="3">
                  <c:v>Five times per week</c:v>
                </c:pt>
              </c:strCache>
            </c:strRef>
          </c:cat>
          <c:val>
            <c:numRef>
              <c:f>Sheet1!$Z$379:$AC$379</c:f>
              <c:numCache>
                <c:formatCode>General</c:formatCode>
                <c:ptCount val="4"/>
                <c:pt idx="0">
                  <c:v>4.8078270704873312</c:v>
                </c:pt>
                <c:pt idx="1">
                  <c:v>2.9133344594625696</c:v>
                </c:pt>
                <c:pt idx="2">
                  <c:v>1.4515756327743681</c:v>
                </c:pt>
                <c:pt idx="3">
                  <c:v>1.1509607138940743</c:v>
                </c:pt>
              </c:numCache>
            </c:numRef>
          </c:val>
          <c:extLst>
            <c:ext xmlns:c16="http://schemas.microsoft.com/office/drawing/2014/chart" uri="{C3380CC4-5D6E-409C-BE32-E72D297353CC}">
              <c16:uniqueId val="{00000003-53A2-4B9C-9460-7970E32C8004}"/>
            </c:ext>
          </c:extLst>
        </c:ser>
        <c:dLbls>
          <c:showLegendKey val="0"/>
          <c:showVal val="0"/>
          <c:showCatName val="0"/>
          <c:showSerName val="0"/>
          <c:showPercent val="0"/>
          <c:showBubbleSize val="0"/>
        </c:dLbls>
        <c:gapWidth val="150"/>
        <c:axId val="113064192"/>
        <c:axId val="113250304"/>
      </c:barChart>
      <c:catAx>
        <c:axId val="113064192"/>
        <c:scaling>
          <c:orientation val="minMax"/>
        </c:scaling>
        <c:delete val="0"/>
        <c:axPos val="b"/>
        <c:numFmt formatCode="General" sourceLinked="1"/>
        <c:majorTickMark val="out"/>
        <c:minorTickMark val="none"/>
        <c:tickLblPos val="nextTo"/>
        <c:crossAx val="113250304"/>
        <c:crosses val="autoZero"/>
        <c:auto val="1"/>
        <c:lblAlgn val="ctr"/>
        <c:lblOffset val="100"/>
        <c:noMultiLvlLbl val="0"/>
      </c:catAx>
      <c:valAx>
        <c:axId val="113250304"/>
        <c:scaling>
          <c:orientation val="minMax"/>
        </c:scaling>
        <c:delete val="0"/>
        <c:axPos val="l"/>
        <c:majorGridlines/>
        <c:title>
          <c:tx>
            <c:strRef>
              <c:f>Sheet1!$O$380</c:f>
              <c:strCache>
                <c:ptCount val="1"/>
                <c:pt idx="0">
                  <c:v>%</c:v>
                </c:pt>
              </c:strCache>
            </c:strRef>
          </c:tx>
          <c:overlay val="0"/>
          <c:txPr>
            <a:bodyPr rot="0" vert="horz"/>
            <a:lstStyle/>
            <a:p>
              <a:pPr>
                <a:defRPr/>
              </a:pPr>
              <a:endParaRPr lang="en-US"/>
            </a:p>
          </c:txPr>
        </c:title>
        <c:numFmt formatCode="General" sourceLinked="1"/>
        <c:majorTickMark val="out"/>
        <c:minorTickMark val="none"/>
        <c:tickLblPos val="nextTo"/>
        <c:txPr>
          <a:bodyPr/>
          <a:lstStyle/>
          <a:p>
            <a:pPr>
              <a:defRPr sz="800"/>
            </a:pPr>
            <a:endParaRPr lang="en-US"/>
          </a:p>
        </c:txPr>
        <c:crossAx val="113064192"/>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Sheet1!$AI$375</c:f>
          <c:strCache>
            <c:ptCount val="1"/>
            <c:pt idx="0">
              <c:v>Proportion of adults that walk, by frequency</c:v>
            </c:pt>
          </c:strCache>
        </c:strRef>
      </c:tx>
      <c:overlay val="0"/>
      <c:txPr>
        <a:bodyPr/>
        <a:lstStyle/>
        <a:p>
          <a:pPr>
            <a:defRPr sz="900">
              <a:latin typeface="Segoe UI" pitchFamily="34" charset="0"/>
              <a:cs typeface="Segoe UI" pitchFamily="34" charset="0"/>
            </a:defRPr>
          </a:pPr>
          <a:endParaRPr lang="en-US"/>
        </a:p>
      </c:txPr>
    </c:title>
    <c:autoTitleDeleted val="0"/>
    <c:plotArea>
      <c:layout/>
      <c:barChart>
        <c:barDir val="col"/>
        <c:grouping val="clustered"/>
        <c:varyColors val="0"/>
        <c:ser>
          <c:idx val="0"/>
          <c:order val="0"/>
          <c:tx>
            <c:strRef>
              <c:f>Sheet1!$AI$376</c:f>
              <c:strCache>
                <c:ptCount val="1"/>
                <c:pt idx="0">
                  <c:v>Predominantly Rural average</c:v>
                </c:pt>
              </c:strCache>
            </c:strRef>
          </c:tx>
          <c:spPr>
            <a:solidFill>
              <a:schemeClr val="bg1">
                <a:lumMod val="75000"/>
              </a:schemeClr>
            </a:solidFill>
          </c:spPr>
          <c:invertIfNegative val="0"/>
          <c:cat>
            <c:strRef>
              <c:f>Sheet1!$AJ$375:$AM$375</c:f>
              <c:strCache>
                <c:ptCount val="4"/>
                <c:pt idx="0">
                  <c:v>Once per month</c:v>
                </c:pt>
                <c:pt idx="1">
                  <c:v>Once per week</c:v>
                </c:pt>
                <c:pt idx="2">
                  <c:v>Three times per week</c:v>
                </c:pt>
                <c:pt idx="3">
                  <c:v>Five times per week</c:v>
                </c:pt>
              </c:strCache>
            </c:strRef>
          </c:cat>
          <c:val>
            <c:numRef>
              <c:f>Sheet1!$AJ$376:$AM$376</c:f>
              <c:numCache>
                <c:formatCode>General</c:formatCode>
                <c:ptCount val="4"/>
                <c:pt idx="0">
                  <c:v>81.518642193757472</c:v>
                </c:pt>
                <c:pt idx="1">
                  <c:v>72.683442191590018</c:v>
                </c:pt>
                <c:pt idx="2">
                  <c:v>45.201921360849916</c:v>
                </c:pt>
                <c:pt idx="3">
                  <c:v>33.699238101568</c:v>
                </c:pt>
              </c:numCache>
            </c:numRef>
          </c:val>
          <c:extLst>
            <c:ext xmlns:c16="http://schemas.microsoft.com/office/drawing/2014/chart" uri="{C3380CC4-5D6E-409C-BE32-E72D297353CC}">
              <c16:uniqueId val="{00000000-2ECE-49BC-AC24-57204B9CFD69}"/>
            </c:ext>
          </c:extLst>
        </c:ser>
        <c:ser>
          <c:idx val="1"/>
          <c:order val="1"/>
          <c:tx>
            <c:strRef>
              <c:f>Sheet1!$AI$377</c:f>
              <c:strCache>
                <c:ptCount val="1"/>
                <c:pt idx="0">
                  <c:v>Predominantly Urban average</c:v>
                </c:pt>
              </c:strCache>
            </c:strRef>
          </c:tx>
          <c:spPr>
            <a:solidFill>
              <a:schemeClr val="accent6">
                <a:lumMod val="75000"/>
              </a:schemeClr>
            </a:solidFill>
            <a:ln w="25400">
              <a:solidFill>
                <a:schemeClr val="accent6">
                  <a:lumMod val="75000"/>
                </a:schemeClr>
              </a:solidFill>
              <a:prstDash val="sysDash"/>
            </a:ln>
          </c:spPr>
          <c:invertIfNegative val="0"/>
          <c:cat>
            <c:strRef>
              <c:f>Sheet1!$AJ$375:$AM$375</c:f>
              <c:strCache>
                <c:ptCount val="4"/>
                <c:pt idx="0">
                  <c:v>Once per month</c:v>
                </c:pt>
                <c:pt idx="1">
                  <c:v>Once per week</c:v>
                </c:pt>
                <c:pt idx="2">
                  <c:v>Three times per week</c:v>
                </c:pt>
                <c:pt idx="3">
                  <c:v>Five times per week</c:v>
                </c:pt>
              </c:strCache>
            </c:strRef>
          </c:cat>
          <c:val>
            <c:numRef>
              <c:f>Sheet1!$AJ$377:$AM$377</c:f>
              <c:numCache>
                <c:formatCode>General</c:formatCode>
                <c:ptCount val="4"/>
                <c:pt idx="0">
                  <c:v>79.007999643909642</c:v>
                </c:pt>
                <c:pt idx="1">
                  <c:v>70.480618989372289</c:v>
                </c:pt>
                <c:pt idx="2">
                  <c:v>43.775271058305691</c:v>
                </c:pt>
                <c:pt idx="3">
                  <c:v>32.313060357382462</c:v>
                </c:pt>
              </c:numCache>
            </c:numRef>
          </c:val>
          <c:extLst>
            <c:ext xmlns:c16="http://schemas.microsoft.com/office/drawing/2014/chart" uri="{C3380CC4-5D6E-409C-BE32-E72D297353CC}">
              <c16:uniqueId val="{00000001-2ECE-49BC-AC24-57204B9CFD69}"/>
            </c:ext>
          </c:extLst>
        </c:ser>
        <c:ser>
          <c:idx val="2"/>
          <c:order val="2"/>
          <c:tx>
            <c:strRef>
              <c:f>Sheet1!$AI$378</c:f>
              <c:strCache>
                <c:ptCount val="1"/>
                <c:pt idx="0">
                  <c:v>Shire District average</c:v>
                </c:pt>
              </c:strCache>
            </c:strRef>
          </c:tx>
          <c:spPr>
            <a:solidFill>
              <a:schemeClr val="accent1">
                <a:lumMod val="60000"/>
                <a:lumOff val="40000"/>
              </a:schemeClr>
            </a:solidFill>
            <a:ln w="25400">
              <a:solidFill>
                <a:schemeClr val="accent1">
                  <a:lumMod val="60000"/>
                  <a:lumOff val="40000"/>
                </a:schemeClr>
              </a:solidFill>
              <a:prstDash val="sysDot"/>
            </a:ln>
          </c:spPr>
          <c:invertIfNegative val="0"/>
          <c:cat>
            <c:strRef>
              <c:f>Sheet1!$AJ$375:$AM$375</c:f>
              <c:strCache>
                <c:ptCount val="4"/>
                <c:pt idx="0">
                  <c:v>Once per month</c:v>
                </c:pt>
                <c:pt idx="1">
                  <c:v>Once per week</c:v>
                </c:pt>
                <c:pt idx="2">
                  <c:v>Three times per week</c:v>
                </c:pt>
                <c:pt idx="3">
                  <c:v>Five times per week</c:v>
                </c:pt>
              </c:strCache>
            </c:strRef>
          </c:cat>
          <c:val>
            <c:numRef>
              <c:f>Sheet1!$AJ$378:$AM$378</c:f>
              <c:numCache>
                <c:formatCode>General</c:formatCode>
                <c:ptCount val="4"/>
                <c:pt idx="0">
                  <c:v>80.892616842679459</c:v>
                </c:pt>
                <c:pt idx="1">
                  <c:v>71.721257576219713</c:v>
                </c:pt>
                <c:pt idx="2">
                  <c:v>44.15960310929583</c:v>
                </c:pt>
                <c:pt idx="3">
                  <c:v>32.520379155511201</c:v>
                </c:pt>
              </c:numCache>
            </c:numRef>
          </c:val>
          <c:extLst>
            <c:ext xmlns:c16="http://schemas.microsoft.com/office/drawing/2014/chart" uri="{C3380CC4-5D6E-409C-BE32-E72D297353CC}">
              <c16:uniqueId val="{00000002-2ECE-49BC-AC24-57204B9CFD69}"/>
            </c:ext>
          </c:extLst>
        </c:ser>
        <c:ser>
          <c:idx val="3"/>
          <c:order val="3"/>
          <c:tx>
            <c:strRef>
              <c:f>Sheet1!$AI$379</c:f>
              <c:strCache>
                <c:ptCount val="1"/>
                <c:pt idx="0">
                  <c:v>Allerdale</c:v>
                </c:pt>
              </c:strCache>
            </c:strRef>
          </c:tx>
          <c:spPr>
            <a:solidFill>
              <a:schemeClr val="tx1"/>
            </a:solidFill>
          </c:spPr>
          <c:invertIfNegative val="0"/>
          <c:cat>
            <c:strRef>
              <c:f>Sheet1!$AJ$375:$AM$375</c:f>
              <c:strCache>
                <c:ptCount val="4"/>
                <c:pt idx="0">
                  <c:v>Once per month</c:v>
                </c:pt>
                <c:pt idx="1">
                  <c:v>Once per week</c:v>
                </c:pt>
                <c:pt idx="2">
                  <c:v>Three times per week</c:v>
                </c:pt>
                <c:pt idx="3">
                  <c:v>Five times per week</c:v>
                </c:pt>
              </c:strCache>
            </c:strRef>
          </c:cat>
          <c:val>
            <c:numRef>
              <c:f>Sheet1!$AJ$379:$AM$379</c:f>
              <c:numCache>
                <c:formatCode>General</c:formatCode>
                <c:ptCount val="4"/>
                <c:pt idx="0">
                  <c:v>80.664917544522837</c:v>
                </c:pt>
                <c:pt idx="1">
                  <c:v>74.455214041344007</c:v>
                </c:pt>
                <c:pt idx="2">
                  <c:v>51.541856858264303</c:v>
                </c:pt>
                <c:pt idx="3">
                  <c:v>39.742279268719486</c:v>
                </c:pt>
              </c:numCache>
            </c:numRef>
          </c:val>
          <c:extLst>
            <c:ext xmlns:c16="http://schemas.microsoft.com/office/drawing/2014/chart" uri="{C3380CC4-5D6E-409C-BE32-E72D297353CC}">
              <c16:uniqueId val="{00000003-2ECE-49BC-AC24-57204B9CFD69}"/>
            </c:ext>
          </c:extLst>
        </c:ser>
        <c:dLbls>
          <c:showLegendKey val="0"/>
          <c:showVal val="0"/>
          <c:showCatName val="0"/>
          <c:showSerName val="0"/>
          <c:showPercent val="0"/>
          <c:showBubbleSize val="0"/>
        </c:dLbls>
        <c:gapWidth val="150"/>
        <c:axId val="113281280"/>
        <c:axId val="113287168"/>
      </c:barChart>
      <c:catAx>
        <c:axId val="113281280"/>
        <c:scaling>
          <c:orientation val="minMax"/>
        </c:scaling>
        <c:delete val="0"/>
        <c:axPos val="b"/>
        <c:numFmt formatCode="General" sourceLinked="1"/>
        <c:majorTickMark val="out"/>
        <c:minorTickMark val="none"/>
        <c:tickLblPos val="nextTo"/>
        <c:crossAx val="113287168"/>
        <c:crosses val="autoZero"/>
        <c:auto val="1"/>
        <c:lblAlgn val="ctr"/>
        <c:lblOffset val="100"/>
        <c:noMultiLvlLbl val="0"/>
      </c:catAx>
      <c:valAx>
        <c:axId val="113287168"/>
        <c:scaling>
          <c:orientation val="minMax"/>
        </c:scaling>
        <c:delete val="0"/>
        <c:axPos val="l"/>
        <c:majorGridlines/>
        <c:title>
          <c:tx>
            <c:strRef>
              <c:f>Sheet1!$AI$380</c:f>
              <c:strCache>
                <c:ptCount val="1"/>
                <c:pt idx="0">
                  <c:v>%</c:v>
                </c:pt>
              </c:strCache>
            </c:strRef>
          </c:tx>
          <c:overlay val="0"/>
          <c:txPr>
            <a:bodyPr rot="0" vert="horz"/>
            <a:lstStyle/>
            <a:p>
              <a:pPr>
                <a:defRPr/>
              </a:pPr>
              <a:endParaRPr lang="en-US"/>
            </a:p>
          </c:txPr>
        </c:title>
        <c:numFmt formatCode="General" sourceLinked="1"/>
        <c:majorTickMark val="out"/>
        <c:minorTickMark val="none"/>
        <c:tickLblPos val="nextTo"/>
        <c:txPr>
          <a:bodyPr/>
          <a:lstStyle/>
          <a:p>
            <a:pPr>
              <a:defRPr sz="800"/>
            </a:pPr>
            <a:endParaRPr lang="en-US"/>
          </a:p>
        </c:txPr>
        <c:crossAx val="113281280"/>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189" l="0.70000000000000062" r="0.70000000000000062" t="0.75000000000000189"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Sheet1!$AN$375</c:f>
          <c:strCache>
            <c:ptCount val="1"/>
            <c:pt idx="0">
              <c:v>Proportion of adults that walk for leisure</c:v>
            </c:pt>
          </c:strCache>
        </c:strRef>
      </c:tx>
      <c:overlay val="0"/>
      <c:txPr>
        <a:bodyPr/>
        <a:lstStyle/>
        <a:p>
          <a:pPr>
            <a:defRPr sz="900">
              <a:latin typeface="Segoe UI" pitchFamily="34" charset="0"/>
              <a:cs typeface="Segoe UI" pitchFamily="34" charset="0"/>
            </a:defRPr>
          </a:pPr>
          <a:endParaRPr lang="en-US"/>
        </a:p>
      </c:txPr>
    </c:title>
    <c:autoTitleDeleted val="0"/>
    <c:plotArea>
      <c:layout/>
      <c:barChart>
        <c:barDir val="col"/>
        <c:grouping val="clustered"/>
        <c:varyColors val="0"/>
        <c:ser>
          <c:idx val="0"/>
          <c:order val="0"/>
          <c:tx>
            <c:strRef>
              <c:f>Sheet1!$AI$376</c:f>
              <c:strCache>
                <c:ptCount val="1"/>
                <c:pt idx="0">
                  <c:v>Predominantly Rural average</c:v>
                </c:pt>
              </c:strCache>
            </c:strRef>
          </c:tx>
          <c:spPr>
            <a:solidFill>
              <a:schemeClr val="bg1">
                <a:lumMod val="75000"/>
              </a:schemeClr>
            </a:solidFill>
          </c:spPr>
          <c:invertIfNegative val="0"/>
          <c:cat>
            <c:strRef>
              <c:f>Sheet1!$AO$375:$AR$375</c:f>
              <c:strCache>
                <c:ptCount val="4"/>
                <c:pt idx="0">
                  <c:v>Once per month</c:v>
                </c:pt>
                <c:pt idx="1">
                  <c:v>Once per week</c:v>
                </c:pt>
                <c:pt idx="2">
                  <c:v>Three times per week</c:v>
                </c:pt>
                <c:pt idx="3">
                  <c:v>Five times per week</c:v>
                </c:pt>
              </c:strCache>
            </c:strRef>
          </c:cat>
          <c:val>
            <c:numRef>
              <c:f>Sheet1!$AO$376:$AR$376</c:f>
              <c:numCache>
                <c:formatCode>General</c:formatCode>
                <c:ptCount val="4"/>
                <c:pt idx="0">
                  <c:v>71.99511158805069</c:v>
                </c:pt>
                <c:pt idx="1">
                  <c:v>59.36302102668585</c:v>
                </c:pt>
                <c:pt idx="2">
                  <c:v>29.63883075665472</c:v>
                </c:pt>
                <c:pt idx="3">
                  <c:v>22.28586722181463</c:v>
                </c:pt>
              </c:numCache>
            </c:numRef>
          </c:val>
          <c:extLst>
            <c:ext xmlns:c16="http://schemas.microsoft.com/office/drawing/2014/chart" uri="{C3380CC4-5D6E-409C-BE32-E72D297353CC}">
              <c16:uniqueId val="{00000000-80AC-4931-BCE5-07A1358E096E}"/>
            </c:ext>
          </c:extLst>
        </c:ser>
        <c:ser>
          <c:idx val="1"/>
          <c:order val="1"/>
          <c:tx>
            <c:strRef>
              <c:f>Sheet1!$AI$377</c:f>
              <c:strCache>
                <c:ptCount val="1"/>
                <c:pt idx="0">
                  <c:v>Predominantly Urban average</c:v>
                </c:pt>
              </c:strCache>
            </c:strRef>
          </c:tx>
          <c:spPr>
            <a:solidFill>
              <a:schemeClr val="accent6">
                <a:lumMod val="75000"/>
              </a:schemeClr>
            </a:solidFill>
            <a:ln w="25400">
              <a:solidFill>
                <a:schemeClr val="accent6">
                  <a:lumMod val="75000"/>
                </a:schemeClr>
              </a:solidFill>
              <a:prstDash val="sysDash"/>
            </a:ln>
          </c:spPr>
          <c:invertIfNegative val="0"/>
          <c:cat>
            <c:strRef>
              <c:f>Sheet1!$AO$375:$AR$375</c:f>
              <c:strCache>
                <c:ptCount val="4"/>
                <c:pt idx="0">
                  <c:v>Once per month</c:v>
                </c:pt>
                <c:pt idx="1">
                  <c:v>Once per week</c:v>
                </c:pt>
                <c:pt idx="2">
                  <c:v>Three times per week</c:v>
                </c:pt>
                <c:pt idx="3">
                  <c:v>Five times per week</c:v>
                </c:pt>
              </c:strCache>
            </c:strRef>
          </c:cat>
          <c:val>
            <c:numRef>
              <c:f>Sheet1!$AO$377:$AR$377</c:f>
              <c:numCache>
                <c:formatCode>General</c:formatCode>
                <c:ptCount val="4"/>
                <c:pt idx="0">
                  <c:v>61.537045622906419</c:v>
                </c:pt>
                <c:pt idx="1">
                  <c:v>48.589336596960358</c:v>
                </c:pt>
                <c:pt idx="2">
                  <c:v>21.282973894784476</c:v>
                </c:pt>
                <c:pt idx="3">
                  <c:v>15.191673409357604</c:v>
                </c:pt>
              </c:numCache>
            </c:numRef>
          </c:val>
          <c:extLst>
            <c:ext xmlns:c16="http://schemas.microsoft.com/office/drawing/2014/chart" uri="{C3380CC4-5D6E-409C-BE32-E72D297353CC}">
              <c16:uniqueId val="{00000001-80AC-4931-BCE5-07A1358E096E}"/>
            </c:ext>
          </c:extLst>
        </c:ser>
        <c:ser>
          <c:idx val="2"/>
          <c:order val="2"/>
          <c:tx>
            <c:strRef>
              <c:f>Sheet1!$AI$378</c:f>
              <c:strCache>
                <c:ptCount val="1"/>
                <c:pt idx="0">
                  <c:v>Shire District average</c:v>
                </c:pt>
              </c:strCache>
            </c:strRef>
          </c:tx>
          <c:spPr>
            <a:solidFill>
              <a:schemeClr val="accent1">
                <a:lumMod val="60000"/>
                <a:lumOff val="40000"/>
              </a:schemeClr>
            </a:solidFill>
            <a:ln w="25400">
              <a:solidFill>
                <a:schemeClr val="accent1">
                  <a:lumMod val="60000"/>
                  <a:lumOff val="40000"/>
                </a:schemeClr>
              </a:solidFill>
              <a:prstDash val="sysDot"/>
            </a:ln>
          </c:spPr>
          <c:invertIfNegative val="0"/>
          <c:cat>
            <c:strRef>
              <c:f>Sheet1!$AO$375:$AR$375</c:f>
              <c:strCache>
                <c:ptCount val="4"/>
                <c:pt idx="0">
                  <c:v>Once per month</c:v>
                </c:pt>
                <c:pt idx="1">
                  <c:v>Once per week</c:v>
                </c:pt>
                <c:pt idx="2">
                  <c:v>Three times per week</c:v>
                </c:pt>
                <c:pt idx="3">
                  <c:v>Five times per week</c:v>
                </c:pt>
              </c:strCache>
            </c:strRef>
          </c:cat>
          <c:val>
            <c:numRef>
              <c:f>Sheet1!$AO$378:$AR$378</c:f>
              <c:numCache>
                <c:formatCode>General</c:formatCode>
                <c:ptCount val="4"/>
                <c:pt idx="0">
                  <c:v>68.850514485411978</c:v>
                </c:pt>
                <c:pt idx="1">
                  <c:v>55.569544644557304</c:v>
                </c:pt>
                <c:pt idx="2">
                  <c:v>26.656507078335071</c:v>
                </c:pt>
                <c:pt idx="3">
                  <c:v>19.613030195861764</c:v>
                </c:pt>
              </c:numCache>
            </c:numRef>
          </c:val>
          <c:extLst>
            <c:ext xmlns:c16="http://schemas.microsoft.com/office/drawing/2014/chart" uri="{C3380CC4-5D6E-409C-BE32-E72D297353CC}">
              <c16:uniqueId val="{00000002-80AC-4931-BCE5-07A1358E096E}"/>
            </c:ext>
          </c:extLst>
        </c:ser>
        <c:ser>
          <c:idx val="3"/>
          <c:order val="3"/>
          <c:tx>
            <c:strRef>
              <c:f>Sheet1!$AI$379</c:f>
              <c:strCache>
                <c:ptCount val="1"/>
                <c:pt idx="0">
                  <c:v>Allerdale</c:v>
                </c:pt>
              </c:strCache>
            </c:strRef>
          </c:tx>
          <c:spPr>
            <a:solidFill>
              <a:schemeClr val="tx1"/>
            </a:solidFill>
          </c:spPr>
          <c:invertIfNegative val="0"/>
          <c:cat>
            <c:strRef>
              <c:f>Sheet1!$AO$375:$AR$375</c:f>
              <c:strCache>
                <c:ptCount val="4"/>
                <c:pt idx="0">
                  <c:v>Once per month</c:v>
                </c:pt>
                <c:pt idx="1">
                  <c:v>Once per week</c:v>
                </c:pt>
                <c:pt idx="2">
                  <c:v>Three times per week</c:v>
                </c:pt>
                <c:pt idx="3">
                  <c:v>Five times per week</c:v>
                </c:pt>
              </c:strCache>
            </c:strRef>
          </c:cat>
          <c:val>
            <c:numRef>
              <c:f>Sheet1!$AO$379:$AR$379</c:f>
              <c:numCache>
                <c:formatCode>General</c:formatCode>
                <c:ptCount val="4"/>
                <c:pt idx="0">
                  <c:v>73.452812486612657</c:v>
                </c:pt>
                <c:pt idx="1">
                  <c:v>62.605044613469232</c:v>
                </c:pt>
                <c:pt idx="2">
                  <c:v>33.201503481463263</c:v>
                </c:pt>
                <c:pt idx="3">
                  <c:v>25.661508328288924</c:v>
                </c:pt>
              </c:numCache>
            </c:numRef>
          </c:val>
          <c:extLst>
            <c:ext xmlns:c16="http://schemas.microsoft.com/office/drawing/2014/chart" uri="{C3380CC4-5D6E-409C-BE32-E72D297353CC}">
              <c16:uniqueId val="{00000003-80AC-4931-BCE5-07A1358E096E}"/>
            </c:ext>
          </c:extLst>
        </c:ser>
        <c:dLbls>
          <c:showLegendKey val="0"/>
          <c:showVal val="0"/>
          <c:showCatName val="0"/>
          <c:showSerName val="0"/>
          <c:showPercent val="0"/>
          <c:showBubbleSize val="0"/>
        </c:dLbls>
        <c:gapWidth val="150"/>
        <c:axId val="113400064"/>
        <c:axId val="113410048"/>
      </c:barChart>
      <c:catAx>
        <c:axId val="113400064"/>
        <c:scaling>
          <c:orientation val="minMax"/>
        </c:scaling>
        <c:delete val="0"/>
        <c:axPos val="b"/>
        <c:numFmt formatCode="General" sourceLinked="1"/>
        <c:majorTickMark val="out"/>
        <c:minorTickMark val="none"/>
        <c:tickLblPos val="nextTo"/>
        <c:crossAx val="113410048"/>
        <c:crosses val="autoZero"/>
        <c:auto val="1"/>
        <c:lblAlgn val="ctr"/>
        <c:lblOffset val="100"/>
        <c:noMultiLvlLbl val="0"/>
      </c:catAx>
      <c:valAx>
        <c:axId val="113410048"/>
        <c:scaling>
          <c:orientation val="minMax"/>
        </c:scaling>
        <c:delete val="0"/>
        <c:axPos val="l"/>
        <c:majorGridlines/>
        <c:title>
          <c:tx>
            <c:strRef>
              <c:f>Sheet1!$AI$380</c:f>
              <c:strCache>
                <c:ptCount val="1"/>
                <c:pt idx="0">
                  <c:v>%</c:v>
                </c:pt>
              </c:strCache>
            </c:strRef>
          </c:tx>
          <c:overlay val="0"/>
          <c:txPr>
            <a:bodyPr rot="0" vert="horz"/>
            <a:lstStyle/>
            <a:p>
              <a:pPr>
                <a:defRPr/>
              </a:pPr>
              <a:endParaRPr lang="en-US"/>
            </a:p>
          </c:txPr>
        </c:title>
        <c:numFmt formatCode="General" sourceLinked="1"/>
        <c:majorTickMark val="out"/>
        <c:minorTickMark val="none"/>
        <c:tickLblPos val="nextTo"/>
        <c:txPr>
          <a:bodyPr/>
          <a:lstStyle/>
          <a:p>
            <a:pPr>
              <a:defRPr sz="800"/>
            </a:pPr>
            <a:endParaRPr lang="en-US"/>
          </a:p>
        </c:txPr>
        <c:crossAx val="113400064"/>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211" l="0.70000000000000062" r="0.70000000000000062" t="0.75000000000000211"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Sheet1!$AS$375</c:f>
          <c:strCache>
            <c:ptCount val="1"/>
            <c:pt idx="0">
              <c:v>Proportion of adults that walk for travel</c:v>
            </c:pt>
          </c:strCache>
        </c:strRef>
      </c:tx>
      <c:overlay val="0"/>
      <c:txPr>
        <a:bodyPr/>
        <a:lstStyle/>
        <a:p>
          <a:pPr>
            <a:defRPr sz="900">
              <a:latin typeface="Segoe UI" pitchFamily="34" charset="0"/>
              <a:cs typeface="Segoe UI" pitchFamily="34" charset="0"/>
            </a:defRPr>
          </a:pPr>
          <a:endParaRPr lang="en-US"/>
        </a:p>
      </c:txPr>
    </c:title>
    <c:autoTitleDeleted val="0"/>
    <c:plotArea>
      <c:layout/>
      <c:barChart>
        <c:barDir val="col"/>
        <c:grouping val="clustered"/>
        <c:varyColors val="0"/>
        <c:ser>
          <c:idx val="0"/>
          <c:order val="0"/>
          <c:tx>
            <c:strRef>
              <c:f>Sheet1!$AI$376</c:f>
              <c:strCache>
                <c:ptCount val="1"/>
                <c:pt idx="0">
                  <c:v>Predominantly Rural average</c:v>
                </c:pt>
              </c:strCache>
            </c:strRef>
          </c:tx>
          <c:spPr>
            <a:solidFill>
              <a:schemeClr val="bg1">
                <a:lumMod val="75000"/>
              </a:schemeClr>
            </a:solidFill>
          </c:spPr>
          <c:invertIfNegative val="0"/>
          <c:cat>
            <c:strRef>
              <c:f>Sheet1!$AT$375:$AW$375</c:f>
              <c:strCache>
                <c:ptCount val="4"/>
                <c:pt idx="0">
                  <c:v>Once per month</c:v>
                </c:pt>
                <c:pt idx="1">
                  <c:v>Once per week</c:v>
                </c:pt>
                <c:pt idx="2">
                  <c:v>Three times per week</c:v>
                </c:pt>
                <c:pt idx="3">
                  <c:v>Five times per week</c:v>
                </c:pt>
              </c:strCache>
            </c:strRef>
          </c:cat>
          <c:val>
            <c:numRef>
              <c:f>Sheet1!$AT$376:$AW$376</c:f>
              <c:numCache>
                <c:formatCode>General</c:formatCode>
                <c:ptCount val="4"/>
                <c:pt idx="0">
                  <c:v>40.230443980140024</c:v>
                </c:pt>
                <c:pt idx="1">
                  <c:v>33.268132051500196</c:v>
                </c:pt>
                <c:pt idx="2">
                  <c:v>16.891759087365234</c:v>
                </c:pt>
                <c:pt idx="3">
                  <c:v>11.471186930862768</c:v>
                </c:pt>
              </c:numCache>
            </c:numRef>
          </c:val>
          <c:extLst>
            <c:ext xmlns:c16="http://schemas.microsoft.com/office/drawing/2014/chart" uri="{C3380CC4-5D6E-409C-BE32-E72D297353CC}">
              <c16:uniqueId val="{00000000-8C85-41EE-B42E-85FE05C39B9B}"/>
            </c:ext>
          </c:extLst>
        </c:ser>
        <c:ser>
          <c:idx val="1"/>
          <c:order val="1"/>
          <c:tx>
            <c:strRef>
              <c:f>Sheet1!$AI$377</c:f>
              <c:strCache>
                <c:ptCount val="1"/>
                <c:pt idx="0">
                  <c:v>Predominantly Urban average</c:v>
                </c:pt>
              </c:strCache>
            </c:strRef>
          </c:tx>
          <c:spPr>
            <a:solidFill>
              <a:schemeClr val="accent6">
                <a:lumMod val="75000"/>
              </a:schemeClr>
            </a:solidFill>
            <a:ln w="25400">
              <a:solidFill>
                <a:schemeClr val="accent6">
                  <a:lumMod val="75000"/>
                </a:schemeClr>
              </a:solidFill>
              <a:prstDash val="sysDash"/>
            </a:ln>
          </c:spPr>
          <c:invertIfNegative val="0"/>
          <c:cat>
            <c:strRef>
              <c:f>Sheet1!$AT$375:$AW$375</c:f>
              <c:strCache>
                <c:ptCount val="4"/>
                <c:pt idx="0">
                  <c:v>Once per month</c:v>
                </c:pt>
                <c:pt idx="1">
                  <c:v>Once per week</c:v>
                </c:pt>
                <c:pt idx="2">
                  <c:v>Three times per week</c:v>
                </c:pt>
                <c:pt idx="3">
                  <c:v>Five times per week</c:v>
                </c:pt>
              </c:strCache>
            </c:strRef>
          </c:cat>
          <c:val>
            <c:numRef>
              <c:f>Sheet1!$AT$377:$AW$377</c:f>
              <c:numCache>
                <c:formatCode>General</c:formatCode>
                <c:ptCount val="4"/>
                <c:pt idx="0">
                  <c:v>51.564950426004152</c:v>
                </c:pt>
                <c:pt idx="1">
                  <c:v>44.306028528682361</c:v>
                </c:pt>
                <c:pt idx="2">
                  <c:v>24.103853061075487</c:v>
                </c:pt>
                <c:pt idx="3">
                  <c:v>17.580341018236307</c:v>
                </c:pt>
              </c:numCache>
            </c:numRef>
          </c:val>
          <c:extLst>
            <c:ext xmlns:c16="http://schemas.microsoft.com/office/drawing/2014/chart" uri="{C3380CC4-5D6E-409C-BE32-E72D297353CC}">
              <c16:uniqueId val="{00000001-8C85-41EE-B42E-85FE05C39B9B}"/>
            </c:ext>
          </c:extLst>
        </c:ser>
        <c:ser>
          <c:idx val="2"/>
          <c:order val="2"/>
          <c:tx>
            <c:strRef>
              <c:f>Sheet1!$AI$378</c:f>
              <c:strCache>
                <c:ptCount val="1"/>
                <c:pt idx="0">
                  <c:v>Shire District average</c:v>
                </c:pt>
              </c:strCache>
            </c:strRef>
          </c:tx>
          <c:spPr>
            <a:solidFill>
              <a:schemeClr val="accent1">
                <a:lumMod val="60000"/>
                <a:lumOff val="40000"/>
              </a:schemeClr>
            </a:solidFill>
            <a:ln w="25400">
              <a:solidFill>
                <a:schemeClr val="accent1">
                  <a:lumMod val="60000"/>
                  <a:lumOff val="40000"/>
                </a:schemeClr>
              </a:solidFill>
              <a:prstDash val="sysDot"/>
            </a:ln>
          </c:spPr>
          <c:invertIfNegative val="0"/>
          <c:cat>
            <c:strRef>
              <c:f>Sheet1!$AT$375:$AW$375</c:f>
              <c:strCache>
                <c:ptCount val="4"/>
                <c:pt idx="0">
                  <c:v>Once per month</c:v>
                </c:pt>
                <c:pt idx="1">
                  <c:v>Once per week</c:v>
                </c:pt>
                <c:pt idx="2">
                  <c:v>Three times per week</c:v>
                </c:pt>
                <c:pt idx="3">
                  <c:v>Five times per week</c:v>
                </c:pt>
              </c:strCache>
            </c:strRef>
          </c:cat>
          <c:val>
            <c:numRef>
              <c:f>Sheet1!$AT$378:$AW$378</c:f>
              <c:numCache>
                <c:formatCode>General</c:formatCode>
                <c:ptCount val="4"/>
                <c:pt idx="0">
                  <c:v>44.076446805295092</c:v>
                </c:pt>
                <c:pt idx="1">
                  <c:v>36.763287105459717</c:v>
                </c:pt>
                <c:pt idx="2">
                  <c:v>18.90269636275951</c:v>
                </c:pt>
                <c:pt idx="3">
                  <c:v>13.266118773025724</c:v>
                </c:pt>
              </c:numCache>
            </c:numRef>
          </c:val>
          <c:extLst>
            <c:ext xmlns:c16="http://schemas.microsoft.com/office/drawing/2014/chart" uri="{C3380CC4-5D6E-409C-BE32-E72D297353CC}">
              <c16:uniqueId val="{00000002-8C85-41EE-B42E-85FE05C39B9B}"/>
            </c:ext>
          </c:extLst>
        </c:ser>
        <c:ser>
          <c:idx val="3"/>
          <c:order val="3"/>
          <c:tx>
            <c:strRef>
              <c:f>Sheet1!$AI$379</c:f>
              <c:strCache>
                <c:ptCount val="1"/>
                <c:pt idx="0">
                  <c:v>Allerdale</c:v>
                </c:pt>
              </c:strCache>
            </c:strRef>
          </c:tx>
          <c:spPr>
            <a:solidFill>
              <a:schemeClr val="tx1"/>
            </a:solidFill>
          </c:spPr>
          <c:invertIfNegative val="0"/>
          <c:cat>
            <c:strRef>
              <c:f>Sheet1!$AT$375:$AW$375</c:f>
              <c:strCache>
                <c:ptCount val="4"/>
                <c:pt idx="0">
                  <c:v>Once per month</c:v>
                </c:pt>
                <c:pt idx="1">
                  <c:v>Once per week</c:v>
                </c:pt>
                <c:pt idx="2">
                  <c:v>Three times per week</c:v>
                </c:pt>
                <c:pt idx="3">
                  <c:v>Five times per week</c:v>
                </c:pt>
              </c:strCache>
            </c:strRef>
          </c:cat>
          <c:val>
            <c:numRef>
              <c:f>Sheet1!$AT$379:$AW$379</c:f>
              <c:numCache>
                <c:formatCode>General</c:formatCode>
                <c:ptCount val="4"/>
                <c:pt idx="0">
                  <c:v>37.944059010867129</c:v>
                </c:pt>
                <c:pt idx="1">
                  <c:v>34.793065971292549</c:v>
                </c:pt>
                <c:pt idx="2">
                  <c:v>20.398863559280798</c:v>
                </c:pt>
                <c:pt idx="3">
                  <c:v>13.723413060966763</c:v>
                </c:pt>
              </c:numCache>
            </c:numRef>
          </c:val>
          <c:extLst>
            <c:ext xmlns:c16="http://schemas.microsoft.com/office/drawing/2014/chart" uri="{C3380CC4-5D6E-409C-BE32-E72D297353CC}">
              <c16:uniqueId val="{00000003-8C85-41EE-B42E-85FE05C39B9B}"/>
            </c:ext>
          </c:extLst>
        </c:ser>
        <c:dLbls>
          <c:showLegendKey val="0"/>
          <c:showVal val="0"/>
          <c:showCatName val="0"/>
          <c:showSerName val="0"/>
          <c:showPercent val="0"/>
          <c:showBubbleSize val="0"/>
        </c:dLbls>
        <c:gapWidth val="150"/>
        <c:axId val="113432832"/>
        <c:axId val="114167808"/>
      </c:barChart>
      <c:catAx>
        <c:axId val="113432832"/>
        <c:scaling>
          <c:orientation val="minMax"/>
        </c:scaling>
        <c:delete val="0"/>
        <c:axPos val="b"/>
        <c:numFmt formatCode="General" sourceLinked="1"/>
        <c:majorTickMark val="out"/>
        <c:minorTickMark val="none"/>
        <c:tickLblPos val="nextTo"/>
        <c:crossAx val="114167808"/>
        <c:crosses val="autoZero"/>
        <c:auto val="1"/>
        <c:lblAlgn val="ctr"/>
        <c:lblOffset val="100"/>
        <c:noMultiLvlLbl val="0"/>
      </c:catAx>
      <c:valAx>
        <c:axId val="114167808"/>
        <c:scaling>
          <c:orientation val="minMax"/>
        </c:scaling>
        <c:delete val="0"/>
        <c:axPos val="l"/>
        <c:majorGridlines/>
        <c:title>
          <c:tx>
            <c:strRef>
              <c:f>Sheet1!$AI$380</c:f>
              <c:strCache>
                <c:ptCount val="1"/>
                <c:pt idx="0">
                  <c:v>%</c:v>
                </c:pt>
              </c:strCache>
            </c:strRef>
          </c:tx>
          <c:overlay val="0"/>
          <c:txPr>
            <a:bodyPr rot="0" vert="horz"/>
            <a:lstStyle/>
            <a:p>
              <a:pPr>
                <a:defRPr/>
              </a:pPr>
              <a:endParaRPr lang="en-US"/>
            </a:p>
          </c:txPr>
        </c:title>
        <c:numFmt formatCode="General" sourceLinked="1"/>
        <c:majorTickMark val="out"/>
        <c:minorTickMark val="none"/>
        <c:tickLblPos val="nextTo"/>
        <c:txPr>
          <a:bodyPr/>
          <a:lstStyle/>
          <a:p>
            <a:pPr>
              <a:defRPr sz="800"/>
            </a:pPr>
            <a:endParaRPr lang="en-US"/>
          </a:p>
        </c:txPr>
        <c:crossAx val="113432832"/>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233" l="0.70000000000000062" r="0.70000000000000062" t="0.750000000000002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Sheet1!$O$375</c:f>
          <c:strCache>
            <c:ptCount val="1"/>
            <c:pt idx="0">
              <c:v>Proportion of adults that do any cycling</c:v>
            </c:pt>
          </c:strCache>
        </c:strRef>
      </c:tx>
      <c:overlay val="0"/>
      <c:txPr>
        <a:bodyPr/>
        <a:lstStyle/>
        <a:p>
          <a:pPr>
            <a:defRPr sz="900">
              <a:latin typeface="Segoe UI" pitchFamily="34" charset="0"/>
              <a:cs typeface="Segoe UI" pitchFamily="34" charset="0"/>
            </a:defRPr>
          </a:pPr>
          <a:endParaRPr lang="en-US"/>
        </a:p>
      </c:txPr>
    </c:title>
    <c:autoTitleDeleted val="0"/>
    <c:plotArea>
      <c:layout/>
      <c:barChart>
        <c:barDir val="col"/>
        <c:grouping val="clustered"/>
        <c:varyColors val="0"/>
        <c:ser>
          <c:idx val="0"/>
          <c:order val="0"/>
          <c:tx>
            <c:strRef>
              <c:f>Sheet1!$O$376</c:f>
              <c:strCache>
                <c:ptCount val="1"/>
                <c:pt idx="0">
                  <c:v>Predominantly Rural average</c:v>
                </c:pt>
              </c:strCache>
            </c:strRef>
          </c:tx>
          <c:spPr>
            <a:solidFill>
              <a:schemeClr val="bg1">
                <a:lumMod val="75000"/>
              </a:schemeClr>
            </a:solidFill>
          </c:spPr>
          <c:invertIfNegative val="0"/>
          <c:cat>
            <c:strRef>
              <c:f>Sheet1!$P$375:$S$375</c:f>
              <c:strCache>
                <c:ptCount val="4"/>
                <c:pt idx="0">
                  <c:v>Once per month</c:v>
                </c:pt>
                <c:pt idx="1">
                  <c:v>Once per week</c:v>
                </c:pt>
                <c:pt idx="2">
                  <c:v>Three times per week</c:v>
                </c:pt>
                <c:pt idx="3">
                  <c:v>Five times per week</c:v>
                </c:pt>
              </c:strCache>
            </c:strRef>
          </c:cat>
          <c:val>
            <c:numRef>
              <c:f>Sheet1!$P$376:$S$376</c:f>
              <c:numCache>
                <c:formatCode>General</c:formatCode>
                <c:ptCount val="4"/>
                <c:pt idx="0">
                  <c:v>17.064331249148751</c:v>
                </c:pt>
                <c:pt idx="1">
                  <c:v>11.305458913601097</c:v>
                </c:pt>
                <c:pt idx="2">
                  <c:v>4.7536104080611246</c:v>
                </c:pt>
                <c:pt idx="3">
                  <c:v>2.5414159084668393</c:v>
                </c:pt>
              </c:numCache>
            </c:numRef>
          </c:val>
          <c:extLst>
            <c:ext xmlns:c16="http://schemas.microsoft.com/office/drawing/2014/chart" uri="{C3380CC4-5D6E-409C-BE32-E72D297353CC}">
              <c16:uniqueId val="{00000000-7064-4F90-BE25-C8E8A0721E6C}"/>
            </c:ext>
          </c:extLst>
        </c:ser>
        <c:ser>
          <c:idx val="1"/>
          <c:order val="1"/>
          <c:tx>
            <c:strRef>
              <c:f>Sheet1!$O$377</c:f>
              <c:strCache>
                <c:ptCount val="1"/>
                <c:pt idx="0">
                  <c:v>Predominantly Urban average</c:v>
                </c:pt>
              </c:strCache>
            </c:strRef>
          </c:tx>
          <c:spPr>
            <a:solidFill>
              <a:schemeClr val="accent6">
                <a:lumMod val="75000"/>
              </a:schemeClr>
            </a:solidFill>
            <a:ln w="25400">
              <a:solidFill>
                <a:schemeClr val="accent6">
                  <a:lumMod val="75000"/>
                </a:schemeClr>
              </a:solidFill>
              <a:prstDash val="sysDash"/>
            </a:ln>
          </c:spPr>
          <c:invertIfNegative val="0"/>
          <c:cat>
            <c:strRef>
              <c:f>Sheet1!$P$375:$S$375</c:f>
              <c:strCache>
                <c:ptCount val="4"/>
                <c:pt idx="0">
                  <c:v>Once per month</c:v>
                </c:pt>
                <c:pt idx="1">
                  <c:v>Once per week</c:v>
                </c:pt>
                <c:pt idx="2">
                  <c:v>Three times per week</c:v>
                </c:pt>
                <c:pt idx="3">
                  <c:v>Five times per week</c:v>
                </c:pt>
              </c:strCache>
            </c:strRef>
          </c:cat>
          <c:val>
            <c:numRef>
              <c:f>Sheet1!$P$377:$S$377</c:f>
              <c:numCache>
                <c:formatCode>General</c:formatCode>
                <c:ptCount val="4"/>
                <c:pt idx="0">
                  <c:v>16.018263733099346</c:v>
                </c:pt>
                <c:pt idx="1">
                  <c:v>11.427900086714818</c:v>
                </c:pt>
                <c:pt idx="2">
                  <c:v>5.6145910297081336</c:v>
                </c:pt>
                <c:pt idx="3">
                  <c:v>3.49192666725334</c:v>
                </c:pt>
              </c:numCache>
            </c:numRef>
          </c:val>
          <c:extLst>
            <c:ext xmlns:c16="http://schemas.microsoft.com/office/drawing/2014/chart" uri="{C3380CC4-5D6E-409C-BE32-E72D297353CC}">
              <c16:uniqueId val="{00000001-7064-4F90-BE25-C8E8A0721E6C}"/>
            </c:ext>
          </c:extLst>
        </c:ser>
        <c:ser>
          <c:idx val="2"/>
          <c:order val="2"/>
          <c:tx>
            <c:strRef>
              <c:f>Sheet1!$O$378</c:f>
              <c:strCache>
                <c:ptCount val="1"/>
                <c:pt idx="0">
                  <c:v>Shire District average</c:v>
                </c:pt>
              </c:strCache>
            </c:strRef>
          </c:tx>
          <c:spPr>
            <a:solidFill>
              <a:schemeClr val="accent1">
                <a:lumMod val="60000"/>
                <a:lumOff val="40000"/>
              </a:schemeClr>
            </a:solidFill>
            <a:ln w="25400">
              <a:solidFill>
                <a:schemeClr val="accent1">
                  <a:lumMod val="60000"/>
                  <a:lumOff val="40000"/>
                </a:schemeClr>
              </a:solidFill>
              <a:prstDash val="sysDot"/>
            </a:ln>
          </c:spPr>
          <c:invertIfNegative val="0"/>
          <c:cat>
            <c:strRef>
              <c:f>Sheet1!$P$375:$S$375</c:f>
              <c:strCache>
                <c:ptCount val="4"/>
                <c:pt idx="0">
                  <c:v>Once per month</c:v>
                </c:pt>
                <c:pt idx="1">
                  <c:v>Once per week</c:v>
                </c:pt>
                <c:pt idx="2">
                  <c:v>Three times per week</c:v>
                </c:pt>
                <c:pt idx="3">
                  <c:v>Five times per week</c:v>
                </c:pt>
              </c:strCache>
            </c:strRef>
          </c:cat>
          <c:val>
            <c:numRef>
              <c:f>Sheet1!$P$378:$S$378</c:f>
              <c:numCache>
                <c:formatCode>General</c:formatCode>
                <c:ptCount val="4"/>
                <c:pt idx="0">
                  <c:v>16.973431940224554</c:v>
                </c:pt>
                <c:pt idx="1">
                  <c:v>11.596397383462437</c:v>
                </c:pt>
                <c:pt idx="2">
                  <c:v>5.1568341153512982</c:v>
                </c:pt>
                <c:pt idx="3">
                  <c:v>2.9459571313486532</c:v>
                </c:pt>
              </c:numCache>
            </c:numRef>
          </c:val>
          <c:extLst>
            <c:ext xmlns:c16="http://schemas.microsoft.com/office/drawing/2014/chart" uri="{C3380CC4-5D6E-409C-BE32-E72D297353CC}">
              <c16:uniqueId val="{00000002-7064-4F90-BE25-C8E8A0721E6C}"/>
            </c:ext>
          </c:extLst>
        </c:ser>
        <c:ser>
          <c:idx val="3"/>
          <c:order val="3"/>
          <c:tx>
            <c:strRef>
              <c:f>Sheet1!$O$379</c:f>
              <c:strCache>
                <c:ptCount val="1"/>
                <c:pt idx="0">
                  <c:v>Allerdale</c:v>
                </c:pt>
              </c:strCache>
            </c:strRef>
          </c:tx>
          <c:spPr>
            <a:solidFill>
              <a:schemeClr val="tx1"/>
            </a:solidFill>
          </c:spPr>
          <c:invertIfNegative val="0"/>
          <c:cat>
            <c:strRef>
              <c:f>Sheet1!$P$375:$S$375</c:f>
              <c:strCache>
                <c:ptCount val="4"/>
                <c:pt idx="0">
                  <c:v>Once per month</c:v>
                </c:pt>
                <c:pt idx="1">
                  <c:v>Once per week</c:v>
                </c:pt>
                <c:pt idx="2">
                  <c:v>Three times per week</c:v>
                </c:pt>
                <c:pt idx="3">
                  <c:v>Five times per week</c:v>
                </c:pt>
              </c:strCache>
            </c:strRef>
          </c:cat>
          <c:val>
            <c:numRef>
              <c:f>Sheet1!$P$379:$S$379</c:f>
              <c:numCache>
                <c:formatCode>General</c:formatCode>
                <c:ptCount val="4"/>
                <c:pt idx="0">
                  <c:v>14.883829464061252</c:v>
                </c:pt>
                <c:pt idx="1">
                  <c:v>11.53420085227247</c:v>
                </c:pt>
                <c:pt idx="2">
                  <c:v>4.3337611973479877</c:v>
                </c:pt>
                <c:pt idx="3">
                  <c:v>2.8986134238644414</c:v>
                </c:pt>
              </c:numCache>
            </c:numRef>
          </c:val>
          <c:extLst>
            <c:ext xmlns:c16="http://schemas.microsoft.com/office/drawing/2014/chart" uri="{C3380CC4-5D6E-409C-BE32-E72D297353CC}">
              <c16:uniqueId val="{00000003-7064-4F90-BE25-C8E8A0721E6C}"/>
            </c:ext>
          </c:extLst>
        </c:ser>
        <c:dLbls>
          <c:showLegendKey val="0"/>
          <c:showVal val="0"/>
          <c:showCatName val="0"/>
          <c:showSerName val="0"/>
          <c:showPercent val="0"/>
          <c:showBubbleSize val="0"/>
        </c:dLbls>
        <c:gapWidth val="150"/>
        <c:axId val="136323840"/>
        <c:axId val="136325760"/>
      </c:barChart>
      <c:catAx>
        <c:axId val="136323840"/>
        <c:scaling>
          <c:orientation val="minMax"/>
        </c:scaling>
        <c:delete val="0"/>
        <c:axPos val="b"/>
        <c:numFmt formatCode="General" sourceLinked="1"/>
        <c:majorTickMark val="out"/>
        <c:minorTickMark val="none"/>
        <c:tickLblPos val="nextTo"/>
        <c:crossAx val="136325760"/>
        <c:crosses val="autoZero"/>
        <c:auto val="1"/>
        <c:lblAlgn val="ctr"/>
        <c:lblOffset val="100"/>
        <c:noMultiLvlLbl val="0"/>
      </c:catAx>
      <c:valAx>
        <c:axId val="136325760"/>
        <c:scaling>
          <c:orientation val="minMax"/>
        </c:scaling>
        <c:delete val="0"/>
        <c:axPos val="l"/>
        <c:majorGridlines/>
        <c:title>
          <c:tx>
            <c:strRef>
              <c:f>Sheet1!$O$380</c:f>
              <c:strCache>
                <c:ptCount val="1"/>
                <c:pt idx="0">
                  <c:v>%</c:v>
                </c:pt>
              </c:strCache>
            </c:strRef>
          </c:tx>
          <c:overlay val="0"/>
          <c:txPr>
            <a:bodyPr rot="0" vert="horz"/>
            <a:lstStyle/>
            <a:p>
              <a:pPr>
                <a:defRPr/>
              </a:pPr>
              <a:endParaRPr lang="en-US"/>
            </a:p>
          </c:txPr>
        </c:title>
        <c:numFmt formatCode="General" sourceLinked="1"/>
        <c:majorTickMark val="out"/>
        <c:minorTickMark val="none"/>
        <c:tickLblPos val="nextTo"/>
        <c:txPr>
          <a:bodyPr/>
          <a:lstStyle/>
          <a:p>
            <a:pPr>
              <a:defRPr sz="800"/>
            </a:pPr>
            <a:endParaRPr lang="en-US"/>
          </a:p>
        </c:txPr>
        <c:crossAx val="136323840"/>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Sheet1!$T$375</c:f>
          <c:strCache>
            <c:ptCount val="1"/>
            <c:pt idx="0">
              <c:v>Proportion of adults that cycle for leisure</c:v>
            </c:pt>
          </c:strCache>
        </c:strRef>
      </c:tx>
      <c:overlay val="0"/>
      <c:txPr>
        <a:bodyPr/>
        <a:lstStyle/>
        <a:p>
          <a:pPr>
            <a:defRPr sz="900">
              <a:latin typeface="Segoe UI" pitchFamily="34" charset="0"/>
              <a:cs typeface="Segoe UI" pitchFamily="34" charset="0"/>
            </a:defRPr>
          </a:pPr>
          <a:endParaRPr lang="en-US"/>
        </a:p>
      </c:txPr>
    </c:title>
    <c:autoTitleDeleted val="0"/>
    <c:plotArea>
      <c:layout/>
      <c:barChart>
        <c:barDir val="col"/>
        <c:grouping val="clustered"/>
        <c:varyColors val="0"/>
        <c:ser>
          <c:idx val="0"/>
          <c:order val="0"/>
          <c:tx>
            <c:strRef>
              <c:f>Sheet1!$O$376</c:f>
              <c:strCache>
                <c:ptCount val="1"/>
                <c:pt idx="0">
                  <c:v>Predominantly Rural average</c:v>
                </c:pt>
              </c:strCache>
            </c:strRef>
          </c:tx>
          <c:spPr>
            <a:solidFill>
              <a:schemeClr val="bg1">
                <a:lumMod val="75000"/>
              </a:schemeClr>
            </a:solidFill>
          </c:spPr>
          <c:invertIfNegative val="0"/>
          <c:cat>
            <c:strRef>
              <c:f>Sheet1!$U$375:$X$375</c:f>
              <c:strCache>
                <c:ptCount val="4"/>
                <c:pt idx="0">
                  <c:v>Once per month</c:v>
                </c:pt>
                <c:pt idx="1">
                  <c:v>Once per week</c:v>
                </c:pt>
                <c:pt idx="2">
                  <c:v>Three times per week</c:v>
                </c:pt>
                <c:pt idx="3">
                  <c:v>Five times per week</c:v>
                </c:pt>
              </c:strCache>
            </c:strRef>
          </c:cat>
          <c:val>
            <c:numRef>
              <c:f>Sheet1!$U$376:$X$376</c:f>
              <c:numCache>
                <c:formatCode>General</c:formatCode>
                <c:ptCount val="4"/>
                <c:pt idx="0">
                  <c:v>14.859509817079791</c:v>
                </c:pt>
                <c:pt idx="1">
                  <c:v>8.7024015551593461</c:v>
                </c:pt>
                <c:pt idx="2">
                  <c:v>2.4530321541137527</c:v>
                </c:pt>
                <c:pt idx="3">
                  <c:v>1.0746617580775897</c:v>
                </c:pt>
              </c:numCache>
            </c:numRef>
          </c:val>
          <c:extLst>
            <c:ext xmlns:c16="http://schemas.microsoft.com/office/drawing/2014/chart" uri="{C3380CC4-5D6E-409C-BE32-E72D297353CC}">
              <c16:uniqueId val="{00000000-5A0A-47E9-9290-56569F7093F1}"/>
            </c:ext>
          </c:extLst>
        </c:ser>
        <c:ser>
          <c:idx val="1"/>
          <c:order val="1"/>
          <c:tx>
            <c:strRef>
              <c:f>Sheet1!$O$377</c:f>
              <c:strCache>
                <c:ptCount val="1"/>
                <c:pt idx="0">
                  <c:v>Predominantly Urban average</c:v>
                </c:pt>
              </c:strCache>
            </c:strRef>
          </c:tx>
          <c:spPr>
            <a:solidFill>
              <a:schemeClr val="accent6">
                <a:lumMod val="75000"/>
              </a:schemeClr>
            </a:solidFill>
            <a:ln w="25400">
              <a:solidFill>
                <a:schemeClr val="accent6">
                  <a:lumMod val="75000"/>
                </a:schemeClr>
              </a:solidFill>
              <a:prstDash val="sysDash"/>
            </a:ln>
          </c:spPr>
          <c:invertIfNegative val="0"/>
          <c:cat>
            <c:strRef>
              <c:f>Sheet1!$U$375:$X$375</c:f>
              <c:strCache>
                <c:ptCount val="4"/>
                <c:pt idx="0">
                  <c:v>Once per month</c:v>
                </c:pt>
                <c:pt idx="1">
                  <c:v>Once per week</c:v>
                </c:pt>
                <c:pt idx="2">
                  <c:v>Three times per week</c:v>
                </c:pt>
                <c:pt idx="3">
                  <c:v>Five times per week</c:v>
                </c:pt>
              </c:strCache>
            </c:strRef>
          </c:cat>
          <c:val>
            <c:numRef>
              <c:f>Sheet1!$U$377:$X$377</c:f>
              <c:numCache>
                <c:formatCode>General</c:formatCode>
                <c:ptCount val="4"/>
                <c:pt idx="0">
                  <c:v>12.60648740289642</c:v>
                </c:pt>
                <c:pt idx="1">
                  <c:v>7.2415925298903403</c:v>
                </c:pt>
                <c:pt idx="2">
                  <c:v>2.0938370520717546</c:v>
                </c:pt>
                <c:pt idx="3">
                  <c:v>1.0056217825148872</c:v>
                </c:pt>
              </c:numCache>
            </c:numRef>
          </c:val>
          <c:extLst>
            <c:ext xmlns:c16="http://schemas.microsoft.com/office/drawing/2014/chart" uri="{C3380CC4-5D6E-409C-BE32-E72D297353CC}">
              <c16:uniqueId val="{00000001-5A0A-47E9-9290-56569F7093F1}"/>
            </c:ext>
          </c:extLst>
        </c:ser>
        <c:ser>
          <c:idx val="2"/>
          <c:order val="2"/>
          <c:tx>
            <c:strRef>
              <c:f>Sheet1!$O$378</c:f>
              <c:strCache>
                <c:ptCount val="1"/>
                <c:pt idx="0">
                  <c:v>Shire District average</c:v>
                </c:pt>
              </c:strCache>
            </c:strRef>
          </c:tx>
          <c:spPr>
            <a:solidFill>
              <a:schemeClr val="accent1">
                <a:lumMod val="60000"/>
                <a:lumOff val="40000"/>
              </a:schemeClr>
            </a:solidFill>
            <a:ln w="25400">
              <a:solidFill>
                <a:schemeClr val="accent1">
                  <a:lumMod val="60000"/>
                  <a:lumOff val="40000"/>
                </a:schemeClr>
              </a:solidFill>
              <a:prstDash val="sysDot"/>
            </a:ln>
          </c:spPr>
          <c:invertIfNegative val="0"/>
          <c:cat>
            <c:strRef>
              <c:f>Sheet1!$U$375:$X$375</c:f>
              <c:strCache>
                <c:ptCount val="4"/>
                <c:pt idx="0">
                  <c:v>Once per month</c:v>
                </c:pt>
                <c:pt idx="1">
                  <c:v>Once per week</c:v>
                </c:pt>
                <c:pt idx="2">
                  <c:v>Three times per week</c:v>
                </c:pt>
                <c:pt idx="3">
                  <c:v>Five times per week</c:v>
                </c:pt>
              </c:strCache>
            </c:strRef>
          </c:cat>
          <c:val>
            <c:numRef>
              <c:f>Sheet1!$U$378:$X$378</c:f>
              <c:numCache>
                <c:formatCode>General</c:formatCode>
                <c:ptCount val="4"/>
                <c:pt idx="0">
                  <c:v>14.250161627432872</c:v>
                </c:pt>
                <c:pt idx="1">
                  <c:v>8.339082489010158</c:v>
                </c:pt>
                <c:pt idx="2">
                  <c:v>2.415665697955991</c:v>
                </c:pt>
                <c:pt idx="3">
                  <c:v>1.0594147388006256</c:v>
                </c:pt>
              </c:numCache>
            </c:numRef>
          </c:val>
          <c:extLst>
            <c:ext xmlns:c16="http://schemas.microsoft.com/office/drawing/2014/chart" uri="{C3380CC4-5D6E-409C-BE32-E72D297353CC}">
              <c16:uniqueId val="{00000002-5A0A-47E9-9290-56569F7093F1}"/>
            </c:ext>
          </c:extLst>
        </c:ser>
        <c:ser>
          <c:idx val="3"/>
          <c:order val="3"/>
          <c:tx>
            <c:strRef>
              <c:f>Sheet1!$O$379</c:f>
              <c:strCache>
                <c:ptCount val="1"/>
                <c:pt idx="0">
                  <c:v>Allerdale</c:v>
                </c:pt>
              </c:strCache>
            </c:strRef>
          </c:tx>
          <c:spPr>
            <a:solidFill>
              <a:schemeClr val="tx1"/>
            </a:solidFill>
          </c:spPr>
          <c:invertIfNegative val="0"/>
          <c:cat>
            <c:strRef>
              <c:f>Sheet1!$U$375:$X$375</c:f>
              <c:strCache>
                <c:ptCount val="4"/>
                <c:pt idx="0">
                  <c:v>Once per month</c:v>
                </c:pt>
                <c:pt idx="1">
                  <c:v>Once per week</c:v>
                </c:pt>
                <c:pt idx="2">
                  <c:v>Three times per week</c:v>
                </c:pt>
                <c:pt idx="3">
                  <c:v>Five times per week</c:v>
                </c:pt>
              </c:strCache>
            </c:strRef>
          </c:cat>
          <c:val>
            <c:numRef>
              <c:f>Sheet1!$U$379:$X$379</c:f>
              <c:numCache>
                <c:formatCode>General</c:formatCode>
                <c:ptCount val="4"/>
                <c:pt idx="0">
                  <c:v>13.372702706227987</c:v>
                </c:pt>
                <c:pt idx="1">
                  <c:v>10.225157327965736</c:v>
                </c:pt>
                <c:pt idx="2">
                  <c:v>2.2455329512727782</c:v>
                </c:pt>
                <c:pt idx="3">
                  <c:v>1.4470377910900716</c:v>
                </c:pt>
              </c:numCache>
            </c:numRef>
          </c:val>
          <c:extLst>
            <c:ext xmlns:c16="http://schemas.microsoft.com/office/drawing/2014/chart" uri="{C3380CC4-5D6E-409C-BE32-E72D297353CC}">
              <c16:uniqueId val="{00000003-5A0A-47E9-9290-56569F7093F1}"/>
            </c:ext>
          </c:extLst>
        </c:ser>
        <c:dLbls>
          <c:showLegendKey val="0"/>
          <c:showVal val="0"/>
          <c:showCatName val="0"/>
          <c:showSerName val="0"/>
          <c:showPercent val="0"/>
          <c:showBubbleSize val="0"/>
        </c:dLbls>
        <c:gapWidth val="150"/>
        <c:axId val="160284672"/>
        <c:axId val="160286592"/>
      </c:barChart>
      <c:catAx>
        <c:axId val="160284672"/>
        <c:scaling>
          <c:orientation val="minMax"/>
        </c:scaling>
        <c:delete val="0"/>
        <c:axPos val="b"/>
        <c:numFmt formatCode="General" sourceLinked="1"/>
        <c:majorTickMark val="out"/>
        <c:minorTickMark val="none"/>
        <c:tickLblPos val="nextTo"/>
        <c:crossAx val="160286592"/>
        <c:crosses val="autoZero"/>
        <c:auto val="1"/>
        <c:lblAlgn val="ctr"/>
        <c:lblOffset val="100"/>
        <c:noMultiLvlLbl val="0"/>
      </c:catAx>
      <c:valAx>
        <c:axId val="160286592"/>
        <c:scaling>
          <c:orientation val="minMax"/>
        </c:scaling>
        <c:delete val="0"/>
        <c:axPos val="l"/>
        <c:majorGridlines/>
        <c:title>
          <c:tx>
            <c:strRef>
              <c:f>Sheet1!$O$380</c:f>
              <c:strCache>
                <c:ptCount val="1"/>
                <c:pt idx="0">
                  <c:v>%</c:v>
                </c:pt>
              </c:strCache>
            </c:strRef>
          </c:tx>
          <c:overlay val="0"/>
          <c:txPr>
            <a:bodyPr rot="0" vert="horz"/>
            <a:lstStyle/>
            <a:p>
              <a:pPr>
                <a:defRPr/>
              </a:pPr>
              <a:endParaRPr lang="en-US"/>
            </a:p>
          </c:txPr>
        </c:title>
        <c:numFmt formatCode="General" sourceLinked="1"/>
        <c:majorTickMark val="out"/>
        <c:minorTickMark val="none"/>
        <c:tickLblPos val="nextTo"/>
        <c:txPr>
          <a:bodyPr/>
          <a:lstStyle/>
          <a:p>
            <a:pPr>
              <a:defRPr sz="800"/>
            </a:pPr>
            <a:endParaRPr lang="en-US"/>
          </a:p>
        </c:txPr>
        <c:crossAx val="160284672"/>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Sheet1!$Y$375</c:f>
          <c:strCache>
            <c:ptCount val="1"/>
            <c:pt idx="0">
              <c:v>Proportion of adults that cycle for travel</c:v>
            </c:pt>
          </c:strCache>
        </c:strRef>
      </c:tx>
      <c:overlay val="0"/>
      <c:txPr>
        <a:bodyPr/>
        <a:lstStyle/>
        <a:p>
          <a:pPr>
            <a:defRPr sz="900">
              <a:latin typeface="Segoe UI" pitchFamily="34" charset="0"/>
              <a:cs typeface="Segoe UI" pitchFamily="34" charset="0"/>
            </a:defRPr>
          </a:pPr>
          <a:endParaRPr lang="en-US"/>
        </a:p>
      </c:txPr>
    </c:title>
    <c:autoTitleDeleted val="0"/>
    <c:plotArea>
      <c:layout/>
      <c:barChart>
        <c:barDir val="col"/>
        <c:grouping val="clustered"/>
        <c:varyColors val="0"/>
        <c:ser>
          <c:idx val="0"/>
          <c:order val="0"/>
          <c:tx>
            <c:strRef>
              <c:f>Sheet1!$O$376</c:f>
              <c:strCache>
                <c:ptCount val="1"/>
                <c:pt idx="0">
                  <c:v>Predominantly Rural average</c:v>
                </c:pt>
              </c:strCache>
            </c:strRef>
          </c:tx>
          <c:spPr>
            <a:solidFill>
              <a:schemeClr val="bg1">
                <a:lumMod val="75000"/>
              </a:schemeClr>
            </a:solidFill>
          </c:spPr>
          <c:invertIfNegative val="0"/>
          <c:cat>
            <c:strRef>
              <c:f>Sheet1!$Z$375:$AC$375</c:f>
              <c:strCache>
                <c:ptCount val="4"/>
                <c:pt idx="0">
                  <c:v>Once per month</c:v>
                </c:pt>
                <c:pt idx="1">
                  <c:v>Once per week</c:v>
                </c:pt>
                <c:pt idx="2">
                  <c:v>Three times per week</c:v>
                </c:pt>
                <c:pt idx="3">
                  <c:v>Five times per week</c:v>
                </c:pt>
              </c:strCache>
            </c:strRef>
          </c:cat>
          <c:val>
            <c:numRef>
              <c:f>Sheet1!$Z$376:$AC$376</c:f>
              <c:numCache>
                <c:formatCode>General</c:formatCode>
                <c:ptCount val="4"/>
                <c:pt idx="0">
                  <c:v>6.2080770509993561</c:v>
                </c:pt>
                <c:pt idx="1">
                  <c:v>4.5522414654024743</c:v>
                </c:pt>
                <c:pt idx="2">
                  <c:v>2.1213057630712489</c:v>
                </c:pt>
                <c:pt idx="3">
                  <c:v>1.2619491885342367</c:v>
                </c:pt>
              </c:numCache>
            </c:numRef>
          </c:val>
          <c:extLst>
            <c:ext xmlns:c16="http://schemas.microsoft.com/office/drawing/2014/chart" uri="{C3380CC4-5D6E-409C-BE32-E72D297353CC}">
              <c16:uniqueId val="{00000000-E7D7-4F32-B366-391F11FFFA42}"/>
            </c:ext>
          </c:extLst>
        </c:ser>
        <c:ser>
          <c:idx val="1"/>
          <c:order val="1"/>
          <c:tx>
            <c:strRef>
              <c:f>Sheet1!$O$377</c:f>
              <c:strCache>
                <c:ptCount val="1"/>
                <c:pt idx="0">
                  <c:v>Predominantly Urban average</c:v>
                </c:pt>
              </c:strCache>
            </c:strRef>
          </c:tx>
          <c:spPr>
            <a:solidFill>
              <a:schemeClr val="accent6">
                <a:lumMod val="75000"/>
              </a:schemeClr>
            </a:solidFill>
            <a:ln w="25400">
              <a:solidFill>
                <a:schemeClr val="accent6">
                  <a:lumMod val="75000"/>
                </a:schemeClr>
              </a:solidFill>
              <a:prstDash val="sysDash"/>
            </a:ln>
          </c:spPr>
          <c:invertIfNegative val="0"/>
          <c:cat>
            <c:strRef>
              <c:f>Sheet1!$Z$375:$AC$375</c:f>
              <c:strCache>
                <c:ptCount val="4"/>
                <c:pt idx="0">
                  <c:v>Once per month</c:v>
                </c:pt>
                <c:pt idx="1">
                  <c:v>Once per week</c:v>
                </c:pt>
                <c:pt idx="2">
                  <c:v>Three times per week</c:v>
                </c:pt>
                <c:pt idx="3">
                  <c:v>Five times per week</c:v>
                </c:pt>
              </c:strCache>
            </c:strRef>
          </c:cat>
          <c:val>
            <c:numRef>
              <c:f>Sheet1!$Z$377:$AC$377</c:f>
              <c:numCache>
                <c:formatCode>General</c:formatCode>
                <c:ptCount val="4"/>
                <c:pt idx="0">
                  <c:v>8.2695482572569947</c:v>
                </c:pt>
                <c:pt idx="1">
                  <c:v>6.5720089794347007</c:v>
                </c:pt>
                <c:pt idx="2">
                  <c:v>3.5169465166302105</c:v>
                </c:pt>
                <c:pt idx="3">
                  <c:v>2.2327155318761349</c:v>
                </c:pt>
              </c:numCache>
            </c:numRef>
          </c:val>
          <c:extLst>
            <c:ext xmlns:c16="http://schemas.microsoft.com/office/drawing/2014/chart" uri="{C3380CC4-5D6E-409C-BE32-E72D297353CC}">
              <c16:uniqueId val="{00000001-E7D7-4F32-B366-391F11FFFA42}"/>
            </c:ext>
          </c:extLst>
        </c:ser>
        <c:ser>
          <c:idx val="2"/>
          <c:order val="2"/>
          <c:tx>
            <c:strRef>
              <c:f>Sheet1!$O$378</c:f>
              <c:strCache>
                <c:ptCount val="1"/>
                <c:pt idx="0">
                  <c:v>Shire District average</c:v>
                </c:pt>
              </c:strCache>
            </c:strRef>
          </c:tx>
          <c:spPr>
            <a:solidFill>
              <a:schemeClr val="accent1">
                <a:lumMod val="60000"/>
                <a:lumOff val="40000"/>
              </a:schemeClr>
            </a:solidFill>
            <a:ln w="25400">
              <a:solidFill>
                <a:schemeClr val="accent1">
                  <a:lumMod val="60000"/>
                  <a:lumOff val="40000"/>
                </a:schemeClr>
              </a:solidFill>
              <a:prstDash val="sysDot"/>
            </a:ln>
          </c:spPr>
          <c:invertIfNegative val="0"/>
          <c:cat>
            <c:strRef>
              <c:f>Sheet1!$Z$375:$AC$375</c:f>
              <c:strCache>
                <c:ptCount val="4"/>
                <c:pt idx="0">
                  <c:v>Once per month</c:v>
                </c:pt>
                <c:pt idx="1">
                  <c:v>Once per week</c:v>
                </c:pt>
                <c:pt idx="2">
                  <c:v>Three times per week</c:v>
                </c:pt>
                <c:pt idx="3">
                  <c:v>Five times per week</c:v>
                </c:pt>
              </c:strCache>
            </c:strRef>
          </c:cat>
          <c:val>
            <c:numRef>
              <c:f>Sheet1!$Z$378:$AC$378</c:f>
              <c:numCache>
                <c:formatCode>General</c:formatCode>
                <c:ptCount val="4"/>
                <c:pt idx="0">
                  <c:v>7.0038123570910971</c:v>
                </c:pt>
                <c:pt idx="1">
                  <c:v>5.3714855725191768</c:v>
                </c:pt>
                <c:pt idx="2">
                  <c:v>2.6473211813219528</c:v>
                </c:pt>
                <c:pt idx="3">
                  <c:v>1.6280107983746097</c:v>
                </c:pt>
              </c:numCache>
            </c:numRef>
          </c:val>
          <c:extLst>
            <c:ext xmlns:c16="http://schemas.microsoft.com/office/drawing/2014/chart" uri="{C3380CC4-5D6E-409C-BE32-E72D297353CC}">
              <c16:uniqueId val="{00000002-E7D7-4F32-B366-391F11FFFA42}"/>
            </c:ext>
          </c:extLst>
        </c:ser>
        <c:ser>
          <c:idx val="3"/>
          <c:order val="3"/>
          <c:tx>
            <c:strRef>
              <c:f>Sheet1!$O$379</c:f>
              <c:strCache>
                <c:ptCount val="1"/>
                <c:pt idx="0">
                  <c:v>Allerdale</c:v>
                </c:pt>
              </c:strCache>
            </c:strRef>
          </c:tx>
          <c:spPr>
            <a:solidFill>
              <a:schemeClr val="tx1"/>
            </a:solidFill>
          </c:spPr>
          <c:invertIfNegative val="0"/>
          <c:cat>
            <c:strRef>
              <c:f>Sheet1!$Z$375:$AC$375</c:f>
              <c:strCache>
                <c:ptCount val="4"/>
                <c:pt idx="0">
                  <c:v>Once per month</c:v>
                </c:pt>
                <c:pt idx="1">
                  <c:v>Once per week</c:v>
                </c:pt>
                <c:pt idx="2">
                  <c:v>Three times per week</c:v>
                </c:pt>
                <c:pt idx="3">
                  <c:v>Five times per week</c:v>
                </c:pt>
              </c:strCache>
            </c:strRef>
          </c:cat>
          <c:val>
            <c:numRef>
              <c:f>Sheet1!$Z$379:$AC$379</c:f>
              <c:numCache>
                <c:formatCode>General</c:formatCode>
                <c:ptCount val="4"/>
                <c:pt idx="0">
                  <c:v>4.8078270704873312</c:v>
                </c:pt>
                <c:pt idx="1">
                  <c:v>2.9133344594625696</c:v>
                </c:pt>
                <c:pt idx="2">
                  <c:v>1.4515756327743681</c:v>
                </c:pt>
                <c:pt idx="3">
                  <c:v>1.1509607138940743</c:v>
                </c:pt>
              </c:numCache>
            </c:numRef>
          </c:val>
          <c:extLst>
            <c:ext xmlns:c16="http://schemas.microsoft.com/office/drawing/2014/chart" uri="{C3380CC4-5D6E-409C-BE32-E72D297353CC}">
              <c16:uniqueId val="{00000003-E7D7-4F32-B366-391F11FFFA42}"/>
            </c:ext>
          </c:extLst>
        </c:ser>
        <c:dLbls>
          <c:showLegendKey val="0"/>
          <c:showVal val="0"/>
          <c:showCatName val="0"/>
          <c:showSerName val="0"/>
          <c:showPercent val="0"/>
          <c:showBubbleSize val="0"/>
        </c:dLbls>
        <c:gapWidth val="150"/>
        <c:axId val="160643328"/>
        <c:axId val="160702848"/>
      </c:barChart>
      <c:catAx>
        <c:axId val="160643328"/>
        <c:scaling>
          <c:orientation val="minMax"/>
        </c:scaling>
        <c:delete val="0"/>
        <c:axPos val="b"/>
        <c:numFmt formatCode="General" sourceLinked="1"/>
        <c:majorTickMark val="out"/>
        <c:minorTickMark val="none"/>
        <c:tickLblPos val="nextTo"/>
        <c:crossAx val="160702848"/>
        <c:crosses val="autoZero"/>
        <c:auto val="1"/>
        <c:lblAlgn val="ctr"/>
        <c:lblOffset val="100"/>
        <c:noMultiLvlLbl val="0"/>
      </c:catAx>
      <c:valAx>
        <c:axId val="160702848"/>
        <c:scaling>
          <c:orientation val="minMax"/>
        </c:scaling>
        <c:delete val="0"/>
        <c:axPos val="l"/>
        <c:majorGridlines/>
        <c:title>
          <c:tx>
            <c:strRef>
              <c:f>Sheet1!$O$380</c:f>
              <c:strCache>
                <c:ptCount val="1"/>
                <c:pt idx="0">
                  <c:v>%</c:v>
                </c:pt>
              </c:strCache>
            </c:strRef>
          </c:tx>
          <c:overlay val="0"/>
          <c:txPr>
            <a:bodyPr rot="0" vert="horz"/>
            <a:lstStyle/>
            <a:p>
              <a:pPr>
                <a:defRPr/>
              </a:pPr>
              <a:endParaRPr lang="en-US"/>
            </a:p>
          </c:txPr>
        </c:title>
        <c:numFmt formatCode="General" sourceLinked="1"/>
        <c:majorTickMark val="out"/>
        <c:minorTickMark val="none"/>
        <c:tickLblPos val="nextTo"/>
        <c:txPr>
          <a:bodyPr/>
          <a:lstStyle/>
          <a:p>
            <a:pPr>
              <a:defRPr sz="800"/>
            </a:pPr>
            <a:endParaRPr lang="en-US"/>
          </a:p>
        </c:txPr>
        <c:crossAx val="160643328"/>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144" l="0.70000000000000062" r="0.70000000000000062" t="0.75000000000000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Sheet1!$AI$375</c:f>
          <c:strCache>
            <c:ptCount val="1"/>
            <c:pt idx="0">
              <c:v>Proportion of adults that walk, by frequency</c:v>
            </c:pt>
          </c:strCache>
        </c:strRef>
      </c:tx>
      <c:overlay val="0"/>
      <c:txPr>
        <a:bodyPr/>
        <a:lstStyle/>
        <a:p>
          <a:pPr>
            <a:defRPr sz="900">
              <a:latin typeface="Segoe UI" pitchFamily="34" charset="0"/>
              <a:cs typeface="Segoe UI" pitchFamily="34" charset="0"/>
            </a:defRPr>
          </a:pPr>
          <a:endParaRPr lang="en-US"/>
        </a:p>
      </c:txPr>
    </c:title>
    <c:autoTitleDeleted val="0"/>
    <c:plotArea>
      <c:layout/>
      <c:barChart>
        <c:barDir val="col"/>
        <c:grouping val="clustered"/>
        <c:varyColors val="0"/>
        <c:ser>
          <c:idx val="0"/>
          <c:order val="0"/>
          <c:tx>
            <c:strRef>
              <c:f>Sheet1!$AI$376</c:f>
              <c:strCache>
                <c:ptCount val="1"/>
                <c:pt idx="0">
                  <c:v>Predominantly Rural average</c:v>
                </c:pt>
              </c:strCache>
            </c:strRef>
          </c:tx>
          <c:spPr>
            <a:solidFill>
              <a:schemeClr val="bg1">
                <a:lumMod val="75000"/>
              </a:schemeClr>
            </a:solidFill>
          </c:spPr>
          <c:invertIfNegative val="0"/>
          <c:cat>
            <c:strRef>
              <c:f>Sheet1!$AJ$375:$AM$375</c:f>
              <c:strCache>
                <c:ptCount val="4"/>
                <c:pt idx="0">
                  <c:v>Once per month</c:v>
                </c:pt>
                <c:pt idx="1">
                  <c:v>Once per week</c:v>
                </c:pt>
                <c:pt idx="2">
                  <c:v>Three times per week</c:v>
                </c:pt>
                <c:pt idx="3">
                  <c:v>Five times per week</c:v>
                </c:pt>
              </c:strCache>
            </c:strRef>
          </c:cat>
          <c:val>
            <c:numRef>
              <c:f>Sheet1!$AJ$376:$AM$376</c:f>
              <c:numCache>
                <c:formatCode>General</c:formatCode>
                <c:ptCount val="4"/>
                <c:pt idx="0">
                  <c:v>81.518642193757472</c:v>
                </c:pt>
                <c:pt idx="1">
                  <c:v>72.683442191590018</c:v>
                </c:pt>
                <c:pt idx="2">
                  <c:v>45.201921360849916</c:v>
                </c:pt>
                <c:pt idx="3">
                  <c:v>33.699238101568</c:v>
                </c:pt>
              </c:numCache>
            </c:numRef>
          </c:val>
          <c:extLst>
            <c:ext xmlns:c16="http://schemas.microsoft.com/office/drawing/2014/chart" uri="{C3380CC4-5D6E-409C-BE32-E72D297353CC}">
              <c16:uniqueId val="{00000000-ACB2-4CDE-85C2-58BB7C8DADA0}"/>
            </c:ext>
          </c:extLst>
        </c:ser>
        <c:ser>
          <c:idx val="1"/>
          <c:order val="1"/>
          <c:tx>
            <c:strRef>
              <c:f>Sheet1!$AI$377</c:f>
              <c:strCache>
                <c:ptCount val="1"/>
                <c:pt idx="0">
                  <c:v>Predominantly Urban average</c:v>
                </c:pt>
              </c:strCache>
            </c:strRef>
          </c:tx>
          <c:spPr>
            <a:solidFill>
              <a:schemeClr val="accent6">
                <a:lumMod val="75000"/>
              </a:schemeClr>
            </a:solidFill>
            <a:ln w="25400">
              <a:solidFill>
                <a:schemeClr val="accent6">
                  <a:lumMod val="75000"/>
                </a:schemeClr>
              </a:solidFill>
              <a:prstDash val="sysDash"/>
            </a:ln>
          </c:spPr>
          <c:invertIfNegative val="0"/>
          <c:cat>
            <c:strRef>
              <c:f>Sheet1!$AJ$375:$AM$375</c:f>
              <c:strCache>
                <c:ptCount val="4"/>
                <c:pt idx="0">
                  <c:v>Once per month</c:v>
                </c:pt>
                <c:pt idx="1">
                  <c:v>Once per week</c:v>
                </c:pt>
                <c:pt idx="2">
                  <c:v>Three times per week</c:v>
                </c:pt>
                <c:pt idx="3">
                  <c:v>Five times per week</c:v>
                </c:pt>
              </c:strCache>
            </c:strRef>
          </c:cat>
          <c:val>
            <c:numRef>
              <c:f>Sheet1!$AJ$377:$AM$377</c:f>
              <c:numCache>
                <c:formatCode>General</c:formatCode>
                <c:ptCount val="4"/>
                <c:pt idx="0">
                  <c:v>79.007999643909642</c:v>
                </c:pt>
                <c:pt idx="1">
                  <c:v>70.480618989372289</c:v>
                </c:pt>
                <c:pt idx="2">
                  <c:v>43.775271058305691</c:v>
                </c:pt>
                <c:pt idx="3">
                  <c:v>32.313060357382462</c:v>
                </c:pt>
              </c:numCache>
            </c:numRef>
          </c:val>
          <c:extLst>
            <c:ext xmlns:c16="http://schemas.microsoft.com/office/drawing/2014/chart" uri="{C3380CC4-5D6E-409C-BE32-E72D297353CC}">
              <c16:uniqueId val="{00000001-ACB2-4CDE-85C2-58BB7C8DADA0}"/>
            </c:ext>
          </c:extLst>
        </c:ser>
        <c:ser>
          <c:idx val="2"/>
          <c:order val="2"/>
          <c:tx>
            <c:strRef>
              <c:f>Sheet1!$AI$378</c:f>
              <c:strCache>
                <c:ptCount val="1"/>
                <c:pt idx="0">
                  <c:v>Shire District average</c:v>
                </c:pt>
              </c:strCache>
            </c:strRef>
          </c:tx>
          <c:spPr>
            <a:solidFill>
              <a:schemeClr val="accent1">
                <a:lumMod val="60000"/>
                <a:lumOff val="40000"/>
              </a:schemeClr>
            </a:solidFill>
            <a:ln w="25400">
              <a:solidFill>
                <a:schemeClr val="accent1">
                  <a:lumMod val="60000"/>
                  <a:lumOff val="40000"/>
                </a:schemeClr>
              </a:solidFill>
              <a:prstDash val="sysDot"/>
            </a:ln>
          </c:spPr>
          <c:invertIfNegative val="0"/>
          <c:cat>
            <c:strRef>
              <c:f>Sheet1!$AJ$375:$AM$375</c:f>
              <c:strCache>
                <c:ptCount val="4"/>
                <c:pt idx="0">
                  <c:v>Once per month</c:v>
                </c:pt>
                <c:pt idx="1">
                  <c:v>Once per week</c:v>
                </c:pt>
                <c:pt idx="2">
                  <c:v>Three times per week</c:v>
                </c:pt>
                <c:pt idx="3">
                  <c:v>Five times per week</c:v>
                </c:pt>
              </c:strCache>
            </c:strRef>
          </c:cat>
          <c:val>
            <c:numRef>
              <c:f>Sheet1!$AJ$378:$AM$378</c:f>
              <c:numCache>
                <c:formatCode>General</c:formatCode>
                <c:ptCount val="4"/>
                <c:pt idx="0">
                  <c:v>80.892616842679459</c:v>
                </c:pt>
                <c:pt idx="1">
                  <c:v>71.721257576219713</c:v>
                </c:pt>
                <c:pt idx="2">
                  <c:v>44.15960310929583</c:v>
                </c:pt>
                <c:pt idx="3">
                  <c:v>32.520379155511201</c:v>
                </c:pt>
              </c:numCache>
            </c:numRef>
          </c:val>
          <c:extLst>
            <c:ext xmlns:c16="http://schemas.microsoft.com/office/drawing/2014/chart" uri="{C3380CC4-5D6E-409C-BE32-E72D297353CC}">
              <c16:uniqueId val="{00000002-ACB2-4CDE-85C2-58BB7C8DADA0}"/>
            </c:ext>
          </c:extLst>
        </c:ser>
        <c:ser>
          <c:idx val="3"/>
          <c:order val="3"/>
          <c:tx>
            <c:strRef>
              <c:f>Sheet1!$AI$379</c:f>
              <c:strCache>
                <c:ptCount val="1"/>
                <c:pt idx="0">
                  <c:v>Allerdale</c:v>
                </c:pt>
              </c:strCache>
            </c:strRef>
          </c:tx>
          <c:spPr>
            <a:solidFill>
              <a:schemeClr val="tx1"/>
            </a:solidFill>
          </c:spPr>
          <c:invertIfNegative val="0"/>
          <c:cat>
            <c:strRef>
              <c:f>Sheet1!$AJ$375:$AM$375</c:f>
              <c:strCache>
                <c:ptCount val="4"/>
                <c:pt idx="0">
                  <c:v>Once per month</c:v>
                </c:pt>
                <c:pt idx="1">
                  <c:v>Once per week</c:v>
                </c:pt>
                <c:pt idx="2">
                  <c:v>Three times per week</c:v>
                </c:pt>
                <c:pt idx="3">
                  <c:v>Five times per week</c:v>
                </c:pt>
              </c:strCache>
            </c:strRef>
          </c:cat>
          <c:val>
            <c:numRef>
              <c:f>Sheet1!$AJ$379:$AM$379</c:f>
              <c:numCache>
                <c:formatCode>General</c:formatCode>
                <c:ptCount val="4"/>
                <c:pt idx="0">
                  <c:v>80.664917544522837</c:v>
                </c:pt>
                <c:pt idx="1">
                  <c:v>74.455214041344007</c:v>
                </c:pt>
                <c:pt idx="2">
                  <c:v>51.541856858264303</c:v>
                </c:pt>
                <c:pt idx="3">
                  <c:v>39.742279268719486</c:v>
                </c:pt>
              </c:numCache>
            </c:numRef>
          </c:val>
          <c:extLst>
            <c:ext xmlns:c16="http://schemas.microsoft.com/office/drawing/2014/chart" uri="{C3380CC4-5D6E-409C-BE32-E72D297353CC}">
              <c16:uniqueId val="{00000003-ACB2-4CDE-85C2-58BB7C8DADA0}"/>
            </c:ext>
          </c:extLst>
        </c:ser>
        <c:dLbls>
          <c:showLegendKey val="0"/>
          <c:showVal val="0"/>
          <c:showCatName val="0"/>
          <c:showSerName val="0"/>
          <c:showPercent val="0"/>
          <c:showBubbleSize val="0"/>
        </c:dLbls>
        <c:gapWidth val="150"/>
        <c:axId val="197452160"/>
        <c:axId val="232022400"/>
      </c:barChart>
      <c:catAx>
        <c:axId val="197452160"/>
        <c:scaling>
          <c:orientation val="minMax"/>
        </c:scaling>
        <c:delete val="0"/>
        <c:axPos val="b"/>
        <c:numFmt formatCode="General" sourceLinked="1"/>
        <c:majorTickMark val="out"/>
        <c:minorTickMark val="none"/>
        <c:tickLblPos val="nextTo"/>
        <c:crossAx val="232022400"/>
        <c:crosses val="autoZero"/>
        <c:auto val="1"/>
        <c:lblAlgn val="ctr"/>
        <c:lblOffset val="100"/>
        <c:noMultiLvlLbl val="0"/>
      </c:catAx>
      <c:valAx>
        <c:axId val="232022400"/>
        <c:scaling>
          <c:orientation val="minMax"/>
        </c:scaling>
        <c:delete val="0"/>
        <c:axPos val="l"/>
        <c:majorGridlines/>
        <c:title>
          <c:tx>
            <c:strRef>
              <c:f>Sheet1!$AI$380</c:f>
              <c:strCache>
                <c:ptCount val="1"/>
                <c:pt idx="0">
                  <c:v>%</c:v>
                </c:pt>
              </c:strCache>
            </c:strRef>
          </c:tx>
          <c:overlay val="0"/>
          <c:txPr>
            <a:bodyPr rot="0" vert="horz"/>
            <a:lstStyle/>
            <a:p>
              <a:pPr>
                <a:defRPr/>
              </a:pPr>
              <a:endParaRPr lang="en-US"/>
            </a:p>
          </c:txPr>
        </c:title>
        <c:numFmt formatCode="General" sourceLinked="1"/>
        <c:majorTickMark val="out"/>
        <c:minorTickMark val="none"/>
        <c:tickLblPos val="nextTo"/>
        <c:txPr>
          <a:bodyPr/>
          <a:lstStyle/>
          <a:p>
            <a:pPr>
              <a:defRPr sz="800"/>
            </a:pPr>
            <a:endParaRPr lang="en-US"/>
          </a:p>
        </c:txPr>
        <c:crossAx val="197452160"/>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Sheet1!$AN$375</c:f>
          <c:strCache>
            <c:ptCount val="1"/>
            <c:pt idx="0">
              <c:v>Proportion of adults that walk for leisure</c:v>
            </c:pt>
          </c:strCache>
        </c:strRef>
      </c:tx>
      <c:overlay val="0"/>
      <c:txPr>
        <a:bodyPr/>
        <a:lstStyle/>
        <a:p>
          <a:pPr>
            <a:defRPr sz="900">
              <a:latin typeface="Segoe UI" pitchFamily="34" charset="0"/>
              <a:cs typeface="Segoe UI" pitchFamily="34" charset="0"/>
            </a:defRPr>
          </a:pPr>
          <a:endParaRPr lang="en-US"/>
        </a:p>
      </c:txPr>
    </c:title>
    <c:autoTitleDeleted val="0"/>
    <c:plotArea>
      <c:layout/>
      <c:barChart>
        <c:barDir val="col"/>
        <c:grouping val="clustered"/>
        <c:varyColors val="0"/>
        <c:ser>
          <c:idx val="0"/>
          <c:order val="0"/>
          <c:tx>
            <c:strRef>
              <c:f>Sheet1!$AI$376</c:f>
              <c:strCache>
                <c:ptCount val="1"/>
                <c:pt idx="0">
                  <c:v>Predominantly Rural average</c:v>
                </c:pt>
              </c:strCache>
            </c:strRef>
          </c:tx>
          <c:spPr>
            <a:solidFill>
              <a:schemeClr val="bg1">
                <a:lumMod val="75000"/>
              </a:schemeClr>
            </a:solidFill>
          </c:spPr>
          <c:invertIfNegative val="0"/>
          <c:cat>
            <c:strRef>
              <c:f>Sheet1!$AO$375:$AR$375</c:f>
              <c:strCache>
                <c:ptCount val="4"/>
                <c:pt idx="0">
                  <c:v>Once per month</c:v>
                </c:pt>
                <c:pt idx="1">
                  <c:v>Once per week</c:v>
                </c:pt>
                <c:pt idx="2">
                  <c:v>Three times per week</c:v>
                </c:pt>
                <c:pt idx="3">
                  <c:v>Five times per week</c:v>
                </c:pt>
              </c:strCache>
            </c:strRef>
          </c:cat>
          <c:val>
            <c:numRef>
              <c:f>Sheet1!$AO$376:$AR$376</c:f>
              <c:numCache>
                <c:formatCode>General</c:formatCode>
                <c:ptCount val="4"/>
                <c:pt idx="0">
                  <c:v>71.99511158805069</c:v>
                </c:pt>
                <c:pt idx="1">
                  <c:v>59.36302102668585</c:v>
                </c:pt>
                <c:pt idx="2">
                  <c:v>29.63883075665472</c:v>
                </c:pt>
                <c:pt idx="3">
                  <c:v>22.28586722181463</c:v>
                </c:pt>
              </c:numCache>
            </c:numRef>
          </c:val>
          <c:extLst>
            <c:ext xmlns:c16="http://schemas.microsoft.com/office/drawing/2014/chart" uri="{C3380CC4-5D6E-409C-BE32-E72D297353CC}">
              <c16:uniqueId val="{00000000-4B7D-4D71-87A6-D9322DB28BCF}"/>
            </c:ext>
          </c:extLst>
        </c:ser>
        <c:ser>
          <c:idx val="1"/>
          <c:order val="1"/>
          <c:tx>
            <c:strRef>
              <c:f>Sheet1!$AI$377</c:f>
              <c:strCache>
                <c:ptCount val="1"/>
                <c:pt idx="0">
                  <c:v>Predominantly Urban average</c:v>
                </c:pt>
              </c:strCache>
            </c:strRef>
          </c:tx>
          <c:spPr>
            <a:solidFill>
              <a:schemeClr val="accent6">
                <a:lumMod val="75000"/>
              </a:schemeClr>
            </a:solidFill>
            <a:ln w="25400">
              <a:solidFill>
                <a:schemeClr val="accent6">
                  <a:lumMod val="75000"/>
                </a:schemeClr>
              </a:solidFill>
              <a:prstDash val="sysDash"/>
            </a:ln>
          </c:spPr>
          <c:invertIfNegative val="0"/>
          <c:cat>
            <c:strRef>
              <c:f>Sheet1!$AO$375:$AR$375</c:f>
              <c:strCache>
                <c:ptCount val="4"/>
                <c:pt idx="0">
                  <c:v>Once per month</c:v>
                </c:pt>
                <c:pt idx="1">
                  <c:v>Once per week</c:v>
                </c:pt>
                <c:pt idx="2">
                  <c:v>Three times per week</c:v>
                </c:pt>
                <c:pt idx="3">
                  <c:v>Five times per week</c:v>
                </c:pt>
              </c:strCache>
            </c:strRef>
          </c:cat>
          <c:val>
            <c:numRef>
              <c:f>Sheet1!$AO$377:$AR$377</c:f>
              <c:numCache>
                <c:formatCode>General</c:formatCode>
                <c:ptCount val="4"/>
                <c:pt idx="0">
                  <c:v>61.537045622906419</c:v>
                </c:pt>
                <c:pt idx="1">
                  <c:v>48.589336596960358</c:v>
                </c:pt>
                <c:pt idx="2">
                  <c:v>21.282973894784476</c:v>
                </c:pt>
                <c:pt idx="3">
                  <c:v>15.191673409357604</c:v>
                </c:pt>
              </c:numCache>
            </c:numRef>
          </c:val>
          <c:extLst>
            <c:ext xmlns:c16="http://schemas.microsoft.com/office/drawing/2014/chart" uri="{C3380CC4-5D6E-409C-BE32-E72D297353CC}">
              <c16:uniqueId val="{00000001-4B7D-4D71-87A6-D9322DB28BCF}"/>
            </c:ext>
          </c:extLst>
        </c:ser>
        <c:ser>
          <c:idx val="2"/>
          <c:order val="2"/>
          <c:tx>
            <c:strRef>
              <c:f>Sheet1!$AI$378</c:f>
              <c:strCache>
                <c:ptCount val="1"/>
                <c:pt idx="0">
                  <c:v>Shire District average</c:v>
                </c:pt>
              </c:strCache>
            </c:strRef>
          </c:tx>
          <c:spPr>
            <a:solidFill>
              <a:schemeClr val="accent1">
                <a:lumMod val="60000"/>
                <a:lumOff val="40000"/>
              </a:schemeClr>
            </a:solidFill>
            <a:ln w="25400">
              <a:solidFill>
                <a:schemeClr val="accent1">
                  <a:lumMod val="60000"/>
                  <a:lumOff val="40000"/>
                </a:schemeClr>
              </a:solidFill>
              <a:prstDash val="sysDot"/>
            </a:ln>
          </c:spPr>
          <c:invertIfNegative val="0"/>
          <c:cat>
            <c:strRef>
              <c:f>Sheet1!$AO$375:$AR$375</c:f>
              <c:strCache>
                <c:ptCount val="4"/>
                <c:pt idx="0">
                  <c:v>Once per month</c:v>
                </c:pt>
                <c:pt idx="1">
                  <c:v>Once per week</c:v>
                </c:pt>
                <c:pt idx="2">
                  <c:v>Three times per week</c:v>
                </c:pt>
                <c:pt idx="3">
                  <c:v>Five times per week</c:v>
                </c:pt>
              </c:strCache>
            </c:strRef>
          </c:cat>
          <c:val>
            <c:numRef>
              <c:f>Sheet1!$AO$378:$AR$378</c:f>
              <c:numCache>
                <c:formatCode>General</c:formatCode>
                <c:ptCount val="4"/>
                <c:pt idx="0">
                  <c:v>68.850514485411978</c:v>
                </c:pt>
                <c:pt idx="1">
                  <c:v>55.569544644557304</c:v>
                </c:pt>
                <c:pt idx="2">
                  <c:v>26.656507078335071</c:v>
                </c:pt>
                <c:pt idx="3">
                  <c:v>19.613030195861764</c:v>
                </c:pt>
              </c:numCache>
            </c:numRef>
          </c:val>
          <c:extLst>
            <c:ext xmlns:c16="http://schemas.microsoft.com/office/drawing/2014/chart" uri="{C3380CC4-5D6E-409C-BE32-E72D297353CC}">
              <c16:uniqueId val="{00000002-4B7D-4D71-87A6-D9322DB28BCF}"/>
            </c:ext>
          </c:extLst>
        </c:ser>
        <c:ser>
          <c:idx val="3"/>
          <c:order val="3"/>
          <c:tx>
            <c:strRef>
              <c:f>Sheet1!$AI$379</c:f>
              <c:strCache>
                <c:ptCount val="1"/>
                <c:pt idx="0">
                  <c:v>Allerdale</c:v>
                </c:pt>
              </c:strCache>
            </c:strRef>
          </c:tx>
          <c:spPr>
            <a:solidFill>
              <a:schemeClr val="tx1"/>
            </a:solidFill>
          </c:spPr>
          <c:invertIfNegative val="0"/>
          <c:cat>
            <c:strRef>
              <c:f>Sheet1!$AO$375:$AR$375</c:f>
              <c:strCache>
                <c:ptCount val="4"/>
                <c:pt idx="0">
                  <c:v>Once per month</c:v>
                </c:pt>
                <c:pt idx="1">
                  <c:v>Once per week</c:v>
                </c:pt>
                <c:pt idx="2">
                  <c:v>Three times per week</c:v>
                </c:pt>
                <c:pt idx="3">
                  <c:v>Five times per week</c:v>
                </c:pt>
              </c:strCache>
            </c:strRef>
          </c:cat>
          <c:val>
            <c:numRef>
              <c:f>Sheet1!$AO$379:$AR$379</c:f>
              <c:numCache>
                <c:formatCode>General</c:formatCode>
                <c:ptCount val="4"/>
                <c:pt idx="0">
                  <c:v>73.452812486612657</c:v>
                </c:pt>
                <c:pt idx="1">
                  <c:v>62.605044613469232</c:v>
                </c:pt>
                <c:pt idx="2">
                  <c:v>33.201503481463263</c:v>
                </c:pt>
                <c:pt idx="3">
                  <c:v>25.661508328288924</c:v>
                </c:pt>
              </c:numCache>
            </c:numRef>
          </c:val>
          <c:extLst>
            <c:ext xmlns:c16="http://schemas.microsoft.com/office/drawing/2014/chart" uri="{C3380CC4-5D6E-409C-BE32-E72D297353CC}">
              <c16:uniqueId val="{00000003-4B7D-4D71-87A6-D9322DB28BCF}"/>
            </c:ext>
          </c:extLst>
        </c:ser>
        <c:dLbls>
          <c:showLegendKey val="0"/>
          <c:showVal val="0"/>
          <c:showCatName val="0"/>
          <c:showSerName val="0"/>
          <c:showPercent val="0"/>
          <c:showBubbleSize val="0"/>
        </c:dLbls>
        <c:gapWidth val="150"/>
        <c:axId val="261316992"/>
        <c:axId val="261318912"/>
      </c:barChart>
      <c:catAx>
        <c:axId val="261316992"/>
        <c:scaling>
          <c:orientation val="minMax"/>
        </c:scaling>
        <c:delete val="0"/>
        <c:axPos val="b"/>
        <c:numFmt formatCode="General" sourceLinked="1"/>
        <c:majorTickMark val="out"/>
        <c:minorTickMark val="none"/>
        <c:tickLblPos val="nextTo"/>
        <c:crossAx val="261318912"/>
        <c:crosses val="autoZero"/>
        <c:auto val="1"/>
        <c:lblAlgn val="ctr"/>
        <c:lblOffset val="100"/>
        <c:noMultiLvlLbl val="0"/>
      </c:catAx>
      <c:valAx>
        <c:axId val="261318912"/>
        <c:scaling>
          <c:orientation val="minMax"/>
        </c:scaling>
        <c:delete val="0"/>
        <c:axPos val="l"/>
        <c:majorGridlines/>
        <c:title>
          <c:tx>
            <c:strRef>
              <c:f>Sheet1!$AI$380</c:f>
              <c:strCache>
                <c:ptCount val="1"/>
                <c:pt idx="0">
                  <c:v>%</c:v>
                </c:pt>
              </c:strCache>
            </c:strRef>
          </c:tx>
          <c:overlay val="0"/>
          <c:txPr>
            <a:bodyPr rot="0" vert="horz"/>
            <a:lstStyle/>
            <a:p>
              <a:pPr>
                <a:defRPr/>
              </a:pPr>
              <a:endParaRPr lang="en-US"/>
            </a:p>
          </c:txPr>
        </c:title>
        <c:numFmt formatCode="General" sourceLinked="1"/>
        <c:majorTickMark val="out"/>
        <c:minorTickMark val="none"/>
        <c:tickLblPos val="nextTo"/>
        <c:txPr>
          <a:bodyPr/>
          <a:lstStyle/>
          <a:p>
            <a:pPr>
              <a:defRPr sz="800"/>
            </a:pPr>
            <a:endParaRPr lang="en-US"/>
          </a:p>
        </c:txPr>
        <c:crossAx val="261316992"/>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189" l="0.70000000000000062" r="0.70000000000000062" t="0.750000000000001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Sheet1!$AS$375</c:f>
          <c:strCache>
            <c:ptCount val="1"/>
            <c:pt idx="0">
              <c:v>Proportion of adults that walk for travel</c:v>
            </c:pt>
          </c:strCache>
        </c:strRef>
      </c:tx>
      <c:overlay val="0"/>
      <c:txPr>
        <a:bodyPr/>
        <a:lstStyle/>
        <a:p>
          <a:pPr>
            <a:defRPr sz="900">
              <a:latin typeface="Segoe UI" pitchFamily="34" charset="0"/>
              <a:cs typeface="Segoe UI" pitchFamily="34" charset="0"/>
            </a:defRPr>
          </a:pPr>
          <a:endParaRPr lang="en-US"/>
        </a:p>
      </c:txPr>
    </c:title>
    <c:autoTitleDeleted val="0"/>
    <c:plotArea>
      <c:layout/>
      <c:barChart>
        <c:barDir val="col"/>
        <c:grouping val="clustered"/>
        <c:varyColors val="0"/>
        <c:ser>
          <c:idx val="0"/>
          <c:order val="0"/>
          <c:tx>
            <c:strRef>
              <c:f>Sheet1!$AI$376</c:f>
              <c:strCache>
                <c:ptCount val="1"/>
                <c:pt idx="0">
                  <c:v>Predominantly Rural average</c:v>
                </c:pt>
              </c:strCache>
            </c:strRef>
          </c:tx>
          <c:spPr>
            <a:solidFill>
              <a:schemeClr val="bg1">
                <a:lumMod val="75000"/>
              </a:schemeClr>
            </a:solidFill>
          </c:spPr>
          <c:invertIfNegative val="0"/>
          <c:cat>
            <c:strRef>
              <c:f>Sheet1!$AT$375:$AW$375</c:f>
              <c:strCache>
                <c:ptCount val="4"/>
                <c:pt idx="0">
                  <c:v>Once per month</c:v>
                </c:pt>
                <c:pt idx="1">
                  <c:v>Once per week</c:v>
                </c:pt>
                <c:pt idx="2">
                  <c:v>Three times per week</c:v>
                </c:pt>
                <c:pt idx="3">
                  <c:v>Five times per week</c:v>
                </c:pt>
              </c:strCache>
            </c:strRef>
          </c:cat>
          <c:val>
            <c:numRef>
              <c:f>Sheet1!$AT$376:$AW$376</c:f>
              <c:numCache>
                <c:formatCode>General</c:formatCode>
                <c:ptCount val="4"/>
                <c:pt idx="0">
                  <c:v>40.230443980140024</c:v>
                </c:pt>
                <c:pt idx="1">
                  <c:v>33.268132051500196</c:v>
                </c:pt>
                <c:pt idx="2">
                  <c:v>16.891759087365234</c:v>
                </c:pt>
                <c:pt idx="3">
                  <c:v>11.471186930862768</c:v>
                </c:pt>
              </c:numCache>
            </c:numRef>
          </c:val>
          <c:extLst>
            <c:ext xmlns:c16="http://schemas.microsoft.com/office/drawing/2014/chart" uri="{C3380CC4-5D6E-409C-BE32-E72D297353CC}">
              <c16:uniqueId val="{00000000-47DD-4FD3-8FB6-DC86CFFDC96F}"/>
            </c:ext>
          </c:extLst>
        </c:ser>
        <c:ser>
          <c:idx val="1"/>
          <c:order val="1"/>
          <c:tx>
            <c:strRef>
              <c:f>Sheet1!$AI$377</c:f>
              <c:strCache>
                <c:ptCount val="1"/>
                <c:pt idx="0">
                  <c:v>Predominantly Urban average</c:v>
                </c:pt>
              </c:strCache>
            </c:strRef>
          </c:tx>
          <c:spPr>
            <a:solidFill>
              <a:schemeClr val="accent6">
                <a:lumMod val="75000"/>
              </a:schemeClr>
            </a:solidFill>
            <a:ln w="25400">
              <a:solidFill>
                <a:schemeClr val="accent6">
                  <a:lumMod val="75000"/>
                </a:schemeClr>
              </a:solidFill>
              <a:prstDash val="sysDash"/>
            </a:ln>
          </c:spPr>
          <c:invertIfNegative val="0"/>
          <c:cat>
            <c:strRef>
              <c:f>Sheet1!$AT$375:$AW$375</c:f>
              <c:strCache>
                <c:ptCount val="4"/>
                <c:pt idx="0">
                  <c:v>Once per month</c:v>
                </c:pt>
                <c:pt idx="1">
                  <c:v>Once per week</c:v>
                </c:pt>
                <c:pt idx="2">
                  <c:v>Three times per week</c:v>
                </c:pt>
                <c:pt idx="3">
                  <c:v>Five times per week</c:v>
                </c:pt>
              </c:strCache>
            </c:strRef>
          </c:cat>
          <c:val>
            <c:numRef>
              <c:f>Sheet1!$AT$377:$AW$377</c:f>
              <c:numCache>
                <c:formatCode>General</c:formatCode>
                <c:ptCount val="4"/>
                <c:pt idx="0">
                  <c:v>51.564950426004152</c:v>
                </c:pt>
                <c:pt idx="1">
                  <c:v>44.306028528682361</c:v>
                </c:pt>
                <c:pt idx="2">
                  <c:v>24.103853061075487</c:v>
                </c:pt>
                <c:pt idx="3">
                  <c:v>17.580341018236307</c:v>
                </c:pt>
              </c:numCache>
            </c:numRef>
          </c:val>
          <c:extLst>
            <c:ext xmlns:c16="http://schemas.microsoft.com/office/drawing/2014/chart" uri="{C3380CC4-5D6E-409C-BE32-E72D297353CC}">
              <c16:uniqueId val="{00000001-47DD-4FD3-8FB6-DC86CFFDC96F}"/>
            </c:ext>
          </c:extLst>
        </c:ser>
        <c:ser>
          <c:idx val="2"/>
          <c:order val="2"/>
          <c:tx>
            <c:strRef>
              <c:f>Sheet1!$AI$378</c:f>
              <c:strCache>
                <c:ptCount val="1"/>
                <c:pt idx="0">
                  <c:v>Shire District average</c:v>
                </c:pt>
              </c:strCache>
            </c:strRef>
          </c:tx>
          <c:spPr>
            <a:solidFill>
              <a:schemeClr val="accent1">
                <a:lumMod val="60000"/>
                <a:lumOff val="40000"/>
              </a:schemeClr>
            </a:solidFill>
            <a:ln w="25400">
              <a:solidFill>
                <a:schemeClr val="accent1">
                  <a:lumMod val="60000"/>
                  <a:lumOff val="40000"/>
                </a:schemeClr>
              </a:solidFill>
              <a:prstDash val="sysDot"/>
            </a:ln>
          </c:spPr>
          <c:invertIfNegative val="0"/>
          <c:cat>
            <c:strRef>
              <c:f>Sheet1!$AT$375:$AW$375</c:f>
              <c:strCache>
                <c:ptCount val="4"/>
                <c:pt idx="0">
                  <c:v>Once per month</c:v>
                </c:pt>
                <c:pt idx="1">
                  <c:v>Once per week</c:v>
                </c:pt>
                <c:pt idx="2">
                  <c:v>Three times per week</c:v>
                </c:pt>
                <c:pt idx="3">
                  <c:v>Five times per week</c:v>
                </c:pt>
              </c:strCache>
            </c:strRef>
          </c:cat>
          <c:val>
            <c:numRef>
              <c:f>Sheet1!$AT$378:$AW$378</c:f>
              <c:numCache>
                <c:formatCode>General</c:formatCode>
                <c:ptCount val="4"/>
                <c:pt idx="0">
                  <c:v>44.076446805295092</c:v>
                </c:pt>
                <c:pt idx="1">
                  <c:v>36.763287105459717</c:v>
                </c:pt>
                <c:pt idx="2">
                  <c:v>18.90269636275951</c:v>
                </c:pt>
                <c:pt idx="3">
                  <c:v>13.266118773025724</c:v>
                </c:pt>
              </c:numCache>
            </c:numRef>
          </c:val>
          <c:extLst>
            <c:ext xmlns:c16="http://schemas.microsoft.com/office/drawing/2014/chart" uri="{C3380CC4-5D6E-409C-BE32-E72D297353CC}">
              <c16:uniqueId val="{00000002-47DD-4FD3-8FB6-DC86CFFDC96F}"/>
            </c:ext>
          </c:extLst>
        </c:ser>
        <c:ser>
          <c:idx val="3"/>
          <c:order val="3"/>
          <c:tx>
            <c:strRef>
              <c:f>Sheet1!$AI$379</c:f>
              <c:strCache>
                <c:ptCount val="1"/>
                <c:pt idx="0">
                  <c:v>Allerdale</c:v>
                </c:pt>
              </c:strCache>
            </c:strRef>
          </c:tx>
          <c:spPr>
            <a:solidFill>
              <a:schemeClr val="tx1"/>
            </a:solidFill>
          </c:spPr>
          <c:invertIfNegative val="0"/>
          <c:cat>
            <c:strRef>
              <c:f>Sheet1!$AT$375:$AW$375</c:f>
              <c:strCache>
                <c:ptCount val="4"/>
                <c:pt idx="0">
                  <c:v>Once per month</c:v>
                </c:pt>
                <c:pt idx="1">
                  <c:v>Once per week</c:v>
                </c:pt>
                <c:pt idx="2">
                  <c:v>Three times per week</c:v>
                </c:pt>
                <c:pt idx="3">
                  <c:v>Five times per week</c:v>
                </c:pt>
              </c:strCache>
            </c:strRef>
          </c:cat>
          <c:val>
            <c:numRef>
              <c:f>Sheet1!$AT$379:$AW$379</c:f>
              <c:numCache>
                <c:formatCode>General</c:formatCode>
                <c:ptCount val="4"/>
                <c:pt idx="0">
                  <c:v>37.944059010867129</c:v>
                </c:pt>
                <c:pt idx="1">
                  <c:v>34.793065971292549</c:v>
                </c:pt>
                <c:pt idx="2">
                  <c:v>20.398863559280798</c:v>
                </c:pt>
                <c:pt idx="3">
                  <c:v>13.723413060966763</c:v>
                </c:pt>
              </c:numCache>
            </c:numRef>
          </c:val>
          <c:extLst>
            <c:ext xmlns:c16="http://schemas.microsoft.com/office/drawing/2014/chart" uri="{C3380CC4-5D6E-409C-BE32-E72D297353CC}">
              <c16:uniqueId val="{00000003-47DD-4FD3-8FB6-DC86CFFDC96F}"/>
            </c:ext>
          </c:extLst>
        </c:ser>
        <c:dLbls>
          <c:showLegendKey val="0"/>
          <c:showVal val="0"/>
          <c:showCatName val="0"/>
          <c:showSerName val="0"/>
          <c:showPercent val="0"/>
          <c:showBubbleSize val="0"/>
        </c:dLbls>
        <c:gapWidth val="150"/>
        <c:axId val="277256448"/>
        <c:axId val="110866816"/>
      </c:barChart>
      <c:catAx>
        <c:axId val="277256448"/>
        <c:scaling>
          <c:orientation val="minMax"/>
        </c:scaling>
        <c:delete val="0"/>
        <c:axPos val="b"/>
        <c:numFmt formatCode="General" sourceLinked="1"/>
        <c:majorTickMark val="out"/>
        <c:minorTickMark val="none"/>
        <c:tickLblPos val="nextTo"/>
        <c:crossAx val="110866816"/>
        <c:crosses val="autoZero"/>
        <c:auto val="1"/>
        <c:lblAlgn val="ctr"/>
        <c:lblOffset val="100"/>
        <c:noMultiLvlLbl val="0"/>
      </c:catAx>
      <c:valAx>
        <c:axId val="110866816"/>
        <c:scaling>
          <c:orientation val="minMax"/>
        </c:scaling>
        <c:delete val="0"/>
        <c:axPos val="l"/>
        <c:majorGridlines/>
        <c:title>
          <c:tx>
            <c:strRef>
              <c:f>Sheet1!$AI$380</c:f>
              <c:strCache>
                <c:ptCount val="1"/>
                <c:pt idx="0">
                  <c:v>%</c:v>
                </c:pt>
              </c:strCache>
            </c:strRef>
          </c:tx>
          <c:overlay val="0"/>
          <c:txPr>
            <a:bodyPr rot="0" vert="horz"/>
            <a:lstStyle/>
            <a:p>
              <a:pPr>
                <a:defRPr/>
              </a:pPr>
              <a:endParaRPr lang="en-US"/>
            </a:p>
          </c:txPr>
        </c:title>
        <c:numFmt formatCode="General" sourceLinked="1"/>
        <c:majorTickMark val="out"/>
        <c:minorTickMark val="none"/>
        <c:tickLblPos val="nextTo"/>
        <c:txPr>
          <a:bodyPr/>
          <a:lstStyle/>
          <a:p>
            <a:pPr>
              <a:defRPr sz="800"/>
            </a:pPr>
            <a:endParaRPr lang="en-US"/>
          </a:p>
        </c:txPr>
        <c:crossAx val="277256448"/>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211" l="0.70000000000000062" r="0.70000000000000062" t="0.750000000000002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Sheet1!$C$375</c:f>
          <c:strCache>
            <c:ptCount val="1"/>
            <c:pt idx="0">
              <c:v>Proportion of adults who do any walking or cycling, for any purpose, by frequency</c:v>
            </c:pt>
          </c:strCache>
        </c:strRef>
      </c:tx>
      <c:overlay val="0"/>
      <c:txPr>
        <a:bodyPr/>
        <a:lstStyle/>
        <a:p>
          <a:pPr>
            <a:defRPr sz="900">
              <a:latin typeface="Segoe UI" pitchFamily="34" charset="0"/>
              <a:cs typeface="Segoe UI" pitchFamily="34" charset="0"/>
            </a:defRPr>
          </a:pPr>
          <a:endParaRPr lang="en-US"/>
        </a:p>
      </c:txPr>
    </c:title>
    <c:autoTitleDeleted val="0"/>
    <c:plotArea>
      <c:layout/>
      <c:barChart>
        <c:barDir val="col"/>
        <c:grouping val="clustered"/>
        <c:varyColors val="0"/>
        <c:ser>
          <c:idx val="0"/>
          <c:order val="0"/>
          <c:tx>
            <c:strRef>
              <c:f>Sheet1!$C$376</c:f>
              <c:strCache>
                <c:ptCount val="1"/>
                <c:pt idx="0">
                  <c:v>Predominantly Rural average</c:v>
                </c:pt>
              </c:strCache>
            </c:strRef>
          </c:tx>
          <c:spPr>
            <a:solidFill>
              <a:schemeClr val="bg1">
                <a:lumMod val="75000"/>
              </a:schemeClr>
            </a:solidFill>
          </c:spPr>
          <c:invertIfNegative val="0"/>
          <c:cat>
            <c:strRef>
              <c:f>Sheet1!$D$375:$G$375</c:f>
              <c:strCache>
                <c:ptCount val="4"/>
                <c:pt idx="0">
                  <c:v>Once per month</c:v>
                </c:pt>
                <c:pt idx="1">
                  <c:v>Once per week</c:v>
                </c:pt>
                <c:pt idx="2">
                  <c:v>Three times per week</c:v>
                </c:pt>
                <c:pt idx="3">
                  <c:v>Five times per week</c:v>
                </c:pt>
              </c:strCache>
            </c:strRef>
          </c:cat>
          <c:val>
            <c:numRef>
              <c:f>Sheet1!$D$376:$G$376</c:f>
              <c:numCache>
                <c:formatCode>General</c:formatCode>
                <c:ptCount val="4"/>
                <c:pt idx="0">
                  <c:v>82.931945178524657</c:v>
                </c:pt>
                <c:pt idx="1">
                  <c:v>74.879080306437061</c:v>
                </c:pt>
                <c:pt idx="2">
                  <c:v>48.817407891125384</c:v>
                </c:pt>
                <c:pt idx="3">
                  <c:v>36.462847929701908</c:v>
                </c:pt>
              </c:numCache>
            </c:numRef>
          </c:val>
          <c:extLst>
            <c:ext xmlns:c16="http://schemas.microsoft.com/office/drawing/2014/chart" uri="{C3380CC4-5D6E-409C-BE32-E72D297353CC}">
              <c16:uniqueId val="{00000000-8C80-4D60-BFF5-C0563C012D88}"/>
            </c:ext>
          </c:extLst>
        </c:ser>
        <c:ser>
          <c:idx val="1"/>
          <c:order val="1"/>
          <c:tx>
            <c:strRef>
              <c:f>Sheet1!$C$377</c:f>
              <c:strCache>
                <c:ptCount val="1"/>
                <c:pt idx="0">
                  <c:v>Predominantly Urban average</c:v>
                </c:pt>
              </c:strCache>
            </c:strRef>
          </c:tx>
          <c:spPr>
            <a:solidFill>
              <a:schemeClr val="accent6">
                <a:lumMod val="75000"/>
              </a:schemeClr>
            </a:solidFill>
            <a:ln w="25400">
              <a:solidFill>
                <a:schemeClr val="accent6">
                  <a:lumMod val="75000"/>
                </a:schemeClr>
              </a:solidFill>
              <a:prstDash val="sysDash"/>
            </a:ln>
          </c:spPr>
          <c:invertIfNegative val="0"/>
          <c:cat>
            <c:strRef>
              <c:f>Sheet1!$D$375:$G$375</c:f>
              <c:strCache>
                <c:ptCount val="4"/>
                <c:pt idx="0">
                  <c:v>Once per month</c:v>
                </c:pt>
                <c:pt idx="1">
                  <c:v>Once per week</c:v>
                </c:pt>
                <c:pt idx="2">
                  <c:v>Three times per week</c:v>
                </c:pt>
                <c:pt idx="3">
                  <c:v>Five times per week</c:v>
                </c:pt>
              </c:strCache>
            </c:strRef>
          </c:cat>
          <c:val>
            <c:numRef>
              <c:f>Sheet1!$D$377:$G$377</c:f>
              <c:numCache>
                <c:formatCode>General</c:formatCode>
                <c:ptCount val="4"/>
                <c:pt idx="0">
                  <c:v>80.585428091288136</c:v>
                </c:pt>
                <c:pt idx="1">
                  <c:v>72.658634508714599</c:v>
                </c:pt>
                <c:pt idx="2">
                  <c:v>47.389225985781074</c:v>
                </c:pt>
                <c:pt idx="3">
                  <c:v>35.517857189546092</c:v>
                </c:pt>
              </c:numCache>
            </c:numRef>
          </c:val>
          <c:extLst>
            <c:ext xmlns:c16="http://schemas.microsoft.com/office/drawing/2014/chart" uri="{C3380CC4-5D6E-409C-BE32-E72D297353CC}">
              <c16:uniqueId val="{00000001-8C80-4D60-BFF5-C0563C012D88}"/>
            </c:ext>
          </c:extLst>
        </c:ser>
        <c:ser>
          <c:idx val="2"/>
          <c:order val="2"/>
          <c:tx>
            <c:strRef>
              <c:f>Sheet1!$C$378</c:f>
              <c:strCache>
                <c:ptCount val="1"/>
                <c:pt idx="0">
                  <c:v>Shire District average</c:v>
                </c:pt>
              </c:strCache>
            </c:strRef>
          </c:tx>
          <c:spPr>
            <a:solidFill>
              <a:schemeClr val="accent1">
                <a:lumMod val="60000"/>
                <a:lumOff val="40000"/>
              </a:schemeClr>
            </a:solidFill>
            <a:ln w="25400">
              <a:solidFill>
                <a:schemeClr val="accent1">
                  <a:lumMod val="60000"/>
                  <a:lumOff val="40000"/>
                </a:schemeClr>
              </a:solidFill>
              <a:prstDash val="sysDot"/>
            </a:ln>
          </c:spPr>
          <c:invertIfNegative val="0"/>
          <c:cat>
            <c:strRef>
              <c:f>Sheet1!$D$375:$G$375</c:f>
              <c:strCache>
                <c:ptCount val="4"/>
                <c:pt idx="0">
                  <c:v>Once per month</c:v>
                </c:pt>
                <c:pt idx="1">
                  <c:v>Once per week</c:v>
                </c:pt>
                <c:pt idx="2">
                  <c:v>Three times per week</c:v>
                </c:pt>
                <c:pt idx="3">
                  <c:v>Five times per week</c:v>
                </c:pt>
              </c:strCache>
            </c:strRef>
          </c:cat>
          <c:val>
            <c:numRef>
              <c:f>Sheet1!$D$378:$G$378</c:f>
              <c:numCache>
                <c:formatCode>General</c:formatCode>
                <c:ptCount val="4"/>
                <c:pt idx="0">
                  <c:v>82.35207764695032</c:v>
                </c:pt>
                <c:pt idx="1">
                  <c:v>73.988559985880087</c:v>
                </c:pt>
                <c:pt idx="2">
                  <c:v>47.881600066987851</c:v>
                </c:pt>
                <c:pt idx="3">
                  <c:v>35.596112010089406</c:v>
                </c:pt>
              </c:numCache>
            </c:numRef>
          </c:val>
          <c:extLst>
            <c:ext xmlns:c16="http://schemas.microsoft.com/office/drawing/2014/chart" uri="{C3380CC4-5D6E-409C-BE32-E72D297353CC}">
              <c16:uniqueId val="{00000002-8C80-4D60-BFF5-C0563C012D88}"/>
            </c:ext>
          </c:extLst>
        </c:ser>
        <c:ser>
          <c:idx val="3"/>
          <c:order val="3"/>
          <c:tx>
            <c:strRef>
              <c:f>Sheet1!$C$379</c:f>
              <c:strCache>
                <c:ptCount val="1"/>
                <c:pt idx="0">
                  <c:v>Allerdale</c:v>
                </c:pt>
              </c:strCache>
            </c:strRef>
          </c:tx>
          <c:spPr>
            <a:solidFill>
              <a:schemeClr val="tx1"/>
            </a:solidFill>
          </c:spPr>
          <c:invertIfNegative val="0"/>
          <c:cat>
            <c:strRef>
              <c:f>Sheet1!$D$375:$G$375</c:f>
              <c:strCache>
                <c:ptCount val="4"/>
                <c:pt idx="0">
                  <c:v>Once per month</c:v>
                </c:pt>
                <c:pt idx="1">
                  <c:v>Once per week</c:v>
                </c:pt>
                <c:pt idx="2">
                  <c:v>Three times per week</c:v>
                </c:pt>
                <c:pt idx="3">
                  <c:v>Five times per week</c:v>
                </c:pt>
              </c:strCache>
            </c:strRef>
          </c:cat>
          <c:val>
            <c:numRef>
              <c:f>Sheet1!$D$379:$G$379</c:f>
              <c:numCache>
                <c:formatCode>General</c:formatCode>
                <c:ptCount val="4"/>
                <c:pt idx="0">
                  <c:v>81.774925961121198</c:v>
                </c:pt>
                <c:pt idx="1">
                  <c:v>75.942186050922771</c:v>
                </c:pt>
                <c:pt idx="2">
                  <c:v>54.210066577088135</c:v>
                </c:pt>
                <c:pt idx="3">
                  <c:v>42.045124789650536</c:v>
                </c:pt>
              </c:numCache>
            </c:numRef>
          </c:val>
          <c:extLst>
            <c:ext xmlns:c16="http://schemas.microsoft.com/office/drawing/2014/chart" uri="{C3380CC4-5D6E-409C-BE32-E72D297353CC}">
              <c16:uniqueId val="{00000003-8C80-4D60-BFF5-C0563C012D88}"/>
            </c:ext>
          </c:extLst>
        </c:ser>
        <c:dLbls>
          <c:showLegendKey val="0"/>
          <c:showVal val="0"/>
          <c:showCatName val="0"/>
          <c:showSerName val="0"/>
          <c:showPercent val="0"/>
          <c:showBubbleSize val="0"/>
        </c:dLbls>
        <c:gapWidth val="150"/>
        <c:axId val="111655168"/>
        <c:axId val="112459776"/>
      </c:barChart>
      <c:catAx>
        <c:axId val="111655168"/>
        <c:scaling>
          <c:orientation val="minMax"/>
        </c:scaling>
        <c:delete val="0"/>
        <c:axPos val="b"/>
        <c:numFmt formatCode="General" sourceLinked="0"/>
        <c:majorTickMark val="out"/>
        <c:minorTickMark val="none"/>
        <c:tickLblPos val="nextTo"/>
        <c:crossAx val="112459776"/>
        <c:crosses val="autoZero"/>
        <c:auto val="1"/>
        <c:lblAlgn val="ctr"/>
        <c:lblOffset val="100"/>
        <c:noMultiLvlLbl val="0"/>
      </c:catAx>
      <c:valAx>
        <c:axId val="112459776"/>
        <c:scaling>
          <c:orientation val="minMax"/>
        </c:scaling>
        <c:delete val="0"/>
        <c:axPos val="l"/>
        <c:majorGridlines/>
        <c:title>
          <c:tx>
            <c:strRef>
              <c:f>Sheet1!$C$380</c:f>
              <c:strCache>
                <c:ptCount val="1"/>
                <c:pt idx="0">
                  <c:v>%</c:v>
                </c:pt>
              </c:strCache>
            </c:strRef>
          </c:tx>
          <c:overlay val="0"/>
          <c:txPr>
            <a:bodyPr rot="0" vert="horz"/>
            <a:lstStyle/>
            <a:p>
              <a:pPr>
                <a:defRPr/>
              </a:pPr>
              <a:endParaRPr lang="en-US"/>
            </a:p>
          </c:txPr>
        </c:title>
        <c:numFmt formatCode="General" sourceLinked="1"/>
        <c:majorTickMark val="out"/>
        <c:minorTickMark val="none"/>
        <c:tickLblPos val="nextTo"/>
        <c:txPr>
          <a:bodyPr/>
          <a:lstStyle/>
          <a:p>
            <a:pPr>
              <a:defRPr sz="800"/>
            </a:pPr>
            <a:endParaRPr lang="en-US"/>
          </a:p>
        </c:txPr>
        <c:crossAx val="111655168"/>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Sheet1!$O$375</c:f>
          <c:strCache>
            <c:ptCount val="1"/>
            <c:pt idx="0">
              <c:v>Proportion of adults that do any cycling</c:v>
            </c:pt>
          </c:strCache>
        </c:strRef>
      </c:tx>
      <c:overlay val="0"/>
      <c:txPr>
        <a:bodyPr/>
        <a:lstStyle/>
        <a:p>
          <a:pPr>
            <a:defRPr sz="900">
              <a:latin typeface="Segoe UI" pitchFamily="34" charset="0"/>
              <a:cs typeface="Segoe UI" pitchFamily="34" charset="0"/>
            </a:defRPr>
          </a:pPr>
          <a:endParaRPr lang="en-US"/>
        </a:p>
      </c:txPr>
    </c:title>
    <c:autoTitleDeleted val="0"/>
    <c:plotArea>
      <c:layout/>
      <c:barChart>
        <c:barDir val="col"/>
        <c:grouping val="clustered"/>
        <c:varyColors val="0"/>
        <c:ser>
          <c:idx val="0"/>
          <c:order val="0"/>
          <c:tx>
            <c:strRef>
              <c:f>Sheet1!$O$376</c:f>
              <c:strCache>
                <c:ptCount val="1"/>
                <c:pt idx="0">
                  <c:v>Predominantly Rural average</c:v>
                </c:pt>
              </c:strCache>
            </c:strRef>
          </c:tx>
          <c:spPr>
            <a:solidFill>
              <a:schemeClr val="bg1">
                <a:lumMod val="75000"/>
              </a:schemeClr>
            </a:solidFill>
          </c:spPr>
          <c:invertIfNegative val="0"/>
          <c:cat>
            <c:strRef>
              <c:f>Sheet1!$P$375:$S$375</c:f>
              <c:strCache>
                <c:ptCount val="4"/>
                <c:pt idx="0">
                  <c:v>Once per month</c:v>
                </c:pt>
                <c:pt idx="1">
                  <c:v>Once per week</c:v>
                </c:pt>
                <c:pt idx="2">
                  <c:v>Three times per week</c:v>
                </c:pt>
                <c:pt idx="3">
                  <c:v>Five times per week</c:v>
                </c:pt>
              </c:strCache>
            </c:strRef>
          </c:cat>
          <c:val>
            <c:numRef>
              <c:f>Sheet1!$P$376:$S$376</c:f>
              <c:numCache>
                <c:formatCode>General</c:formatCode>
                <c:ptCount val="4"/>
                <c:pt idx="0">
                  <c:v>17.064331249148751</c:v>
                </c:pt>
                <c:pt idx="1">
                  <c:v>11.305458913601097</c:v>
                </c:pt>
                <c:pt idx="2">
                  <c:v>4.7536104080611246</c:v>
                </c:pt>
                <c:pt idx="3">
                  <c:v>2.5414159084668393</c:v>
                </c:pt>
              </c:numCache>
            </c:numRef>
          </c:val>
          <c:extLst>
            <c:ext xmlns:c16="http://schemas.microsoft.com/office/drawing/2014/chart" uri="{C3380CC4-5D6E-409C-BE32-E72D297353CC}">
              <c16:uniqueId val="{00000000-C1C0-4A28-B1C3-36CB68A10807}"/>
            </c:ext>
          </c:extLst>
        </c:ser>
        <c:ser>
          <c:idx val="1"/>
          <c:order val="1"/>
          <c:tx>
            <c:strRef>
              <c:f>Sheet1!$O$377</c:f>
              <c:strCache>
                <c:ptCount val="1"/>
                <c:pt idx="0">
                  <c:v>Predominantly Urban average</c:v>
                </c:pt>
              </c:strCache>
            </c:strRef>
          </c:tx>
          <c:spPr>
            <a:solidFill>
              <a:schemeClr val="accent6">
                <a:lumMod val="75000"/>
              </a:schemeClr>
            </a:solidFill>
            <a:ln w="25400">
              <a:solidFill>
                <a:schemeClr val="accent6">
                  <a:lumMod val="75000"/>
                </a:schemeClr>
              </a:solidFill>
              <a:prstDash val="sysDash"/>
            </a:ln>
          </c:spPr>
          <c:invertIfNegative val="0"/>
          <c:cat>
            <c:strRef>
              <c:f>Sheet1!$P$375:$S$375</c:f>
              <c:strCache>
                <c:ptCount val="4"/>
                <c:pt idx="0">
                  <c:v>Once per month</c:v>
                </c:pt>
                <c:pt idx="1">
                  <c:v>Once per week</c:v>
                </c:pt>
                <c:pt idx="2">
                  <c:v>Three times per week</c:v>
                </c:pt>
                <c:pt idx="3">
                  <c:v>Five times per week</c:v>
                </c:pt>
              </c:strCache>
            </c:strRef>
          </c:cat>
          <c:val>
            <c:numRef>
              <c:f>Sheet1!$P$377:$S$377</c:f>
              <c:numCache>
                <c:formatCode>General</c:formatCode>
                <c:ptCount val="4"/>
                <c:pt idx="0">
                  <c:v>16.018263733099346</c:v>
                </c:pt>
                <c:pt idx="1">
                  <c:v>11.427900086714818</c:v>
                </c:pt>
                <c:pt idx="2">
                  <c:v>5.6145910297081336</c:v>
                </c:pt>
                <c:pt idx="3">
                  <c:v>3.49192666725334</c:v>
                </c:pt>
              </c:numCache>
            </c:numRef>
          </c:val>
          <c:extLst>
            <c:ext xmlns:c16="http://schemas.microsoft.com/office/drawing/2014/chart" uri="{C3380CC4-5D6E-409C-BE32-E72D297353CC}">
              <c16:uniqueId val="{00000001-C1C0-4A28-B1C3-36CB68A10807}"/>
            </c:ext>
          </c:extLst>
        </c:ser>
        <c:ser>
          <c:idx val="2"/>
          <c:order val="2"/>
          <c:tx>
            <c:strRef>
              <c:f>Sheet1!$O$378</c:f>
              <c:strCache>
                <c:ptCount val="1"/>
                <c:pt idx="0">
                  <c:v>Shire District average</c:v>
                </c:pt>
              </c:strCache>
            </c:strRef>
          </c:tx>
          <c:spPr>
            <a:solidFill>
              <a:schemeClr val="accent1">
                <a:lumMod val="60000"/>
                <a:lumOff val="40000"/>
              </a:schemeClr>
            </a:solidFill>
            <a:ln w="25400">
              <a:solidFill>
                <a:schemeClr val="accent1">
                  <a:lumMod val="60000"/>
                  <a:lumOff val="40000"/>
                </a:schemeClr>
              </a:solidFill>
              <a:prstDash val="sysDot"/>
            </a:ln>
          </c:spPr>
          <c:invertIfNegative val="0"/>
          <c:cat>
            <c:strRef>
              <c:f>Sheet1!$P$375:$S$375</c:f>
              <c:strCache>
                <c:ptCount val="4"/>
                <c:pt idx="0">
                  <c:v>Once per month</c:v>
                </c:pt>
                <c:pt idx="1">
                  <c:v>Once per week</c:v>
                </c:pt>
                <c:pt idx="2">
                  <c:v>Three times per week</c:v>
                </c:pt>
                <c:pt idx="3">
                  <c:v>Five times per week</c:v>
                </c:pt>
              </c:strCache>
            </c:strRef>
          </c:cat>
          <c:val>
            <c:numRef>
              <c:f>Sheet1!$P$378:$S$378</c:f>
              <c:numCache>
                <c:formatCode>General</c:formatCode>
                <c:ptCount val="4"/>
                <c:pt idx="0">
                  <c:v>16.973431940224554</c:v>
                </c:pt>
                <c:pt idx="1">
                  <c:v>11.596397383462437</c:v>
                </c:pt>
                <c:pt idx="2">
                  <c:v>5.1568341153512982</c:v>
                </c:pt>
                <c:pt idx="3">
                  <c:v>2.9459571313486532</c:v>
                </c:pt>
              </c:numCache>
            </c:numRef>
          </c:val>
          <c:extLst>
            <c:ext xmlns:c16="http://schemas.microsoft.com/office/drawing/2014/chart" uri="{C3380CC4-5D6E-409C-BE32-E72D297353CC}">
              <c16:uniqueId val="{00000002-C1C0-4A28-B1C3-36CB68A10807}"/>
            </c:ext>
          </c:extLst>
        </c:ser>
        <c:ser>
          <c:idx val="3"/>
          <c:order val="3"/>
          <c:tx>
            <c:strRef>
              <c:f>Sheet1!$O$379</c:f>
              <c:strCache>
                <c:ptCount val="1"/>
                <c:pt idx="0">
                  <c:v>Allerdale</c:v>
                </c:pt>
              </c:strCache>
            </c:strRef>
          </c:tx>
          <c:spPr>
            <a:solidFill>
              <a:schemeClr val="tx1"/>
            </a:solidFill>
          </c:spPr>
          <c:invertIfNegative val="0"/>
          <c:cat>
            <c:strRef>
              <c:f>Sheet1!$P$375:$S$375</c:f>
              <c:strCache>
                <c:ptCount val="4"/>
                <c:pt idx="0">
                  <c:v>Once per month</c:v>
                </c:pt>
                <c:pt idx="1">
                  <c:v>Once per week</c:v>
                </c:pt>
                <c:pt idx="2">
                  <c:v>Three times per week</c:v>
                </c:pt>
                <c:pt idx="3">
                  <c:v>Five times per week</c:v>
                </c:pt>
              </c:strCache>
            </c:strRef>
          </c:cat>
          <c:val>
            <c:numRef>
              <c:f>Sheet1!$P$379:$S$379</c:f>
              <c:numCache>
                <c:formatCode>General</c:formatCode>
                <c:ptCount val="4"/>
                <c:pt idx="0">
                  <c:v>14.883829464061252</c:v>
                </c:pt>
                <c:pt idx="1">
                  <c:v>11.53420085227247</c:v>
                </c:pt>
                <c:pt idx="2">
                  <c:v>4.3337611973479877</c:v>
                </c:pt>
                <c:pt idx="3">
                  <c:v>2.8986134238644414</c:v>
                </c:pt>
              </c:numCache>
            </c:numRef>
          </c:val>
          <c:extLst>
            <c:ext xmlns:c16="http://schemas.microsoft.com/office/drawing/2014/chart" uri="{C3380CC4-5D6E-409C-BE32-E72D297353CC}">
              <c16:uniqueId val="{00000003-C1C0-4A28-B1C3-36CB68A10807}"/>
            </c:ext>
          </c:extLst>
        </c:ser>
        <c:dLbls>
          <c:showLegendKey val="0"/>
          <c:showVal val="0"/>
          <c:showCatName val="0"/>
          <c:showSerName val="0"/>
          <c:showPercent val="0"/>
          <c:showBubbleSize val="0"/>
        </c:dLbls>
        <c:gapWidth val="150"/>
        <c:axId val="112482560"/>
        <c:axId val="112488448"/>
      </c:barChart>
      <c:catAx>
        <c:axId val="112482560"/>
        <c:scaling>
          <c:orientation val="minMax"/>
        </c:scaling>
        <c:delete val="0"/>
        <c:axPos val="b"/>
        <c:numFmt formatCode="General" sourceLinked="1"/>
        <c:majorTickMark val="out"/>
        <c:minorTickMark val="none"/>
        <c:tickLblPos val="nextTo"/>
        <c:crossAx val="112488448"/>
        <c:crosses val="autoZero"/>
        <c:auto val="1"/>
        <c:lblAlgn val="ctr"/>
        <c:lblOffset val="100"/>
        <c:noMultiLvlLbl val="0"/>
      </c:catAx>
      <c:valAx>
        <c:axId val="112488448"/>
        <c:scaling>
          <c:orientation val="minMax"/>
        </c:scaling>
        <c:delete val="0"/>
        <c:axPos val="l"/>
        <c:majorGridlines/>
        <c:title>
          <c:tx>
            <c:strRef>
              <c:f>Sheet1!$O$380</c:f>
              <c:strCache>
                <c:ptCount val="1"/>
                <c:pt idx="0">
                  <c:v>%</c:v>
                </c:pt>
              </c:strCache>
            </c:strRef>
          </c:tx>
          <c:overlay val="0"/>
          <c:txPr>
            <a:bodyPr rot="0" vert="horz"/>
            <a:lstStyle/>
            <a:p>
              <a:pPr>
                <a:defRPr/>
              </a:pPr>
              <a:endParaRPr lang="en-US"/>
            </a:p>
          </c:txPr>
        </c:title>
        <c:numFmt formatCode="General" sourceLinked="1"/>
        <c:majorTickMark val="out"/>
        <c:minorTickMark val="none"/>
        <c:tickLblPos val="nextTo"/>
        <c:txPr>
          <a:bodyPr/>
          <a:lstStyle/>
          <a:p>
            <a:pPr>
              <a:defRPr sz="800"/>
            </a:pPr>
            <a:endParaRPr lang="en-US"/>
          </a:p>
        </c:txPr>
        <c:crossAx val="112482560"/>
        <c:crosses val="autoZero"/>
        <c:crossBetween val="between"/>
      </c:valAx>
    </c:plotArea>
    <c:legend>
      <c:legendPos val="r"/>
      <c:overlay val="0"/>
      <c:txPr>
        <a:bodyPr/>
        <a:lstStyle/>
        <a:p>
          <a:pPr>
            <a:defRPr sz="900"/>
          </a:pPr>
          <a:endParaRPr lang="en-US"/>
        </a:p>
      </c:txPr>
    </c:legend>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2</xdr:col>
      <xdr:colOff>1028700</xdr:colOff>
      <xdr:row>380</xdr:row>
      <xdr:rowOff>152400</xdr:rowOff>
    </xdr:from>
    <xdr:to>
      <xdr:col>6</xdr:col>
      <xdr:colOff>381000</xdr:colOff>
      <xdr:row>395</xdr:row>
      <xdr:rowOff>38100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247650</xdr:colOff>
      <xdr:row>382</xdr:row>
      <xdr:rowOff>95250</xdr:rowOff>
    </xdr:from>
    <xdr:to>
      <xdr:col>18</xdr:col>
      <xdr:colOff>847725</xdr:colOff>
      <xdr:row>396</xdr:row>
      <xdr:rowOff>171450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0</xdr:colOff>
      <xdr:row>383</xdr:row>
      <xdr:rowOff>0</xdr:rowOff>
    </xdr:from>
    <xdr:to>
      <xdr:col>23</xdr:col>
      <xdr:colOff>1028700</xdr:colOff>
      <xdr:row>397</xdr:row>
      <xdr:rowOff>76200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0</xdr:colOff>
      <xdr:row>384</xdr:row>
      <xdr:rowOff>0</xdr:rowOff>
    </xdr:from>
    <xdr:to>
      <xdr:col>28</xdr:col>
      <xdr:colOff>1171575</xdr:colOff>
      <xdr:row>398</xdr:row>
      <xdr:rowOff>76200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34</xdr:col>
      <xdr:colOff>0</xdr:colOff>
      <xdr:row>383</xdr:row>
      <xdr:rowOff>0</xdr:rowOff>
    </xdr:from>
    <xdr:to>
      <xdr:col>38</xdr:col>
      <xdr:colOff>600075</xdr:colOff>
      <xdr:row>397</xdr:row>
      <xdr:rowOff>76200</xdr:rowOff>
    </xdr:to>
    <xdr:graphicFrame macro="">
      <xdr:nvGraphicFramePr>
        <xdr:cNvPr id="6" name="Chart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40</xdr:col>
      <xdr:colOff>0</xdr:colOff>
      <xdr:row>383</xdr:row>
      <xdr:rowOff>0</xdr:rowOff>
    </xdr:from>
    <xdr:to>
      <xdr:col>43</xdr:col>
      <xdr:colOff>971550</xdr:colOff>
      <xdr:row>397</xdr:row>
      <xdr:rowOff>76200</xdr:rowOff>
    </xdr:to>
    <xdr:graphicFrame macro="">
      <xdr:nvGraphicFramePr>
        <xdr:cNvPr id="7" name="Chart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45</xdr:col>
      <xdr:colOff>0</xdr:colOff>
      <xdr:row>383</xdr:row>
      <xdr:rowOff>0</xdr:rowOff>
    </xdr:from>
    <xdr:to>
      <xdr:col>48</xdr:col>
      <xdr:colOff>1114425</xdr:colOff>
      <xdr:row>397</xdr:row>
      <xdr:rowOff>76200</xdr:rowOff>
    </xdr:to>
    <xdr:graphicFrame macro="">
      <xdr:nvGraphicFramePr>
        <xdr:cNvPr id="8" name="Chart 7">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17</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22</xdr:row>
      <xdr:rowOff>0</xdr:rowOff>
    </xdr:from>
    <xdr:to>
      <xdr:col>15</xdr:col>
      <xdr:colOff>0</xdr:colOff>
      <xdr:row>36</xdr:row>
      <xdr:rowOff>0</xdr:rowOff>
    </xdr:to>
    <xdr:graphicFrame macro="">
      <xdr:nvGraphicFramePr>
        <xdr:cNvPr id="3" name="Chart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37</xdr:row>
      <xdr:rowOff>0</xdr:rowOff>
    </xdr:from>
    <xdr:to>
      <xdr:col>15</xdr:col>
      <xdr:colOff>0</xdr:colOff>
      <xdr:row>51</xdr:row>
      <xdr:rowOff>0</xdr:rowOff>
    </xdr:to>
    <xdr:graphicFrame macro="">
      <xdr:nvGraphicFramePr>
        <xdr:cNvPr id="4" name="Chart 3">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52</xdr:row>
      <xdr:rowOff>0</xdr:rowOff>
    </xdr:from>
    <xdr:to>
      <xdr:col>15</xdr:col>
      <xdr:colOff>0</xdr:colOff>
      <xdr:row>66</xdr:row>
      <xdr:rowOff>0</xdr:rowOff>
    </xdr:to>
    <xdr:graphicFrame macro="">
      <xdr:nvGraphicFramePr>
        <xdr:cNvPr id="5" name="Chart 4">
          <a:extLst>
            <a:ext uri="{FF2B5EF4-FFF2-40B4-BE49-F238E27FC236}">
              <a16:creationId xmlns:a16="http://schemas.microsoft.com/office/drawing/2014/main" id="{00000000-0008-0000-0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71</xdr:row>
      <xdr:rowOff>0</xdr:rowOff>
    </xdr:from>
    <xdr:to>
      <xdr:col>15</xdr:col>
      <xdr:colOff>0</xdr:colOff>
      <xdr:row>85</xdr:row>
      <xdr:rowOff>0</xdr:rowOff>
    </xdr:to>
    <xdr:graphicFrame macro="">
      <xdr:nvGraphicFramePr>
        <xdr:cNvPr id="6" name="Chart 5">
          <a:extLst>
            <a:ext uri="{FF2B5EF4-FFF2-40B4-BE49-F238E27FC236}">
              <a16:creationId xmlns:a16="http://schemas.microsoft.com/office/drawing/2014/main" id="{00000000-0008-0000-08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86</xdr:row>
      <xdr:rowOff>0</xdr:rowOff>
    </xdr:from>
    <xdr:to>
      <xdr:col>15</xdr:col>
      <xdr:colOff>0</xdr:colOff>
      <xdr:row>100</xdr:row>
      <xdr:rowOff>0</xdr:rowOff>
    </xdr:to>
    <xdr:graphicFrame macro="">
      <xdr:nvGraphicFramePr>
        <xdr:cNvPr id="7" name="Chart 6">
          <a:extLst>
            <a:ext uri="{FF2B5EF4-FFF2-40B4-BE49-F238E27FC236}">
              <a16:creationId xmlns:a16="http://schemas.microsoft.com/office/drawing/2014/main" id="{00000000-0008-0000-08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0</xdr:colOff>
      <xdr:row>101</xdr:row>
      <xdr:rowOff>0</xdr:rowOff>
    </xdr:from>
    <xdr:to>
      <xdr:col>15</xdr:col>
      <xdr:colOff>0</xdr:colOff>
      <xdr:row>115</xdr:row>
      <xdr:rowOff>0</xdr:rowOff>
    </xdr:to>
    <xdr:graphicFrame macro="">
      <xdr:nvGraphicFramePr>
        <xdr:cNvPr id="8" name="Chart 7">
          <a:extLst>
            <a:ext uri="{FF2B5EF4-FFF2-40B4-BE49-F238E27FC236}">
              <a16:creationId xmlns:a16="http://schemas.microsoft.com/office/drawing/2014/main" id="{00000000-0008-0000-08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mailto:subnational.stats@dft.gsi.gov.uk" TargetMode="External"/><Relationship Id="rId2" Type="http://schemas.openxmlformats.org/officeDocument/2006/relationships/hyperlink" Target="http://www.gov.uk/transport-statistics-notes-and-guidance-walking-and-cycling" TargetMode="External"/><Relationship Id="rId1" Type="http://schemas.openxmlformats.org/officeDocument/2006/relationships/hyperlink" Target="https://www.gov.uk/government/collections/walking-and-cycling-statistic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subnational.stats@dft.gsi.gov.uk" TargetMode="External"/><Relationship Id="rId2" Type="http://schemas.openxmlformats.org/officeDocument/2006/relationships/hyperlink" Target="http://www.gov.uk/transport-statistics-notes-and-guidance-walking-and-cycling" TargetMode="External"/><Relationship Id="rId1" Type="http://schemas.openxmlformats.org/officeDocument/2006/relationships/hyperlink" Target="https://www.gov.uk/government/collections/walking-and-cycling-statistics"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subnational.stats@dft.gsi.gov.uk" TargetMode="External"/><Relationship Id="rId2" Type="http://schemas.openxmlformats.org/officeDocument/2006/relationships/hyperlink" Target="http://www.gov.uk/transport-statistics-notes-and-guidance-walking-and-cycling" TargetMode="External"/><Relationship Id="rId1" Type="http://schemas.openxmlformats.org/officeDocument/2006/relationships/hyperlink" Target="https://www.gov.uk/government/collections/walking-and-cycling-statistics"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W380"/>
  <sheetViews>
    <sheetView topLeftCell="W302" workbookViewId="0">
      <selection activeCell="AG330" sqref="AG330"/>
    </sheetView>
  </sheetViews>
  <sheetFormatPr defaultRowHeight="14.4" x14ac:dyDescent="0.3"/>
  <cols>
    <col min="1" max="1" width="31.44140625" bestFit="1" customWidth="1"/>
    <col min="2" max="2" width="26" bestFit="1" customWidth="1"/>
    <col min="3" max="3" width="27.88671875" bestFit="1" customWidth="1"/>
    <col min="4" max="4" width="15.44140625" bestFit="1" customWidth="1"/>
    <col min="5" max="5" width="14.44140625" bestFit="1" customWidth="1"/>
    <col min="6" max="6" width="20.5546875" bestFit="1" customWidth="1"/>
    <col min="7" max="7" width="19.109375" bestFit="1" customWidth="1"/>
    <col min="16" max="16" width="15.44140625" bestFit="1" customWidth="1"/>
    <col min="17" max="17" width="14.44140625" bestFit="1" customWidth="1"/>
    <col min="18" max="18" width="20.5546875" bestFit="1" customWidth="1"/>
    <col min="19" max="19" width="19.109375" bestFit="1" customWidth="1"/>
    <col min="21" max="21" width="18.109375" bestFit="1" customWidth="1"/>
    <col min="22" max="22" width="14.44140625" bestFit="1" customWidth="1"/>
    <col min="23" max="23" width="20.5546875" bestFit="1" customWidth="1"/>
    <col min="24" max="24" width="19.109375" bestFit="1" customWidth="1"/>
    <col min="26" max="26" width="16" bestFit="1" customWidth="1"/>
    <col min="27" max="27" width="14.44140625" bestFit="1" customWidth="1"/>
    <col min="28" max="28" width="20.5546875" bestFit="1" customWidth="1"/>
    <col min="29" max="29" width="19.109375" bestFit="1" customWidth="1"/>
    <col min="36" max="36" width="15.44140625" bestFit="1" customWidth="1"/>
    <col min="37" max="37" width="14.44140625" bestFit="1" customWidth="1"/>
    <col min="38" max="38" width="20.5546875" bestFit="1" customWidth="1"/>
    <col min="39" max="39" width="19.109375" bestFit="1" customWidth="1"/>
    <col min="40" max="40" width="2" bestFit="1" customWidth="1"/>
    <col min="41" max="41" width="19" bestFit="1" customWidth="1"/>
    <col min="42" max="42" width="14.44140625" bestFit="1" customWidth="1"/>
    <col min="43" max="43" width="20.5546875" bestFit="1" customWidth="1"/>
    <col min="44" max="44" width="19.109375" bestFit="1" customWidth="1"/>
    <col min="45" max="45" width="3" bestFit="1" customWidth="1"/>
    <col min="46" max="46" width="16.88671875" bestFit="1" customWidth="1"/>
    <col min="47" max="47" width="14.44140625" bestFit="1" customWidth="1"/>
    <col min="48" max="48" width="20.5546875" bestFit="1" customWidth="1"/>
    <col min="49" max="49" width="19.109375" bestFit="1" customWidth="1"/>
  </cols>
  <sheetData>
    <row r="1" spans="1:49" x14ac:dyDescent="0.3">
      <c r="A1" t="s">
        <v>766</v>
      </c>
      <c r="M1" t="s">
        <v>767</v>
      </c>
      <c r="AG1" t="s">
        <v>769</v>
      </c>
    </row>
    <row r="2" spans="1:49" x14ac:dyDescent="0.3">
      <c r="A2" s="3" t="s">
        <v>4</v>
      </c>
      <c r="M2" s="3" t="s">
        <v>4</v>
      </c>
      <c r="AG2" s="3" t="s">
        <v>4</v>
      </c>
    </row>
    <row r="3" spans="1:49" x14ac:dyDescent="0.3">
      <c r="A3" t="s">
        <v>820</v>
      </c>
      <c r="M3" t="s">
        <v>820</v>
      </c>
      <c r="AG3" t="s">
        <v>820</v>
      </c>
    </row>
    <row r="7" spans="1:49" x14ac:dyDescent="0.3">
      <c r="P7">
        <v>3</v>
      </c>
      <c r="Q7">
        <v>4</v>
      </c>
      <c r="R7">
        <v>5</v>
      </c>
      <c r="S7">
        <v>6</v>
      </c>
      <c r="T7">
        <v>7</v>
      </c>
      <c r="U7">
        <v>8</v>
      </c>
      <c r="V7">
        <v>9</v>
      </c>
      <c r="W7">
        <v>10</v>
      </c>
      <c r="X7">
        <v>11</v>
      </c>
      <c r="Y7">
        <v>12</v>
      </c>
      <c r="Z7">
        <v>13</v>
      </c>
      <c r="AA7">
        <v>14</v>
      </c>
      <c r="AB7">
        <v>15</v>
      </c>
      <c r="AC7">
        <v>16</v>
      </c>
      <c r="AJ7">
        <v>3</v>
      </c>
      <c r="AK7">
        <v>4</v>
      </c>
      <c r="AL7">
        <v>5</v>
      </c>
      <c r="AM7">
        <v>6</v>
      </c>
      <c r="AN7">
        <v>7</v>
      </c>
      <c r="AO7">
        <v>8</v>
      </c>
      <c r="AP7">
        <v>9</v>
      </c>
      <c r="AQ7">
        <v>10</v>
      </c>
      <c r="AR7">
        <v>11</v>
      </c>
      <c r="AS7">
        <v>12</v>
      </c>
      <c r="AT7">
        <v>13</v>
      </c>
      <c r="AU7">
        <v>14</v>
      </c>
      <c r="AV7">
        <v>15</v>
      </c>
      <c r="AW7">
        <v>16</v>
      </c>
    </row>
    <row r="8" spans="1:49" x14ac:dyDescent="0.3">
      <c r="D8">
        <v>2</v>
      </c>
      <c r="E8">
        <v>4</v>
      </c>
      <c r="F8">
        <v>6</v>
      </c>
      <c r="G8">
        <v>8</v>
      </c>
      <c r="P8" t="s">
        <v>728</v>
      </c>
      <c r="U8" t="s">
        <v>768</v>
      </c>
      <c r="Z8" t="s">
        <v>730</v>
      </c>
      <c r="AJ8" t="s">
        <v>5</v>
      </c>
      <c r="AO8" t="s">
        <v>770</v>
      </c>
      <c r="AT8" t="s">
        <v>7</v>
      </c>
    </row>
    <row r="9" spans="1:49" x14ac:dyDescent="0.3">
      <c r="D9" t="s">
        <v>9</v>
      </c>
      <c r="E9" t="s">
        <v>10</v>
      </c>
      <c r="F9" t="s">
        <v>11</v>
      </c>
      <c r="G9" t="s">
        <v>12</v>
      </c>
      <c r="P9" t="s">
        <v>9</v>
      </c>
      <c r="Q9" t="s">
        <v>10</v>
      </c>
      <c r="R9" t="s">
        <v>11</v>
      </c>
      <c r="S9" t="s">
        <v>12</v>
      </c>
      <c r="U9" t="s">
        <v>9</v>
      </c>
      <c r="V9" t="s">
        <v>10</v>
      </c>
      <c r="W9" t="s">
        <v>11</v>
      </c>
      <c r="X9" t="s">
        <v>12</v>
      </c>
      <c r="Z9" t="s">
        <v>9</v>
      </c>
      <c r="AA9" t="s">
        <v>10</v>
      </c>
      <c r="AB9" t="s">
        <v>11</v>
      </c>
      <c r="AC9" t="s">
        <v>12</v>
      </c>
      <c r="AJ9" t="s">
        <v>9</v>
      </c>
      <c r="AK9" t="s">
        <v>10</v>
      </c>
      <c r="AL9" t="s">
        <v>11</v>
      </c>
      <c r="AM9" t="s">
        <v>12</v>
      </c>
      <c r="AO9" t="s">
        <v>9</v>
      </c>
      <c r="AP9" t="s">
        <v>10</v>
      </c>
      <c r="AQ9" t="s">
        <v>11</v>
      </c>
      <c r="AR9" t="s">
        <v>12</v>
      </c>
      <c r="AT9" t="s">
        <v>9</v>
      </c>
      <c r="AU9" t="s">
        <v>10</v>
      </c>
      <c r="AV9" t="s">
        <v>11</v>
      </c>
      <c r="AW9" t="s">
        <v>12</v>
      </c>
    </row>
    <row r="11" spans="1:49" x14ac:dyDescent="0.3">
      <c r="A11" t="s">
        <v>43</v>
      </c>
      <c r="B11" t="s">
        <v>763</v>
      </c>
      <c r="C11" t="s">
        <v>763</v>
      </c>
      <c r="D11" t="e">
        <f>VLOOKUP($A11,'CW0301'!$B$9:$I$386,D$8,FALSE)</f>
        <v>#N/A</v>
      </c>
      <c r="E11" t="e">
        <f>VLOOKUP($A11,'CW0301'!$B$9:$I$386,E$8,FALSE)</f>
        <v>#N/A</v>
      </c>
      <c r="F11" t="e">
        <f>VLOOKUP($A11,'CW0301'!$B$9:$I$386,F$8,FALSE)</f>
        <v>#N/A</v>
      </c>
      <c r="G11" t="e">
        <f>VLOOKUP($A11,'CW0301'!$B$9:$I$386,G$8,FALSE)</f>
        <v>#N/A</v>
      </c>
      <c r="M11" t="s">
        <v>43</v>
      </c>
      <c r="N11" t="s">
        <v>763</v>
      </c>
      <c r="O11" t="s">
        <v>763</v>
      </c>
      <c r="P11" t="e">
        <f>VLOOKUP($M11,'CW0302'!$B$9:$Q$386,P$7,FALSE)</f>
        <v>#N/A</v>
      </c>
      <c r="Q11" t="e">
        <f>VLOOKUP($M11,'CW0302'!$B$9:$Q$386,Q$7,FALSE)</f>
        <v>#N/A</v>
      </c>
      <c r="R11" t="e">
        <f>VLOOKUP($M11,'CW0302'!$B$9:$Q$386,R$7,FALSE)</f>
        <v>#N/A</v>
      </c>
      <c r="S11" t="e">
        <f>VLOOKUP($M11,'CW0302'!$B$9:$Q$386,S$7,FALSE)</f>
        <v>#N/A</v>
      </c>
      <c r="U11" t="e">
        <f>VLOOKUP($M11,'CW0302'!$B$9:$Q$386,U$7,FALSE)</f>
        <v>#N/A</v>
      </c>
      <c r="V11" t="e">
        <f>VLOOKUP($M11,'CW0302'!$B$9:$Q$386,V$7,FALSE)</f>
        <v>#N/A</v>
      </c>
      <c r="W11" t="e">
        <f>VLOOKUP($M11,'CW0302'!$B$9:$Q$386,W$7,FALSE)</f>
        <v>#N/A</v>
      </c>
      <c r="X11" t="e">
        <f>VLOOKUP($M11,'CW0302'!$B$9:$Q$386,X$7,FALSE)</f>
        <v>#N/A</v>
      </c>
      <c r="Z11" t="e">
        <f>VLOOKUP($M11,'CW0302'!$B$9:$Q$386,Z$7,FALSE)</f>
        <v>#N/A</v>
      </c>
      <c r="AA11" t="e">
        <f>VLOOKUP($M11,'CW0302'!$B$9:$Q$386,AA$7,FALSE)</f>
        <v>#N/A</v>
      </c>
      <c r="AB11" t="e">
        <f>VLOOKUP($M11,'CW0302'!$B$9:$Q$386,AB$7,FALSE)</f>
        <v>#N/A</v>
      </c>
      <c r="AC11" t="e">
        <f>VLOOKUP($M11,'CW0302'!$B$9:$Q$386,AC$7,FALSE)</f>
        <v>#N/A</v>
      </c>
      <c r="AG11" t="s">
        <v>43</v>
      </c>
      <c r="AH11" t="s">
        <v>763</v>
      </c>
      <c r="AI11" t="s">
        <v>763</v>
      </c>
      <c r="AJ11" t="e">
        <f>VLOOKUP($AG11,'CW0303'!$B$9:$Q$386,AJ$7,FALSE)</f>
        <v>#N/A</v>
      </c>
      <c r="AK11" t="e">
        <f>VLOOKUP($AG11,'CW0303'!$B$9:$Q$386,AK$7,FALSE)</f>
        <v>#N/A</v>
      </c>
      <c r="AL11" t="e">
        <f>VLOOKUP($AG11,'CW0303'!$B$9:$Q$386,AL$7,FALSE)</f>
        <v>#N/A</v>
      </c>
      <c r="AM11" t="e">
        <f>VLOOKUP($AG11,'CW0303'!$B$9:$Q$386,AM$7,FALSE)</f>
        <v>#N/A</v>
      </c>
      <c r="AO11" t="e">
        <f>VLOOKUP($AG11,'CW0303'!$B$9:$Q$386,AO$7,FALSE)</f>
        <v>#N/A</v>
      </c>
      <c r="AP11" t="e">
        <f>VLOOKUP($AG11,'CW0303'!$B$9:$Q$386,AP$7,FALSE)</f>
        <v>#N/A</v>
      </c>
      <c r="AQ11" t="e">
        <f>VLOOKUP($AG11,'CW0303'!$B$9:$Q$386,AQ$7,FALSE)</f>
        <v>#N/A</v>
      </c>
      <c r="AR11" t="e">
        <f>VLOOKUP($AG11,'CW0303'!$B$9:$Q$386,AR$7,FALSE)</f>
        <v>#N/A</v>
      </c>
      <c r="AT11" t="e">
        <f>VLOOKUP($AG11,'CW0303'!$B$9:$Q$386,AT$7,FALSE)</f>
        <v>#N/A</v>
      </c>
      <c r="AU11" t="e">
        <f>VLOOKUP($AG11,'CW0303'!$B$9:$Q$386,AU$7,FALSE)</f>
        <v>#N/A</v>
      </c>
      <c r="AV11" t="e">
        <f>VLOOKUP($AG11,'CW0303'!$B$9:$Q$386,AV$7,FALSE)</f>
        <v>#N/A</v>
      </c>
      <c r="AW11" t="e">
        <f>VLOOKUP($AG11,'CW0303'!$B$9:$Q$386,AW$7,FALSE)</f>
        <v>#N/A</v>
      </c>
    </row>
    <row r="12" spans="1:49" x14ac:dyDescent="0.3">
      <c r="A12" t="s">
        <v>106</v>
      </c>
      <c r="B12" t="s">
        <v>763</v>
      </c>
      <c r="C12" t="s">
        <v>763</v>
      </c>
      <c r="D12" t="e">
        <f>VLOOKUP($A12,'CW0301'!$B$9:$I$386,D$8,FALSE)</f>
        <v>#N/A</v>
      </c>
      <c r="E12" t="e">
        <f>VLOOKUP($A12,'CW0301'!$B$9:$I$386,E$8,FALSE)</f>
        <v>#N/A</v>
      </c>
      <c r="F12" t="e">
        <f>VLOOKUP($A12,'CW0301'!$B$9:$I$386,F$8,FALSE)</f>
        <v>#N/A</v>
      </c>
      <c r="G12" t="e">
        <f>VLOOKUP($A12,'CW0301'!$B$9:$I$386,G$8,FALSE)</f>
        <v>#N/A</v>
      </c>
      <c r="M12" t="s">
        <v>106</v>
      </c>
      <c r="N12" t="s">
        <v>763</v>
      </c>
      <c r="O12" t="s">
        <v>763</v>
      </c>
      <c r="P12" t="e">
        <f>VLOOKUP($M12,'CW0302'!$B$9:$Q$386,P$7,FALSE)</f>
        <v>#N/A</v>
      </c>
      <c r="Q12" t="e">
        <f>VLOOKUP($M12,'CW0302'!$B$9:$Q$386,Q$7,FALSE)</f>
        <v>#N/A</v>
      </c>
      <c r="R12" t="e">
        <f>VLOOKUP($M12,'CW0302'!$B$9:$Q$386,R$7,FALSE)</f>
        <v>#N/A</v>
      </c>
      <c r="S12" t="e">
        <f>VLOOKUP($M12,'CW0302'!$B$9:$Q$386,S$7,FALSE)</f>
        <v>#N/A</v>
      </c>
      <c r="U12" t="e">
        <f>VLOOKUP($M12,'CW0302'!$B$9:$Q$386,U$7,FALSE)</f>
        <v>#N/A</v>
      </c>
      <c r="V12" t="e">
        <f>VLOOKUP($M12,'CW0302'!$B$9:$Q$386,V$7,FALSE)</f>
        <v>#N/A</v>
      </c>
      <c r="W12" t="e">
        <f>VLOOKUP($M12,'CW0302'!$B$9:$Q$386,W$7,FALSE)</f>
        <v>#N/A</v>
      </c>
      <c r="X12" t="e">
        <f>VLOOKUP($M12,'CW0302'!$B$9:$Q$386,X$7,FALSE)</f>
        <v>#N/A</v>
      </c>
      <c r="Z12" t="e">
        <f>VLOOKUP($M12,'CW0302'!$B$9:$Q$386,Z$7,FALSE)</f>
        <v>#N/A</v>
      </c>
      <c r="AA12" t="e">
        <f>VLOOKUP($M12,'CW0302'!$B$9:$Q$386,AA$7,FALSE)</f>
        <v>#N/A</v>
      </c>
      <c r="AB12" t="e">
        <f>VLOOKUP($M12,'CW0302'!$B$9:$Q$386,AB$7,FALSE)</f>
        <v>#N/A</v>
      </c>
      <c r="AC12" t="e">
        <f>VLOOKUP($M12,'CW0302'!$B$9:$Q$386,AC$7,FALSE)</f>
        <v>#N/A</v>
      </c>
      <c r="AG12" t="s">
        <v>106</v>
      </c>
      <c r="AH12" t="s">
        <v>763</v>
      </c>
      <c r="AI12" t="s">
        <v>763</v>
      </c>
      <c r="AJ12" t="e">
        <f>VLOOKUP($AG12,'CW0303'!$B$9:$Q$386,AJ$7,FALSE)</f>
        <v>#N/A</v>
      </c>
      <c r="AK12" t="e">
        <f>VLOOKUP($AG12,'CW0303'!$B$9:$Q$386,AK$7,FALSE)</f>
        <v>#N/A</v>
      </c>
      <c r="AL12" t="e">
        <f>VLOOKUP($AG12,'CW0303'!$B$9:$Q$386,AL$7,FALSE)</f>
        <v>#N/A</v>
      </c>
      <c r="AM12" t="e">
        <f>VLOOKUP($AG12,'CW0303'!$B$9:$Q$386,AM$7,FALSE)</f>
        <v>#N/A</v>
      </c>
      <c r="AO12" t="e">
        <f>VLOOKUP($AG12,'CW0303'!$B$9:$Q$386,AO$7,FALSE)</f>
        <v>#N/A</v>
      </c>
      <c r="AP12" t="e">
        <f>VLOOKUP($AG12,'CW0303'!$B$9:$Q$386,AP$7,FALSE)</f>
        <v>#N/A</v>
      </c>
      <c r="AQ12" t="e">
        <f>VLOOKUP($AG12,'CW0303'!$B$9:$Q$386,AQ$7,FALSE)</f>
        <v>#N/A</v>
      </c>
      <c r="AR12" t="e">
        <f>VLOOKUP($AG12,'CW0303'!$B$9:$Q$386,AR$7,FALSE)</f>
        <v>#N/A</v>
      </c>
      <c r="AT12" t="e">
        <f>VLOOKUP($AG12,'CW0303'!$B$9:$Q$386,AT$7,FALSE)</f>
        <v>#N/A</v>
      </c>
      <c r="AU12" t="e">
        <f>VLOOKUP($AG12,'CW0303'!$B$9:$Q$386,AU$7,FALSE)</f>
        <v>#N/A</v>
      </c>
      <c r="AV12" t="e">
        <f>VLOOKUP($AG12,'CW0303'!$B$9:$Q$386,AV$7,FALSE)</f>
        <v>#N/A</v>
      </c>
      <c r="AW12" t="e">
        <f>VLOOKUP($AG12,'CW0303'!$B$9:$Q$386,AW$7,FALSE)</f>
        <v>#N/A</v>
      </c>
    </row>
    <row r="13" spans="1:49" x14ac:dyDescent="0.3">
      <c r="A13" t="s">
        <v>128</v>
      </c>
      <c r="B13" t="s">
        <v>763</v>
      </c>
      <c r="C13" t="s">
        <v>763</v>
      </c>
      <c r="D13" t="e">
        <f>VLOOKUP($A13,'CW0301'!$B$9:$I$386,D$8,FALSE)</f>
        <v>#N/A</v>
      </c>
      <c r="E13" t="e">
        <f>VLOOKUP($A13,'CW0301'!$B$9:$I$386,E$8,FALSE)</f>
        <v>#N/A</v>
      </c>
      <c r="F13" t="e">
        <f>VLOOKUP($A13,'CW0301'!$B$9:$I$386,F$8,FALSE)</f>
        <v>#N/A</v>
      </c>
      <c r="G13" t="e">
        <f>VLOOKUP($A13,'CW0301'!$B$9:$I$386,G$8,FALSE)</f>
        <v>#N/A</v>
      </c>
      <c r="M13" t="s">
        <v>128</v>
      </c>
      <c r="N13" t="s">
        <v>763</v>
      </c>
      <c r="O13" t="s">
        <v>763</v>
      </c>
      <c r="P13" t="e">
        <f>VLOOKUP($M13,'CW0302'!$B$9:$Q$386,P$7,FALSE)</f>
        <v>#N/A</v>
      </c>
      <c r="Q13" t="e">
        <f>VLOOKUP($M13,'CW0302'!$B$9:$Q$386,Q$7,FALSE)</f>
        <v>#N/A</v>
      </c>
      <c r="R13" t="e">
        <f>VLOOKUP($M13,'CW0302'!$B$9:$Q$386,R$7,FALSE)</f>
        <v>#N/A</v>
      </c>
      <c r="S13" t="e">
        <f>VLOOKUP($M13,'CW0302'!$B$9:$Q$386,S$7,FALSE)</f>
        <v>#N/A</v>
      </c>
      <c r="U13" t="e">
        <f>VLOOKUP($M13,'CW0302'!$B$9:$Q$386,U$7,FALSE)</f>
        <v>#N/A</v>
      </c>
      <c r="V13" t="e">
        <f>VLOOKUP($M13,'CW0302'!$B$9:$Q$386,V$7,FALSE)</f>
        <v>#N/A</v>
      </c>
      <c r="W13" t="e">
        <f>VLOOKUP($M13,'CW0302'!$B$9:$Q$386,W$7,FALSE)</f>
        <v>#N/A</v>
      </c>
      <c r="X13" t="e">
        <f>VLOOKUP($M13,'CW0302'!$B$9:$Q$386,X$7,FALSE)</f>
        <v>#N/A</v>
      </c>
      <c r="Z13" t="e">
        <f>VLOOKUP($M13,'CW0302'!$B$9:$Q$386,Z$7,FALSE)</f>
        <v>#N/A</v>
      </c>
      <c r="AA13" t="e">
        <f>VLOOKUP($M13,'CW0302'!$B$9:$Q$386,AA$7,FALSE)</f>
        <v>#N/A</v>
      </c>
      <c r="AB13" t="e">
        <f>VLOOKUP($M13,'CW0302'!$B$9:$Q$386,AB$7,FALSE)</f>
        <v>#N/A</v>
      </c>
      <c r="AC13" t="e">
        <f>VLOOKUP($M13,'CW0302'!$B$9:$Q$386,AC$7,FALSE)</f>
        <v>#N/A</v>
      </c>
      <c r="AG13" t="s">
        <v>128</v>
      </c>
      <c r="AH13" t="s">
        <v>763</v>
      </c>
      <c r="AI13" t="s">
        <v>763</v>
      </c>
      <c r="AJ13" t="e">
        <f>VLOOKUP($AG13,'CW0303'!$B$9:$Q$386,AJ$7,FALSE)</f>
        <v>#N/A</v>
      </c>
      <c r="AK13" t="e">
        <f>VLOOKUP($AG13,'CW0303'!$B$9:$Q$386,AK$7,FALSE)</f>
        <v>#N/A</v>
      </c>
      <c r="AL13" t="e">
        <f>VLOOKUP($AG13,'CW0303'!$B$9:$Q$386,AL$7,FALSE)</f>
        <v>#N/A</v>
      </c>
      <c r="AM13" t="e">
        <f>VLOOKUP($AG13,'CW0303'!$B$9:$Q$386,AM$7,FALSE)</f>
        <v>#N/A</v>
      </c>
      <c r="AO13" t="e">
        <f>VLOOKUP($AG13,'CW0303'!$B$9:$Q$386,AO$7,FALSE)</f>
        <v>#N/A</v>
      </c>
      <c r="AP13" t="e">
        <f>VLOOKUP($AG13,'CW0303'!$B$9:$Q$386,AP$7,FALSE)</f>
        <v>#N/A</v>
      </c>
      <c r="AQ13" t="e">
        <f>VLOOKUP($AG13,'CW0303'!$B$9:$Q$386,AQ$7,FALSE)</f>
        <v>#N/A</v>
      </c>
      <c r="AR13" t="e">
        <f>VLOOKUP($AG13,'CW0303'!$B$9:$Q$386,AR$7,FALSE)</f>
        <v>#N/A</v>
      </c>
      <c r="AT13" t="e">
        <f>VLOOKUP($AG13,'CW0303'!$B$9:$Q$386,AT$7,FALSE)</f>
        <v>#N/A</v>
      </c>
      <c r="AU13" t="e">
        <f>VLOOKUP($AG13,'CW0303'!$B$9:$Q$386,AU$7,FALSE)</f>
        <v>#N/A</v>
      </c>
      <c r="AV13" t="e">
        <f>VLOOKUP($AG13,'CW0303'!$B$9:$Q$386,AV$7,FALSE)</f>
        <v>#N/A</v>
      </c>
      <c r="AW13" t="e">
        <f>VLOOKUP($AG13,'CW0303'!$B$9:$Q$386,AW$7,FALSE)</f>
        <v>#N/A</v>
      </c>
    </row>
    <row r="14" spans="1:49" x14ac:dyDescent="0.3">
      <c r="A14" t="s">
        <v>166</v>
      </c>
      <c r="B14" t="s">
        <v>763</v>
      </c>
      <c r="C14" t="s">
        <v>763</v>
      </c>
      <c r="D14" t="e">
        <f>VLOOKUP($A14,'CW0301'!$B$9:$I$386,D$8,FALSE)</f>
        <v>#N/A</v>
      </c>
      <c r="E14" t="e">
        <f>VLOOKUP($A14,'CW0301'!$B$9:$I$386,E$8,FALSE)</f>
        <v>#N/A</v>
      </c>
      <c r="F14" t="e">
        <f>VLOOKUP($A14,'CW0301'!$B$9:$I$386,F$8,FALSE)</f>
        <v>#N/A</v>
      </c>
      <c r="G14" t="e">
        <f>VLOOKUP($A14,'CW0301'!$B$9:$I$386,G$8,FALSE)</f>
        <v>#N/A</v>
      </c>
      <c r="M14" t="s">
        <v>166</v>
      </c>
      <c r="N14" t="s">
        <v>763</v>
      </c>
      <c r="O14" t="s">
        <v>763</v>
      </c>
      <c r="P14" t="e">
        <f>VLOOKUP($M14,'CW0302'!$B$9:$Q$386,P$7,FALSE)</f>
        <v>#N/A</v>
      </c>
      <c r="Q14" t="e">
        <f>VLOOKUP($M14,'CW0302'!$B$9:$Q$386,Q$7,FALSE)</f>
        <v>#N/A</v>
      </c>
      <c r="R14" t="e">
        <f>VLOOKUP($M14,'CW0302'!$B$9:$Q$386,R$7,FALSE)</f>
        <v>#N/A</v>
      </c>
      <c r="S14" t="e">
        <f>VLOOKUP($M14,'CW0302'!$B$9:$Q$386,S$7,FALSE)</f>
        <v>#N/A</v>
      </c>
      <c r="U14" t="e">
        <f>VLOOKUP($M14,'CW0302'!$B$9:$Q$386,U$7,FALSE)</f>
        <v>#N/A</v>
      </c>
      <c r="V14" t="e">
        <f>VLOOKUP($M14,'CW0302'!$B$9:$Q$386,V$7,FALSE)</f>
        <v>#N/A</v>
      </c>
      <c r="W14" t="e">
        <f>VLOOKUP($M14,'CW0302'!$B$9:$Q$386,W$7,FALSE)</f>
        <v>#N/A</v>
      </c>
      <c r="X14" t="e">
        <f>VLOOKUP($M14,'CW0302'!$B$9:$Q$386,X$7,FALSE)</f>
        <v>#N/A</v>
      </c>
      <c r="Z14" t="e">
        <f>VLOOKUP($M14,'CW0302'!$B$9:$Q$386,Z$7,FALSE)</f>
        <v>#N/A</v>
      </c>
      <c r="AA14" t="e">
        <f>VLOOKUP($M14,'CW0302'!$B$9:$Q$386,AA$7,FALSE)</f>
        <v>#N/A</v>
      </c>
      <c r="AB14" t="e">
        <f>VLOOKUP($M14,'CW0302'!$B$9:$Q$386,AB$7,FALSE)</f>
        <v>#N/A</v>
      </c>
      <c r="AC14" t="e">
        <f>VLOOKUP($M14,'CW0302'!$B$9:$Q$386,AC$7,FALSE)</f>
        <v>#N/A</v>
      </c>
      <c r="AG14" t="s">
        <v>166</v>
      </c>
      <c r="AH14" t="s">
        <v>763</v>
      </c>
      <c r="AI14" t="s">
        <v>763</v>
      </c>
      <c r="AJ14" t="e">
        <f>VLOOKUP($AG14,'CW0303'!$B$9:$Q$386,AJ$7,FALSE)</f>
        <v>#N/A</v>
      </c>
      <c r="AK14" t="e">
        <f>VLOOKUP($AG14,'CW0303'!$B$9:$Q$386,AK$7,FALSE)</f>
        <v>#N/A</v>
      </c>
      <c r="AL14" t="e">
        <f>VLOOKUP($AG14,'CW0303'!$B$9:$Q$386,AL$7,FALSE)</f>
        <v>#N/A</v>
      </c>
      <c r="AM14" t="e">
        <f>VLOOKUP($AG14,'CW0303'!$B$9:$Q$386,AM$7,FALSE)</f>
        <v>#N/A</v>
      </c>
      <c r="AO14" t="e">
        <f>VLOOKUP($AG14,'CW0303'!$B$9:$Q$386,AO$7,FALSE)</f>
        <v>#N/A</v>
      </c>
      <c r="AP14" t="e">
        <f>VLOOKUP($AG14,'CW0303'!$B$9:$Q$386,AP$7,FALSE)</f>
        <v>#N/A</v>
      </c>
      <c r="AQ14" t="e">
        <f>VLOOKUP($AG14,'CW0303'!$B$9:$Q$386,AQ$7,FALSE)</f>
        <v>#N/A</v>
      </c>
      <c r="AR14" t="e">
        <f>VLOOKUP($AG14,'CW0303'!$B$9:$Q$386,AR$7,FALSE)</f>
        <v>#N/A</v>
      </c>
      <c r="AT14" t="e">
        <f>VLOOKUP($AG14,'CW0303'!$B$9:$Q$386,AT$7,FALSE)</f>
        <v>#N/A</v>
      </c>
      <c r="AU14" t="e">
        <f>VLOOKUP($AG14,'CW0303'!$B$9:$Q$386,AU$7,FALSE)</f>
        <v>#N/A</v>
      </c>
      <c r="AV14" t="e">
        <f>VLOOKUP($AG14,'CW0303'!$B$9:$Q$386,AV$7,FALSE)</f>
        <v>#N/A</v>
      </c>
      <c r="AW14" t="e">
        <f>VLOOKUP($AG14,'CW0303'!$B$9:$Q$386,AW$7,FALSE)</f>
        <v>#N/A</v>
      </c>
    </row>
    <row r="15" spans="1:49" x14ac:dyDescent="0.3">
      <c r="A15" t="s">
        <v>176</v>
      </c>
      <c r="B15" t="s">
        <v>763</v>
      </c>
      <c r="C15" t="s">
        <v>763</v>
      </c>
      <c r="D15" t="e">
        <f>VLOOKUP($A15,'CW0301'!$B$9:$I$386,D$8,FALSE)</f>
        <v>#N/A</v>
      </c>
      <c r="E15" t="e">
        <f>VLOOKUP($A15,'CW0301'!$B$9:$I$386,E$8,FALSE)</f>
        <v>#N/A</v>
      </c>
      <c r="F15" t="e">
        <f>VLOOKUP($A15,'CW0301'!$B$9:$I$386,F$8,FALSE)</f>
        <v>#N/A</v>
      </c>
      <c r="G15" t="e">
        <f>VLOOKUP($A15,'CW0301'!$B$9:$I$386,G$8,FALSE)</f>
        <v>#N/A</v>
      </c>
      <c r="M15" t="s">
        <v>176</v>
      </c>
      <c r="N15" t="s">
        <v>763</v>
      </c>
      <c r="O15" t="s">
        <v>763</v>
      </c>
      <c r="P15" t="e">
        <f>VLOOKUP($M15,'CW0302'!$B$9:$Q$386,P$7,FALSE)</f>
        <v>#N/A</v>
      </c>
      <c r="Q15" t="e">
        <f>VLOOKUP($M15,'CW0302'!$B$9:$Q$386,Q$7,FALSE)</f>
        <v>#N/A</v>
      </c>
      <c r="R15" t="e">
        <f>VLOOKUP($M15,'CW0302'!$B$9:$Q$386,R$7,FALSE)</f>
        <v>#N/A</v>
      </c>
      <c r="S15" t="e">
        <f>VLOOKUP($M15,'CW0302'!$B$9:$Q$386,S$7,FALSE)</f>
        <v>#N/A</v>
      </c>
      <c r="U15" t="e">
        <f>VLOOKUP($M15,'CW0302'!$B$9:$Q$386,U$7,FALSE)</f>
        <v>#N/A</v>
      </c>
      <c r="V15" t="e">
        <f>VLOOKUP($M15,'CW0302'!$B$9:$Q$386,V$7,FALSE)</f>
        <v>#N/A</v>
      </c>
      <c r="W15" t="e">
        <f>VLOOKUP($M15,'CW0302'!$B$9:$Q$386,W$7,FALSE)</f>
        <v>#N/A</v>
      </c>
      <c r="X15" t="e">
        <f>VLOOKUP($M15,'CW0302'!$B$9:$Q$386,X$7,FALSE)</f>
        <v>#N/A</v>
      </c>
      <c r="Z15" t="e">
        <f>VLOOKUP($M15,'CW0302'!$B$9:$Q$386,Z$7,FALSE)</f>
        <v>#N/A</v>
      </c>
      <c r="AA15" t="e">
        <f>VLOOKUP($M15,'CW0302'!$B$9:$Q$386,AA$7,FALSE)</f>
        <v>#N/A</v>
      </c>
      <c r="AB15" t="e">
        <f>VLOOKUP($M15,'CW0302'!$B$9:$Q$386,AB$7,FALSE)</f>
        <v>#N/A</v>
      </c>
      <c r="AC15" t="e">
        <f>VLOOKUP($M15,'CW0302'!$B$9:$Q$386,AC$7,FALSE)</f>
        <v>#N/A</v>
      </c>
      <c r="AG15" t="s">
        <v>176</v>
      </c>
      <c r="AH15" t="s">
        <v>763</v>
      </c>
      <c r="AI15" t="s">
        <v>763</v>
      </c>
      <c r="AJ15" t="e">
        <f>VLOOKUP($AG15,'CW0303'!$B$9:$Q$386,AJ$7,FALSE)</f>
        <v>#N/A</v>
      </c>
      <c r="AK15" t="e">
        <f>VLOOKUP($AG15,'CW0303'!$B$9:$Q$386,AK$7,FALSE)</f>
        <v>#N/A</v>
      </c>
      <c r="AL15" t="e">
        <f>VLOOKUP($AG15,'CW0303'!$B$9:$Q$386,AL$7,FALSE)</f>
        <v>#N/A</v>
      </c>
      <c r="AM15" t="e">
        <f>VLOOKUP($AG15,'CW0303'!$B$9:$Q$386,AM$7,FALSE)</f>
        <v>#N/A</v>
      </c>
      <c r="AO15" t="e">
        <f>VLOOKUP($AG15,'CW0303'!$B$9:$Q$386,AO$7,FALSE)</f>
        <v>#N/A</v>
      </c>
      <c r="AP15" t="e">
        <f>VLOOKUP($AG15,'CW0303'!$B$9:$Q$386,AP$7,FALSE)</f>
        <v>#N/A</v>
      </c>
      <c r="AQ15" t="e">
        <f>VLOOKUP($AG15,'CW0303'!$B$9:$Q$386,AQ$7,FALSE)</f>
        <v>#N/A</v>
      </c>
      <c r="AR15" t="e">
        <f>VLOOKUP($AG15,'CW0303'!$B$9:$Q$386,AR$7,FALSE)</f>
        <v>#N/A</v>
      </c>
      <c r="AT15" t="e">
        <f>VLOOKUP($AG15,'CW0303'!$B$9:$Q$386,AT$7,FALSE)</f>
        <v>#N/A</v>
      </c>
      <c r="AU15" t="e">
        <f>VLOOKUP($AG15,'CW0303'!$B$9:$Q$386,AU$7,FALSE)</f>
        <v>#N/A</v>
      </c>
      <c r="AV15" t="e">
        <f>VLOOKUP($AG15,'CW0303'!$B$9:$Q$386,AV$7,FALSE)</f>
        <v>#N/A</v>
      </c>
      <c r="AW15" t="e">
        <f>VLOOKUP($AG15,'CW0303'!$B$9:$Q$386,AW$7,FALSE)</f>
        <v>#N/A</v>
      </c>
    </row>
    <row r="16" spans="1:49" x14ac:dyDescent="0.3">
      <c r="A16" t="s">
        <v>330</v>
      </c>
      <c r="B16" t="s">
        <v>763</v>
      </c>
      <c r="C16" t="s">
        <v>763</v>
      </c>
      <c r="D16" t="e">
        <f>VLOOKUP($A16,'CW0301'!$B$9:$I$386,D$8,FALSE)</f>
        <v>#N/A</v>
      </c>
      <c r="E16" t="e">
        <f>VLOOKUP($A16,'CW0301'!$B$9:$I$386,E$8,FALSE)</f>
        <v>#N/A</v>
      </c>
      <c r="F16" t="e">
        <f>VLOOKUP($A16,'CW0301'!$B$9:$I$386,F$8,FALSE)</f>
        <v>#N/A</v>
      </c>
      <c r="G16" t="e">
        <f>VLOOKUP($A16,'CW0301'!$B$9:$I$386,G$8,FALSE)</f>
        <v>#N/A</v>
      </c>
      <c r="M16" t="s">
        <v>330</v>
      </c>
      <c r="N16" t="s">
        <v>763</v>
      </c>
      <c r="O16" t="s">
        <v>763</v>
      </c>
      <c r="P16" t="e">
        <f>VLOOKUP($M16,'CW0302'!$B$9:$Q$386,P$7,FALSE)</f>
        <v>#N/A</v>
      </c>
      <c r="Q16" t="e">
        <f>VLOOKUP($M16,'CW0302'!$B$9:$Q$386,Q$7,FALSE)</f>
        <v>#N/A</v>
      </c>
      <c r="R16" t="e">
        <f>VLOOKUP($M16,'CW0302'!$B$9:$Q$386,R$7,FALSE)</f>
        <v>#N/A</v>
      </c>
      <c r="S16" t="e">
        <f>VLOOKUP($M16,'CW0302'!$B$9:$Q$386,S$7,FALSE)</f>
        <v>#N/A</v>
      </c>
      <c r="U16" t="e">
        <f>VLOOKUP($M16,'CW0302'!$B$9:$Q$386,U$7,FALSE)</f>
        <v>#N/A</v>
      </c>
      <c r="V16" t="e">
        <f>VLOOKUP($M16,'CW0302'!$B$9:$Q$386,V$7,FALSE)</f>
        <v>#N/A</v>
      </c>
      <c r="W16" t="e">
        <f>VLOOKUP($M16,'CW0302'!$B$9:$Q$386,W$7,FALSE)</f>
        <v>#N/A</v>
      </c>
      <c r="X16" t="e">
        <f>VLOOKUP($M16,'CW0302'!$B$9:$Q$386,X$7,FALSE)</f>
        <v>#N/A</v>
      </c>
      <c r="Z16" t="e">
        <f>VLOOKUP($M16,'CW0302'!$B$9:$Q$386,Z$7,FALSE)</f>
        <v>#N/A</v>
      </c>
      <c r="AA16" t="e">
        <f>VLOOKUP($M16,'CW0302'!$B$9:$Q$386,AA$7,FALSE)</f>
        <v>#N/A</v>
      </c>
      <c r="AB16" t="e">
        <f>VLOOKUP($M16,'CW0302'!$B$9:$Q$386,AB$7,FALSE)</f>
        <v>#N/A</v>
      </c>
      <c r="AC16" t="e">
        <f>VLOOKUP($M16,'CW0302'!$B$9:$Q$386,AC$7,FALSE)</f>
        <v>#N/A</v>
      </c>
      <c r="AG16" t="s">
        <v>330</v>
      </c>
      <c r="AH16" t="s">
        <v>763</v>
      </c>
      <c r="AI16" t="s">
        <v>763</v>
      </c>
      <c r="AJ16" t="e">
        <f>VLOOKUP($AG16,'CW0303'!$B$9:$Q$386,AJ$7,FALSE)</f>
        <v>#N/A</v>
      </c>
      <c r="AK16" t="e">
        <f>VLOOKUP($AG16,'CW0303'!$B$9:$Q$386,AK$7,FALSE)</f>
        <v>#N/A</v>
      </c>
      <c r="AL16" t="e">
        <f>VLOOKUP($AG16,'CW0303'!$B$9:$Q$386,AL$7,FALSE)</f>
        <v>#N/A</v>
      </c>
      <c r="AM16" t="e">
        <f>VLOOKUP($AG16,'CW0303'!$B$9:$Q$386,AM$7,FALSE)</f>
        <v>#N/A</v>
      </c>
      <c r="AO16" t="e">
        <f>VLOOKUP($AG16,'CW0303'!$B$9:$Q$386,AO$7,FALSE)</f>
        <v>#N/A</v>
      </c>
      <c r="AP16" t="e">
        <f>VLOOKUP($AG16,'CW0303'!$B$9:$Q$386,AP$7,FALSE)</f>
        <v>#N/A</v>
      </c>
      <c r="AQ16" t="e">
        <f>VLOOKUP($AG16,'CW0303'!$B$9:$Q$386,AQ$7,FALSE)</f>
        <v>#N/A</v>
      </c>
      <c r="AR16" t="e">
        <f>VLOOKUP($AG16,'CW0303'!$B$9:$Q$386,AR$7,FALSE)</f>
        <v>#N/A</v>
      </c>
      <c r="AT16" t="e">
        <f>VLOOKUP($AG16,'CW0303'!$B$9:$Q$386,AT$7,FALSE)</f>
        <v>#N/A</v>
      </c>
      <c r="AU16" t="e">
        <f>VLOOKUP($AG16,'CW0303'!$B$9:$Q$386,AU$7,FALSE)</f>
        <v>#N/A</v>
      </c>
      <c r="AV16" t="e">
        <f>VLOOKUP($AG16,'CW0303'!$B$9:$Q$386,AV$7,FALSE)</f>
        <v>#N/A</v>
      </c>
      <c r="AW16" t="e">
        <f>VLOOKUP($AG16,'CW0303'!$B$9:$Q$386,AW$7,FALSE)</f>
        <v>#N/A</v>
      </c>
    </row>
    <row r="17" spans="1:49" x14ac:dyDescent="0.3">
      <c r="A17" t="s">
        <v>764</v>
      </c>
      <c r="B17" t="s">
        <v>763</v>
      </c>
      <c r="C17" t="s">
        <v>763</v>
      </c>
      <c r="D17">
        <f>VLOOKUP($A17,'CW0301'!$B$9:$I$386,D$8,FALSE)</f>
        <v>86.039330046525251</v>
      </c>
      <c r="E17">
        <f>VLOOKUP($A17,'CW0301'!$B$9:$I$386,E$8,FALSE)</f>
        <v>80.615684645578696</v>
      </c>
      <c r="F17">
        <f>VLOOKUP($A17,'CW0301'!$B$9:$I$386,F$8,FALSE)</f>
        <v>59.412029314916005</v>
      </c>
      <c r="G17">
        <f>VLOOKUP($A17,'CW0301'!$B$9:$I$386,G$8,FALSE)</f>
        <v>47.866339172221494</v>
      </c>
      <c r="M17" t="s">
        <v>764</v>
      </c>
      <c r="N17" t="s">
        <v>763</v>
      </c>
      <c r="O17" t="s">
        <v>763</v>
      </c>
      <c r="P17">
        <f>VLOOKUP($M17,'CW0302'!$B$9:$Q$386,P$7,FALSE)</f>
        <v>23.275092321498441</v>
      </c>
      <c r="Q17">
        <f>VLOOKUP($M17,'CW0302'!$B$9:$Q$386,Q$7,FALSE)</f>
        <v>17.598951142666198</v>
      </c>
      <c r="R17">
        <f>VLOOKUP($M17,'CW0302'!$B$9:$Q$386,R$7,FALSE)</f>
        <v>10.537857675831823</v>
      </c>
      <c r="S17">
        <f>VLOOKUP($M17,'CW0302'!$B$9:$Q$386,S$7,FALSE)</f>
        <v>6.8043498523353092</v>
      </c>
      <c r="U17">
        <f>VLOOKUP($M17,'CW0302'!$B$9:$Q$386,U$7,FALSE)</f>
        <v>15.850960952910837</v>
      </c>
      <c r="V17">
        <f>VLOOKUP($M17,'CW0302'!$B$9:$Q$386,V$7,FALSE)</f>
        <v>8.4177806542528124</v>
      </c>
      <c r="W17">
        <f>VLOOKUP($M17,'CW0302'!$B$9:$Q$386,W$7,FALSE)</f>
        <v>1.7091708023043068</v>
      </c>
      <c r="X17">
        <f>VLOOKUP($M17,'CW0302'!$B$9:$Q$386,X$7,FALSE)</f>
        <v>1.0600283349958468</v>
      </c>
      <c r="Z17">
        <f>VLOOKUP($M17,'CW0302'!$B$9:$Q$386,Z$7,FALSE)</f>
        <v>16.579122082478399</v>
      </c>
      <c r="AA17">
        <f>VLOOKUP($M17,'CW0302'!$B$9:$Q$386,AA$7,FALSE)</f>
        <v>13.892840058291423</v>
      </c>
      <c r="AB17">
        <f>VLOOKUP($M17,'CW0302'!$B$9:$Q$386,AB$7,FALSE)</f>
        <v>8.54142209387836</v>
      </c>
      <c r="AC17">
        <f>VLOOKUP($M17,'CW0302'!$B$9:$Q$386,AC$7,FALSE)</f>
        <v>5.4271756647433795</v>
      </c>
      <c r="AG17" t="s">
        <v>764</v>
      </c>
      <c r="AH17" t="s">
        <v>763</v>
      </c>
      <c r="AI17" t="s">
        <v>763</v>
      </c>
      <c r="AJ17">
        <f>VLOOKUP($AG17,'CW0303'!$B$9:$Q$386,AJ$7,FALSE)</f>
        <v>84.697874059754085</v>
      </c>
      <c r="AK17">
        <f>VLOOKUP($AG17,'CW0303'!$B$9:$Q$386,AK$7,FALSE)</f>
        <v>78.288725886288674</v>
      </c>
      <c r="AL17">
        <f>VLOOKUP($AG17,'CW0303'!$B$9:$Q$386,AL$7,FALSE)</f>
        <v>54.369571001832128</v>
      </c>
      <c r="AM17">
        <f>VLOOKUP($AG17,'CW0303'!$B$9:$Q$386,AM$7,FALSE)</f>
        <v>42.054879752050816</v>
      </c>
      <c r="AO17">
        <f>VLOOKUP($AG17,'CW0303'!$B$9:$Q$386,AO$7,FALSE)</f>
        <v>60.185338741960528</v>
      </c>
      <c r="AP17">
        <f>VLOOKUP($AG17,'CW0303'!$B$9:$Q$386,AP$7,FALSE)</f>
        <v>46.908255772871705</v>
      </c>
      <c r="AQ17">
        <f>VLOOKUP($AG17,'CW0303'!$B$9:$Q$386,AQ$7,FALSE)</f>
        <v>16.237341526172361</v>
      </c>
      <c r="AR17">
        <f>VLOOKUP($AG17,'CW0303'!$B$9:$Q$386,AR$7,FALSE)</f>
        <v>10.844468803752743</v>
      </c>
      <c r="AT17">
        <f>VLOOKUP($AG17,'CW0303'!$B$9:$Q$386,AT$7,FALSE)</f>
        <v>73.062623556677238</v>
      </c>
      <c r="AU17">
        <f>VLOOKUP($AG17,'CW0303'!$B$9:$Q$386,AU$7,FALSE)</f>
        <v>66.224580931678247</v>
      </c>
      <c r="AV17">
        <f>VLOOKUP($AG17,'CW0303'!$B$9:$Q$386,AV$7,FALSE)</f>
        <v>41.266642840935916</v>
      </c>
      <c r="AW17">
        <f>VLOOKUP($AG17,'CW0303'!$B$9:$Q$386,AW$7,FALSE)</f>
        <v>32.190442721543178</v>
      </c>
    </row>
    <row r="18" spans="1:49" x14ac:dyDescent="0.3">
      <c r="A18" t="s">
        <v>765</v>
      </c>
      <c r="B18" t="s">
        <v>763</v>
      </c>
      <c r="C18" t="s">
        <v>763</v>
      </c>
      <c r="D18">
        <f>VLOOKUP($A18,'CW0301'!$B$9:$I$386,D$8,FALSE)</f>
        <v>79.820217998699036</v>
      </c>
      <c r="E18">
        <f>VLOOKUP($A18,'CW0301'!$B$9:$I$386,E$8,FALSE)</f>
        <v>72.932520077258175</v>
      </c>
      <c r="F18">
        <f>VLOOKUP($A18,'CW0301'!$B$9:$I$386,F$8,FALSE)</f>
        <v>48.661790007768289</v>
      </c>
      <c r="G18">
        <f>VLOOKUP($A18,'CW0301'!$B$9:$I$386,G$8,FALSE)</f>
        <v>36.748547346963441</v>
      </c>
      <c r="M18" t="s">
        <v>765</v>
      </c>
      <c r="N18" t="s">
        <v>763</v>
      </c>
      <c r="O18" t="s">
        <v>763</v>
      </c>
      <c r="P18">
        <f>VLOOKUP($M18,'CW0302'!$B$9:$Q$386,P$7,FALSE)</f>
        <v>13.770005849184955</v>
      </c>
      <c r="Q18">
        <f>VLOOKUP($M18,'CW0302'!$B$9:$Q$386,Q$7,FALSE)</f>
        <v>9.5305590830594458</v>
      </c>
      <c r="R18">
        <f>VLOOKUP($M18,'CW0302'!$B$9:$Q$386,R$7,FALSE)</f>
        <v>4.6275513552200458</v>
      </c>
      <c r="S18">
        <f>VLOOKUP($M18,'CW0302'!$B$9:$Q$386,S$7,FALSE)</f>
        <v>2.6313669988947574</v>
      </c>
      <c r="U18">
        <f>VLOOKUP($M18,'CW0302'!$B$9:$Q$386,U$7,FALSE)</f>
        <v>10.963837322185178</v>
      </c>
      <c r="V18">
        <f>VLOOKUP($M18,'CW0302'!$B$9:$Q$386,V$7,FALSE)</f>
        <v>6.0417287265782758</v>
      </c>
      <c r="W18">
        <f>VLOOKUP($M18,'CW0302'!$B$9:$Q$386,W$7,FALSE)</f>
        <v>1.383719383773159</v>
      </c>
      <c r="X18">
        <f>VLOOKUP($M18,'CW0302'!$B$9:$Q$386,X$7,FALSE)</f>
        <v>0.66133477668570517</v>
      </c>
      <c r="Z18">
        <f>VLOOKUP($M18,'CW0302'!$B$9:$Q$386,Z$7,FALSE)</f>
        <v>7.1172581634451486</v>
      </c>
      <c r="AA18">
        <f>VLOOKUP($M18,'CW0302'!$B$9:$Q$386,AA$7,FALSE)</f>
        <v>5.7067521820909368</v>
      </c>
      <c r="AB18">
        <f>VLOOKUP($M18,'CW0302'!$B$9:$Q$386,AB$7,FALSE)</f>
        <v>2.9322131654701615</v>
      </c>
      <c r="AC18">
        <f>VLOOKUP($M18,'CW0302'!$B$9:$Q$386,AC$7,FALSE)</f>
        <v>1.5635025300621028</v>
      </c>
      <c r="AG18" t="s">
        <v>765</v>
      </c>
      <c r="AH18" t="s">
        <v>763</v>
      </c>
      <c r="AI18" t="s">
        <v>763</v>
      </c>
      <c r="AJ18">
        <f>VLOOKUP($AG18,'CW0303'!$B$9:$Q$386,AJ$7,FALSE)</f>
        <v>78.183712271716473</v>
      </c>
      <c r="AK18">
        <f>VLOOKUP($AG18,'CW0303'!$B$9:$Q$386,AK$7,FALSE)</f>
        <v>71.270484951506461</v>
      </c>
      <c r="AL18">
        <f>VLOOKUP($AG18,'CW0303'!$B$9:$Q$386,AL$7,FALSE)</f>
        <v>45.808670871142724</v>
      </c>
      <c r="AM18">
        <f>VLOOKUP($AG18,'CW0303'!$B$9:$Q$386,AM$7,FALSE)</f>
        <v>34.146175129762419</v>
      </c>
      <c r="AO18">
        <f>VLOOKUP($AG18,'CW0303'!$B$9:$Q$386,AO$7,FALSE)</f>
        <v>54.248032824931471</v>
      </c>
      <c r="AP18">
        <f>VLOOKUP($AG18,'CW0303'!$B$9:$Q$386,AP$7,FALSE)</f>
        <v>41.677044241971409</v>
      </c>
      <c r="AQ18">
        <f>VLOOKUP($AG18,'CW0303'!$B$9:$Q$386,AQ$7,FALSE)</f>
        <v>16.303805596272667</v>
      </c>
      <c r="AR18">
        <f>VLOOKUP($AG18,'CW0303'!$B$9:$Q$386,AR$7,FALSE)</f>
        <v>10.99657198694964</v>
      </c>
      <c r="AT18">
        <f>VLOOKUP($AG18,'CW0303'!$B$9:$Q$386,AT$7,FALSE)</f>
        <v>60.826377860211387</v>
      </c>
      <c r="AU18">
        <f>VLOOKUP($AG18,'CW0303'!$B$9:$Q$386,AU$7,FALSE)</f>
        <v>53.598743147717073</v>
      </c>
      <c r="AV18">
        <f>VLOOKUP($AG18,'CW0303'!$B$9:$Q$386,AV$7,FALSE)</f>
        <v>31.40197750082449</v>
      </c>
      <c r="AW18">
        <f>VLOOKUP($AG18,'CW0303'!$B$9:$Q$386,AW$7,FALSE)</f>
        <v>23.430918124369875</v>
      </c>
    </row>
    <row r="19" spans="1:49" x14ac:dyDescent="0.3">
      <c r="A19" t="s">
        <v>66</v>
      </c>
      <c r="B19" t="s">
        <v>741</v>
      </c>
      <c r="C19" t="s">
        <v>744</v>
      </c>
      <c r="D19">
        <f>VLOOKUP($A19,'CW0301'!$B$9:$I$386,D$8,FALSE)</f>
        <v>83.002586119216289</v>
      </c>
      <c r="E19">
        <f>VLOOKUP($A19,'CW0301'!$B$9:$I$386,E$8,FALSE)</f>
        <v>74.834579044425041</v>
      </c>
      <c r="F19">
        <f>VLOOKUP($A19,'CW0301'!$B$9:$I$386,F$8,FALSE)</f>
        <v>48.307074841804358</v>
      </c>
      <c r="G19">
        <f>VLOOKUP($A19,'CW0301'!$B$9:$I$386,G$8,FALSE)</f>
        <v>35.722387753720447</v>
      </c>
      <c r="M19" t="s">
        <v>66</v>
      </c>
      <c r="N19" t="s">
        <v>741</v>
      </c>
      <c r="O19" t="s">
        <v>744</v>
      </c>
      <c r="P19">
        <f>VLOOKUP($M19,'CW0302'!$B$9:$Q$386,P$7,FALSE)</f>
        <v>16.018311396308022</v>
      </c>
      <c r="Q19">
        <f>VLOOKUP($M19,'CW0302'!$B$9:$Q$386,Q$7,FALSE)</f>
        <v>11.041070024509924</v>
      </c>
      <c r="R19">
        <f>VLOOKUP($M19,'CW0302'!$B$9:$Q$386,R$7,FALSE)</f>
        <v>4.4024087082600118</v>
      </c>
      <c r="S19">
        <f>VLOOKUP($M19,'CW0302'!$B$9:$Q$386,S$7,FALSE)</f>
        <v>2.805875095695209</v>
      </c>
      <c r="U19">
        <f>VLOOKUP($M19,'CW0302'!$B$9:$Q$386,U$7,FALSE)</f>
        <v>13.931759706826142</v>
      </c>
      <c r="V19">
        <f>VLOOKUP($M19,'CW0302'!$B$9:$Q$386,V$7,FALSE)</f>
        <v>8.9162953617407155</v>
      </c>
      <c r="W19">
        <f>VLOOKUP($M19,'CW0302'!$B$9:$Q$386,W$7,FALSE)</f>
        <v>2.7643911113249917</v>
      </c>
      <c r="X19">
        <f>VLOOKUP($M19,'CW0302'!$B$9:$Q$386,X$7,FALSE)</f>
        <v>1.5410361905500867</v>
      </c>
      <c r="Z19">
        <f>VLOOKUP($M19,'CW0302'!$B$9:$Q$386,Z$7,FALSE)</f>
        <v>5.8096739439368834</v>
      </c>
      <c r="AA19">
        <f>VLOOKUP($M19,'CW0302'!$B$9:$Q$386,AA$7,FALSE)</f>
        <v>4.1197311054699863</v>
      </c>
      <c r="AB19">
        <f>VLOOKUP($M19,'CW0302'!$B$9:$Q$386,AB$7,FALSE)</f>
        <v>1.7773433852723348</v>
      </c>
      <c r="AC19">
        <f>VLOOKUP($M19,'CW0302'!$B$9:$Q$386,AC$7,FALSE)</f>
        <v>0.97453395035745383</v>
      </c>
      <c r="AG19" t="s">
        <v>66</v>
      </c>
      <c r="AH19" t="s">
        <v>741</v>
      </c>
      <c r="AI19" t="s">
        <v>744</v>
      </c>
      <c r="AJ19">
        <f>VLOOKUP($AG19,'CW0303'!$B$9:$Q$386,AJ$7,FALSE)</f>
        <v>81.644720455556069</v>
      </c>
      <c r="AK19">
        <f>VLOOKUP($AG19,'CW0303'!$B$9:$Q$386,AK$7,FALSE)</f>
        <v>72.901452219212459</v>
      </c>
      <c r="AL19">
        <f>VLOOKUP($AG19,'CW0303'!$B$9:$Q$386,AL$7,FALSE)</f>
        <v>44.876449443594538</v>
      </c>
      <c r="AM19">
        <f>VLOOKUP($AG19,'CW0303'!$B$9:$Q$386,AM$7,FALSE)</f>
        <v>33.342933290881547</v>
      </c>
      <c r="AO19">
        <f>VLOOKUP($AG19,'CW0303'!$B$9:$Q$386,AO$7,FALSE)</f>
        <v>72.17419634121552</v>
      </c>
      <c r="AP19">
        <f>VLOOKUP($AG19,'CW0303'!$B$9:$Q$386,AP$7,FALSE)</f>
        <v>60.10967315157091</v>
      </c>
      <c r="AQ19">
        <f>VLOOKUP($AG19,'CW0303'!$B$9:$Q$386,AQ$7,FALSE)</f>
        <v>29.822694393777084</v>
      </c>
      <c r="AR19">
        <f>VLOOKUP($AG19,'CW0303'!$B$9:$Q$386,AR$7,FALSE)</f>
        <v>23.047147640531914</v>
      </c>
      <c r="AT19">
        <f>VLOOKUP($AG19,'CW0303'!$B$9:$Q$386,AT$7,FALSE)</f>
        <v>38.989553410260712</v>
      </c>
      <c r="AU19">
        <f>VLOOKUP($AG19,'CW0303'!$B$9:$Q$386,AU$7,FALSE)</f>
        <v>32.470970040909755</v>
      </c>
      <c r="AV19">
        <f>VLOOKUP($AG19,'CW0303'!$B$9:$Q$386,AV$7,FALSE)</f>
        <v>16.363756535416265</v>
      </c>
      <c r="AW19">
        <f>VLOOKUP($AG19,'CW0303'!$B$9:$Q$386,AW$7,FALSE)</f>
        <v>10.999084280878</v>
      </c>
    </row>
    <row r="20" spans="1:49" x14ac:dyDescent="0.3">
      <c r="A20" t="s">
        <v>80</v>
      </c>
      <c r="B20" t="s">
        <v>743</v>
      </c>
      <c r="C20" t="s">
        <v>744</v>
      </c>
      <c r="D20">
        <f>VLOOKUP($A20,'CW0301'!$B$9:$I$386,D$8,FALSE)</f>
        <v>80.040045724221116</v>
      </c>
      <c r="E20">
        <f>VLOOKUP($A20,'CW0301'!$B$9:$I$386,E$8,FALSE)</f>
        <v>71.795489125542716</v>
      </c>
      <c r="F20">
        <f>VLOOKUP($A20,'CW0301'!$B$9:$I$386,F$8,FALSE)</f>
        <v>44.668835250166239</v>
      </c>
      <c r="G20">
        <f>VLOOKUP($A20,'CW0301'!$B$9:$I$386,G$8,FALSE)</f>
        <v>33.339238624314213</v>
      </c>
      <c r="M20" t="s">
        <v>80</v>
      </c>
      <c r="N20" t="s">
        <v>743</v>
      </c>
      <c r="O20" t="s">
        <v>744</v>
      </c>
      <c r="P20">
        <f>VLOOKUP($M20,'CW0302'!$B$9:$Q$386,P$7,FALSE)</f>
        <v>13.756921881703718</v>
      </c>
      <c r="Q20">
        <f>VLOOKUP($M20,'CW0302'!$B$9:$Q$386,Q$7,FALSE)</f>
        <v>9.5837798896565509</v>
      </c>
      <c r="R20">
        <f>VLOOKUP($M20,'CW0302'!$B$9:$Q$386,R$7,FALSE)</f>
        <v>4.3170750108131113</v>
      </c>
      <c r="S20">
        <f>VLOOKUP($M20,'CW0302'!$B$9:$Q$386,S$7,FALSE)</f>
        <v>2.1935377736191257</v>
      </c>
      <c r="U20">
        <f>VLOOKUP($M20,'CW0302'!$B$9:$Q$386,U$7,FALSE)</f>
        <v>12.102528965423902</v>
      </c>
      <c r="V20">
        <f>VLOOKUP($M20,'CW0302'!$B$9:$Q$386,V$7,FALSE)</f>
        <v>7.8995142284051161</v>
      </c>
      <c r="W20">
        <f>VLOOKUP($M20,'CW0302'!$B$9:$Q$386,W$7,FALSE)</f>
        <v>2.7792012460741389</v>
      </c>
      <c r="X20">
        <f>VLOOKUP($M20,'CW0302'!$B$9:$Q$386,X$7,FALSE)</f>
        <v>1.5713410348426142</v>
      </c>
      <c r="Z20">
        <f>VLOOKUP($M20,'CW0302'!$B$9:$Q$386,Z$7,FALSE)</f>
        <v>5.1147297526636368</v>
      </c>
      <c r="AA20">
        <f>VLOOKUP($M20,'CW0302'!$B$9:$Q$386,AA$7,FALSE)</f>
        <v>3.7006199627618495</v>
      </c>
      <c r="AB20">
        <f>VLOOKUP($M20,'CW0302'!$B$9:$Q$386,AB$7,FALSE)</f>
        <v>1.4050796533633414</v>
      </c>
      <c r="AC20">
        <f>VLOOKUP($M20,'CW0302'!$B$9:$Q$386,AC$7,FALSE)</f>
        <v>0.67217927786115705</v>
      </c>
      <c r="AG20" t="s">
        <v>80</v>
      </c>
      <c r="AH20" t="s">
        <v>743</v>
      </c>
      <c r="AI20" t="s">
        <v>744</v>
      </c>
      <c r="AJ20">
        <f>VLOOKUP($AG20,'CW0303'!$B$9:$Q$386,AJ$7,FALSE)</f>
        <v>78.620846560662358</v>
      </c>
      <c r="AK20">
        <f>VLOOKUP($AG20,'CW0303'!$B$9:$Q$386,AK$7,FALSE)</f>
        <v>69.807395938991704</v>
      </c>
      <c r="AL20">
        <f>VLOOKUP($AG20,'CW0303'!$B$9:$Q$386,AL$7,FALSE)</f>
        <v>41.452535291895295</v>
      </c>
      <c r="AM20">
        <f>VLOOKUP($AG20,'CW0303'!$B$9:$Q$386,AM$7,FALSE)</f>
        <v>30.90182308365209</v>
      </c>
      <c r="AO20">
        <f>VLOOKUP($AG20,'CW0303'!$B$9:$Q$386,AO$7,FALSE)</f>
        <v>66.1476282757191</v>
      </c>
      <c r="AP20">
        <f>VLOOKUP($AG20,'CW0303'!$B$9:$Q$386,AP$7,FALSE)</f>
        <v>54.669635238227556</v>
      </c>
      <c r="AQ20">
        <f>VLOOKUP($AG20,'CW0303'!$B$9:$Q$386,AQ$7,FALSE)</f>
        <v>26.257765805138277</v>
      </c>
      <c r="AR20">
        <f>VLOOKUP($AG20,'CW0303'!$B$9:$Q$386,AR$7,FALSE)</f>
        <v>19.393319169325263</v>
      </c>
      <c r="AT20">
        <f>VLOOKUP($AG20,'CW0303'!$B$9:$Q$386,AT$7,FALSE)</f>
        <v>41.268627465519067</v>
      </c>
      <c r="AU20">
        <f>VLOOKUP($AG20,'CW0303'!$B$9:$Q$386,AU$7,FALSE)</f>
        <v>34.471975603312778</v>
      </c>
      <c r="AV20">
        <f>VLOOKUP($AG20,'CW0303'!$B$9:$Q$386,AV$7,FALSE)</f>
        <v>17.030022697320504</v>
      </c>
      <c r="AW20">
        <f>VLOOKUP($AG20,'CW0303'!$B$9:$Q$386,AW$7,FALSE)</f>
        <v>12.035348665011464</v>
      </c>
    </row>
    <row r="21" spans="1:49" x14ac:dyDescent="0.3">
      <c r="A21" t="s">
        <v>150</v>
      </c>
      <c r="B21" t="s">
        <v>741</v>
      </c>
      <c r="C21" t="s">
        <v>744</v>
      </c>
      <c r="D21">
        <f>VLOOKUP($A21,'CW0301'!$B$9:$I$386,D$8,FALSE)</f>
        <v>83.963842489910377</v>
      </c>
      <c r="E21">
        <f>VLOOKUP($A21,'CW0301'!$B$9:$I$386,E$8,FALSE)</f>
        <v>76.421648704913991</v>
      </c>
      <c r="F21">
        <f>VLOOKUP($A21,'CW0301'!$B$9:$I$386,F$8,FALSE)</f>
        <v>52.015754566349123</v>
      </c>
      <c r="G21">
        <f>VLOOKUP($A21,'CW0301'!$B$9:$I$386,G$8,FALSE)</f>
        <v>39.320166907365781</v>
      </c>
      <c r="M21" t="s">
        <v>150</v>
      </c>
      <c r="N21" t="s">
        <v>741</v>
      </c>
      <c r="O21" t="s">
        <v>744</v>
      </c>
      <c r="P21">
        <f>VLOOKUP($M21,'CW0302'!$B$9:$Q$386,P$7,FALSE)</f>
        <v>18.088342558486225</v>
      </c>
      <c r="Q21">
        <f>VLOOKUP($M21,'CW0302'!$B$9:$Q$386,Q$7,FALSE)</f>
        <v>11.72785721751095</v>
      </c>
      <c r="R21">
        <f>VLOOKUP($M21,'CW0302'!$B$9:$Q$386,R$7,FALSE)</f>
        <v>4.5006437783089162</v>
      </c>
      <c r="S21">
        <f>VLOOKUP($M21,'CW0302'!$B$9:$Q$386,S$7,FALSE)</f>
        <v>2.3349354129738762</v>
      </c>
      <c r="U21">
        <f>VLOOKUP($M21,'CW0302'!$B$9:$Q$386,U$7,FALSE)</f>
        <v>16.343934030241261</v>
      </c>
      <c r="V21">
        <f>VLOOKUP($M21,'CW0302'!$B$9:$Q$386,V$7,FALSE)</f>
        <v>10.10025234259998</v>
      </c>
      <c r="W21">
        <f>VLOOKUP($M21,'CW0302'!$B$9:$Q$386,W$7,FALSE)</f>
        <v>3.0218074416384839</v>
      </c>
      <c r="X21">
        <f>VLOOKUP($M21,'CW0302'!$B$9:$Q$386,X$7,FALSE)</f>
        <v>1.0586476337772168</v>
      </c>
      <c r="Z21">
        <f>VLOOKUP($M21,'CW0302'!$B$9:$Q$386,Z$7,FALSE)</f>
        <v>5.0231337699525911</v>
      </c>
      <c r="AA21">
        <f>VLOOKUP($M21,'CW0302'!$B$9:$Q$386,AA$7,FALSE)</f>
        <v>3.2080847708076501</v>
      </c>
      <c r="AB21">
        <f>VLOOKUP($M21,'CW0302'!$B$9:$Q$386,AB$7,FALSE)</f>
        <v>1.6160053980776277</v>
      </c>
      <c r="AC21">
        <f>VLOOKUP($M21,'CW0302'!$B$9:$Q$386,AC$7,FALSE)</f>
        <v>1.0126840175018221</v>
      </c>
      <c r="AG21" t="s">
        <v>150</v>
      </c>
      <c r="AH21" t="s">
        <v>741</v>
      </c>
      <c r="AI21" t="s">
        <v>744</v>
      </c>
      <c r="AJ21">
        <f>VLOOKUP($AG21,'CW0303'!$B$9:$Q$386,AJ$7,FALSE)</f>
        <v>82.217799531946795</v>
      </c>
      <c r="AK21">
        <f>VLOOKUP($AG21,'CW0303'!$B$9:$Q$386,AK$7,FALSE)</f>
        <v>74.0241893388432</v>
      </c>
      <c r="AL21">
        <f>VLOOKUP($AG21,'CW0303'!$B$9:$Q$386,AL$7,FALSE)</f>
        <v>48.503709701633838</v>
      </c>
      <c r="AM21">
        <f>VLOOKUP($AG21,'CW0303'!$B$9:$Q$386,AM$7,FALSE)</f>
        <v>36.922945981143116</v>
      </c>
      <c r="AO21">
        <f>VLOOKUP($AG21,'CW0303'!$B$9:$Q$386,AO$7,FALSE)</f>
        <v>74.604704453874888</v>
      </c>
      <c r="AP21">
        <f>VLOOKUP($AG21,'CW0303'!$B$9:$Q$386,AP$7,FALSE)</f>
        <v>62.596389917362231</v>
      </c>
      <c r="AQ21">
        <f>VLOOKUP($AG21,'CW0303'!$B$9:$Q$386,AQ$7,FALSE)</f>
        <v>33.772653669033623</v>
      </c>
      <c r="AR21">
        <f>VLOOKUP($AG21,'CW0303'!$B$9:$Q$386,AR$7,FALSE)</f>
        <v>24.644903203611847</v>
      </c>
      <c r="AT21">
        <f>VLOOKUP($AG21,'CW0303'!$B$9:$Q$386,AT$7,FALSE)</f>
        <v>40.632714718249339</v>
      </c>
      <c r="AU21">
        <f>VLOOKUP($AG21,'CW0303'!$B$9:$Q$386,AU$7,FALSE)</f>
        <v>33.749504595934638</v>
      </c>
      <c r="AV21">
        <f>VLOOKUP($AG21,'CW0303'!$B$9:$Q$386,AV$7,FALSE)</f>
        <v>18.355120047655234</v>
      </c>
      <c r="AW21">
        <f>VLOOKUP($AG21,'CW0303'!$B$9:$Q$386,AW$7,FALSE)</f>
        <v>12.196576434669746</v>
      </c>
    </row>
    <row r="22" spans="1:49" x14ac:dyDescent="0.3">
      <c r="A22" t="s">
        <v>196</v>
      </c>
      <c r="B22" t="s">
        <v>739</v>
      </c>
      <c r="C22" t="s">
        <v>744</v>
      </c>
      <c r="D22">
        <f>VLOOKUP($A22,'CW0301'!$B$9:$I$386,D$8,FALSE)</f>
        <v>81.217592590947703</v>
      </c>
      <c r="E22">
        <f>VLOOKUP($A22,'CW0301'!$B$9:$I$386,E$8,FALSE)</f>
        <v>71.528073469011474</v>
      </c>
      <c r="F22">
        <f>VLOOKUP($A22,'CW0301'!$B$9:$I$386,F$8,FALSE)</f>
        <v>44.591385550931342</v>
      </c>
      <c r="G22">
        <f>VLOOKUP($A22,'CW0301'!$B$9:$I$386,G$8,FALSE)</f>
        <v>32.208178450897456</v>
      </c>
      <c r="M22" t="s">
        <v>196</v>
      </c>
      <c r="N22" t="s">
        <v>739</v>
      </c>
      <c r="O22" t="s">
        <v>744</v>
      </c>
      <c r="P22">
        <f>VLOOKUP($M22,'CW0302'!$B$9:$Q$386,P$7,FALSE)</f>
        <v>13.91293811582649</v>
      </c>
      <c r="Q22">
        <f>VLOOKUP($M22,'CW0302'!$B$9:$Q$386,Q$7,FALSE)</f>
        <v>8.5501146876357978</v>
      </c>
      <c r="R22">
        <f>VLOOKUP($M22,'CW0302'!$B$9:$Q$386,R$7,FALSE)</f>
        <v>3.339195399137767</v>
      </c>
      <c r="S22">
        <f>VLOOKUP($M22,'CW0302'!$B$9:$Q$386,S$7,FALSE)</f>
        <v>1.6232786145077969</v>
      </c>
      <c r="U22">
        <f>VLOOKUP($M22,'CW0302'!$B$9:$Q$386,U$7,FALSE)</f>
        <v>12.397927552270197</v>
      </c>
      <c r="V22">
        <f>VLOOKUP($M22,'CW0302'!$B$9:$Q$386,V$7,FALSE)</f>
        <v>6.8753608225942955</v>
      </c>
      <c r="W22">
        <f>VLOOKUP($M22,'CW0302'!$B$9:$Q$386,W$7,FALSE)</f>
        <v>1.8764256167778974</v>
      </c>
      <c r="X22">
        <f>VLOOKUP($M22,'CW0302'!$B$9:$Q$386,X$7,FALSE)</f>
        <v>0.75885076566353404</v>
      </c>
      <c r="Z22">
        <f>VLOOKUP($M22,'CW0302'!$B$9:$Q$386,Z$7,FALSE)</f>
        <v>4.2711978894670164</v>
      </c>
      <c r="AA22">
        <f>VLOOKUP($M22,'CW0302'!$B$9:$Q$386,AA$7,FALSE)</f>
        <v>3.056438348554674</v>
      </c>
      <c r="AB22">
        <f>VLOOKUP($M22,'CW0302'!$B$9:$Q$386,AB$7,FALSE)</f>
        <v>1.2738384439928496</v>
      </c>
      <c r="AC22">
        <f>VLOOKUP($M22,'CW0302'!$B$9:$Q$386,AC$7,FALSE)</f>
        <v>0.57386799738272143</v>
      </c>
      <c r="AG22" t="s">
        <v>196</v>
      </c>
      <c r="AH22" t="s">
        <v>739</v>
      </c>
      <c r="AI22" t="s">
        <v>744</v>
      </c>
      <c r="AJ22">
        <f>VLOOKUP($AG22,'CW0303'!$B$9:$Q$386,AJ$7,FALSE)</f>
        <v>80.232823513374115</v>
      </c>
      <c r="AK22">
        <f>VLOOKUP($AG22,'CW0303'!$B$9:$Q$386,AK$7,FALSE)</f>
        <v>69.550751255336706</v>
      </c>
      <c r="AL22">
        <f>VLOOKUP($AG22,'CW0303'!$B$9:$Q$386,AL$7,FALSE)</f>
        <v>41.249204470907216</v>
      </c>
      <c r="AM22">
        <f>VLOOKUP($AG22,'CW0303'!$B$9:$Q$386,AM$7,FALSE)</f>
        <v>30.123439320060463</v>
      </c>
      <c r="AO22">
        <f>VLOOKUP($AG22,'CW0303'!$B$9:$Q$386,AO$7,FALSE)</f>
        <v>68.331554403948729</v>
      </c>
      <c r="AP22">
        <f>VLOOKUP($AG22,'CW0303'!$B$9:$Q$386,AP$7,FALSE)</f>
        <v>53.928735293197924</v>
      </c>
      <c r="AQ22">
        <f>VLOOKUP($AG22,'CW0303'!$B$9:$Q$386,AQ$7,FALSE)</f>
        <v>26.696862575118551</v>
      </c>
      <c r="AR22">
        <f>VLOOKUP($AG22,'CW0303'!$B$9:$Q$386,AR$7,FALSE)</f>
        <v>19.866685834580345</v>
      </c>
      <c r="AT22">
        <f>VLOOKUP($AG22,'CW0303'!$B$9:$Q$386,AT$7,FALSE)</f>
        <v>41.441744245049925</v>
      </c>
      <c r="AU22">
        <f>VLOOKUP($AG22,'CW0303'!$B$9:$Q$386,AU$7,FALSE)</f>
        <v>33.434271611811553</v>
      </c>
      <c r="AV22">
        <f>VLOOKUP($AG22,'CW0303'!$B$9:$Q$386,AV$7,FALSE)</f>
        <v>16.235922297739926</v>
      </c>
      <c r="AW22">
        <f>VLOOKUP($AG22,'CW0303'!$B$9:$Q$386,AW$7,FALSE)</f>
        <v>10.979344478553648</v>
      </c>
    </row>
    <row r="23" spans="1:49" x14ac:dyDescent="0.3">
      <c r="A23" t="s">
        <v>214</v>
      </c>
      <c r="B23" t="s">
        <v>739</v>
      </c>
      <c r="C23" t="s">
        <v>744</v>
      </c>
      <c r="D23">
        <f>VLOOKUP($A23,'CW0301'!$B$9:$I$386,D$8,FALSE)</f>
        <v>82.463591325799086</v>
      </c>
      <c r="E23">
        <f>VLOOKUP($A23,'CW0301'!$B$9:$I$386,E$8,FALSE)</f>
        <v>73.255632159770315</v>
      </c>
      <c r="F23">
        <f>VLOOKUP($A23,'CW0301'!$B$9:$I$386,F$8,FALSE)</f>
        <v>46.282639059633532</v>
      </c>
      <c r="G23">
        <f>VLOOKUP($A23,'CW0301'!$B$9:$I$386,G$8,FALSE)</f>
        <v>35.32564446431202</v>
      </c>
      <c r="M23" t="s">
        <v>214</v>
      </c>
      <c r="N23" t="s">
        <v>739</v>
      </c>
      <c r="O23" t="s">
        <v>744</v>
      </c>
      <c r="P23">
        <f>VLOOKUP($M23,'CW0302'!$B$9:$Q$386,P$7,FALSE)</f>
        <v>15.032629506703366</v>
      </c>
      <c r="Q23">
        <f>VLOOKUP($M23,'CW0302'!$B$9:$Q$386,Q$7,FALSE)</f>
        <v>10.742208047751802</v>
      </c>
      <c r="R23">
        <f>VLOOKUP($M23,'CW0302'!$B$9:$Q$386,R$7,FALSE)</f>
        <v>5.3223953977680765</v>
      </c>
      <c r="S23">
        <f>VLOOKUP($M23,'CW0302'!$B$9:$Q$386,S$7,FALSE)</f>
        <v>2.9719512519484637</v>
      </c>
      <c r="U23">
        <f>VLOOKUP($M23,'CW0302'!$B$9:$Q$386,U$7,FALSE)</f>
        <v>12.559463006531107</v>
      </c>
      <c r="V23">
        <f>VLOOKUP($M23,'CW0302'!$B$9:$Q$386,V$7,FALSE)</f>
        <v>7.7663307408472839</v>
      </c>
      <c r="W23">
        <f>VLOOKUP($M23,'CW0302'!$B$9:$Q$386,W$7,FALSE)</f>
        <v>2.2719221571600343</v>
      </c>
      <c r="X23">
        <f>VLOOKUP($M23,'CW0302'!$B$9:$Q$386,X$7,FALSE)</f>
        <v>0.85301118217065153</v>
      </c>
      <c r="Z23">
        <f>VLOOKUP($M23,'CW0302'!$B$9:$Q$386,Z$7,FALSE)</f>
        <v>7.0845258106501499</v>
      </c>
      <c r="AA23">
        <f>VLOOKUP($M23,'CW0302'!$B$9:$Q$386,AA$7,FALSE)</f>
        <v>5.2477785994232384</v>
      </c>
      <c r="AB23">
        <f>VLOOKUP($M23,'CW0302'!$B$9:$Q$386,AB$7,FALSE)</f>
        <v>2.3910679739140761</v>
      </c>
      <c r="AC23">
        <f>VLOOKUP($M23,'CW0302'!$B$9:$Q$386,AC$7,FALSE)</f>
        <v>1.8445106101577138</v>
      </c>
      <c r="AG23" t="s">
        <v>214</v>
      </c>
      <c r="AH23" t="s">
        <v>739</v>
      </c>
      <c r="AI23" t="s">
        <v>744</v>
      </c>
      <c r="AJ23">
        <f>VLOOKUP($AG23,'CW0303'!$B$9:$Q$386,AJ$7,FALSE)</f>
        <v>81.222587959161245</v>
      </c>
      <c r="AK23">
        <f>VLOOKUP($AG23,'CW0303'!$B$9:$Q$386,AK$7,FALSE)</f>
        <v>71.077605564517611</v>
      </c>
      <c r="AL23">
        <f>VLOOKUP($AG23,'CW0303'!$B$9:$Q$386,AL$7,FALSE)</f>
        <v>43.360070992122296</v>
      </c>
      <c r="AM23">
        <f>VLOOKUP($AG23,'CW0303'!$B$9:$Q$386,AM$7,FALSE)</f>
        <v>32.591395529996944</v>
      </c>
      <c r="AO23">
        <f>VLOOKUP($AG23,'CW0303'!$B$9:$Q$386,AO$7,FALSE)</f>
        <v>69.647274301802398</v>
      </c>
      <c r="AP23">
        <f>VLOOKUP($AG23,'CW0303'!$B$9:$Q$386,AP$7,FALSE)</f>
        <v>56.607000731540658</v>
      </c>
      <c r="AQ23">
        <f>VLOOKUP($AG23,'CW0303'!$B$9:$Q$386,AQ$7,FALSE)</f>
        <v>26.99960122818953</v>
      </c>
      <c r="AR23">
        <f>VLOOKUP($AG23,'CW0303'!$B$9:$Q$386,AR$7,FALSE)</f>
        <v>20.080861866118589</v>
      </c>
      <c r="AT23">
        <f>VLOOKUP($AG23,'CW0303'!$B$9:$Q$386,AT$7,FALSE)</f>
        <v>42.355429564364258</v>
      </c>
      <c r="AU23">
        <f>VLOOKUP($AG23,'CW0303'!$B$9:$Q$386,AU$7,FALSE)</f>
        <v>35.111844339575235</v>
      </c>
      <c r="AV23">
        <f>VLOOKUP($AG23,'CW0303'!$B$9:$Q$386,AV$7,FALSE)</f>
        <v>18.474817681613079</v>
      </c>
      <c r="AW23">
        <f>VLOOKUP($AG23,'CW0303'!$B$9:$Q$386,AW$7,FALSE)</f>
        <v>13.245173197146451</v>
      </c>
    </row>
    <row r="24" spans="1:49" x14ac:dyDescent="0.3">
      <c r="A24" t="s">
        <v>230</v>
      </c>
      <c r="B24" t="s">
        <v>741</v>
      </c>
      <c r="C24" t="s">
        <v>744</v>
      </c>
      <c r="D24">
        <f>VLOOKUP($A24,'CW0301'!$B$9:$I$386,D$8,FALSE)</f>
        <v>78.211534177467797</v>
      </c>
      <c r="E24">
        <f>VLOOKUP($A24,'CW0301'!$B$9:$I$386,E$8,FALSE)</f>
        <v>69.675089298843162</v>
      </c>
      <c r="F24">
        <f>VLOOKUP($A24,'CW0301'!$B$9:$I$386,F$8,FALSE)</f>
        <v>46.066774905398354</v>
      </c>
      <c r="G24">
        <f>VLOOKUP($A24,'CW0301'!$B$9:$I$386,G$8,FALSE)</f>
        <v>35.218102970986905</v>
      </c>
      <c r="M24" t="s">
        <v>230</v>
      </c>
      <c r="N24" t="s">
        <v>741</v>
      </c>
      <c r="O24" t="s">
        <v>744</v>
      </c>
      <c r="P24">
        <f>VLOOKUP($M24,'CW0302'!$B$9:$Q$386,P$7,FALSE)</f>
        <v>16.036007901999703</v>
      </c>
      <c r="Q24">
        <f>VLOOKUP($M24,'CW0302'!$B$9:$Q$386,Q$7,FALSE)</f>
        <v>11.202407049712365</v>
      </c>
      <c r="R24">
        <f>VLOOKUP($M24,'CW0302'!$B$9:$Q$386,R$7,FALSE)</f>
        <v>4.8345620448818636</v>
      </c>
      <c r="S24">
        <f>VLOOKUP($M24,'CW0302'!$B$9:$Q$386,S$7,FALSE)</f>
        <v>3.1529454531740559</v>
      </c>
      <c r="U24">
        <f>VLOOKUP($M24,'CW0302'!$B$9:$Q$386,U$7,FALSE)</f>
        <v>13.352533718833856</v>
      </c>
      <c r="V24">
        <f>VLOOKUP($M24,'CW0302'!$B$9:$Q$386,V$7,FALSE)</f>
        <v>8.3000585142706242</v>
      </c>
      <c r="W24">
        <f>VLOOKUP($M24,'CW0302'!$B$9:$Q$386,W$7,FALSE)</f>
        <v>2.0997642478825793</v>
      </c>
      <c r="X24">
        <f>VLOOKUP($M24,'CW0302'!$B$9:$Q$386,X$7,FALSE)</f>
        <v>1.1483364254630628</v>
      </c>
      <c r="Z24">
        <f>VLOOKUP($M24,'CW0302'!$B$9:$Q$386,Z$7,FALSE)</f>
        <v>6.9181409027450655</v>
      </c>
      <c r="AA24">
        <f>VLOOKUP($M24,'CW0302'!$B$9:$Q$386,AA$7,FALSE)</f>
        <v>5.4177481005725676</v>
      </c>
      <c r="AB24">
        <f>VLOOKUP($M24,'CW0302'!$B$9:$Q$386,AB$7,FALSE)</f>
        <v>2.7327474814384023</v>
      </c>
      <c r="AC24">
        <f>VLOOKUP($M24,'CW0302'!$B$9:$Q$386,AC$7,FALSE)</f>
        <v>1.8542832909871705</v>
      </c>
      <c r="AG24" t="s">
        <v>230</v>
      </c>
      <c r="AH24" t="s">
        <v>741</v>
      </c>
      <c r="AI24" t="s">
        <v>744</v>
      </c>
      <c r="AJ24">
        <f>VLOOKUP($AG24,'CW0303'!$B$9:$Q$386,AJ$7,FALSE)</f>
        <v>76.284354552669157</v>
      </c>
      <c r="AK24">
        <f>VLOOKUP($AG24,'CW0303'!$B$9:$Q$386,AK$7,FALSE)</f>
        <v>67.380357128894929</v>
      </c>
      <c r="AL24">
        <f>VLOOKUP($AG24,'CW0303'!$B$9:$Q$386,AL$7,FALSE)</f>
        <v>42.63473221745803</v>
      </c>
      <c r="AM24">
        <f>VLOOKUP($AG24,'CW0303'!$B$9:$Q$386,AM$7,FALSE)</f>
        <v>31.907649412794211</v>
      </c>
      <c r="AO24">
        <f>VLOOKUP($AG24,'CW0303'!$B$9:$Q$386,AO$7,FALSE)</f>
        <v>67.415437534673245</v>
      </c>
      <c r="AP24">
        <f>VLOOKUP($AG24,'CW0303'!$B$9:$Q$386,AP$7,FALSE)</f>
        <v>56.090029227184587</v>
      </c>
      <c r="AQ24">
        <f>VLOOKUP($AG24,'CW0303'!$B$9:$Q$386,AQ$7,FALSE)</f>
        <v>29.125984786977838</v>
      </c>
      <c r="AR24">
        <f>VLOOKUP($AG24,'CW0303'!$B$9:$Q$386,AR$7,FALSE)</f>
        <v>21.927460991083372</v>
      </c>
      <c r="AT24">
        <f>VLOOKUP($AG24,'CW0303'!$B$9:$Q$386,AT$7,FALSE)</f>
        <v>35.447672820792953</v>
      </c>
      <c r="AU24">
        <f>VLOOKUP($AG24,'CW0303'!$B$9:$Q$386,AU$7,FALSE)</f>
        <v>28.892241081912477</v>
      </c>
      <c r="AV24">
        <f>VLOOKUP($AG24,'CW0303'!$B$9:$Q$386,AV$7,FALSE)</f>
        <v>14.939514090393665</v>
      </c>
      <c r="AW24">
        <f>VLOOKUP($AG24,'CW0303'!$B$9:$Q$386,AW$7,FALSE)</f>
        <v>10.5501431688895</v>
      </c>
    </row>
    <row r="25" spans="1:49" x14ac:dyDescent="0.3">
      <c r="A25" t="s">
        <v>246</v>
      </c>
      <c r="B25" t="s">
        <v>739</v>
      </c>
      <c r="C25" t="s">
        <v>744</v>
      </c>
      <c r="D25">
        <f>VLOOKUP($A25,'CW0301'!$B$9:$I$386,D$8,FALSE)</f>
        <v>79.79867780945284</v>
      </c>
      <c r="E25">
        <f>VLOOKUP($A25,'CW0301'!$B$9:$I$386,E$8,FALSE)</f>
        <v>71.19175224605624</v>
      </c>
      <c r="F25">
        <f>VLOOKUP($A25,'CW0301'!$B$9:$I$386,F$8,FALSE)</f>
        <v>44.770530973040792</v>
      </c>
      <c r="G25">
        <f>VLOOKUP($A25,'CW0301'!$B$9:$I$386,G$8,FALSE)</f>
        <v>33.398022220790367</v>
      </c>
      <c r="M25" t="s">
        <v>246</v>
      </c>
      <c r="N25" t="s">
        <v>739</v>
      </c>
      <c r="O25" t="s">
        <v>744</v>
      </c>
      <c r="P25">
        <f>VLOOKUP($M25,'CW0302'!$B$9:$Q$386,P$7,FALSE)</f>
        <v>13.772899630201854</v>
      </c>
      <c r="Q25">
        <f>VLOOKUP($M25,'CW0302'!$B$9:$Q$386,Q$7,FALSE)</f>
        <v>9.2532337724119458</v>
      </c>
      <c r="R25">
        <f>VLOOKUP($M25,'CW0302'!$B$9:$Q$386,R$7,FALSE)</f>
        <v>3.7707051260046165</v>
      </c>
      <c r="S25">
        <f>VLOOKUP($M25,'CW0302'!$B$9:$Q$386,S$7,FALSE)</f>
        <v>2.2065398065611901</v>
      </c>
      <c r="U25">
        <f>VLOOKUP($M25,'CW0302'!$B$9:$Q$386,U$7,FALSE)</f>
        <v>11.408824988818884</v>
      </c>
      <c r="V25">
        <f>VLOOKUP($M25,'CW0302'!$B$9:$Q$386,V$7,FALSE)</f>
        <v>6.7189158943234819</v>
      </c>
      <c r="W25">
        <f>VLOOKUP($M25,'CW0302'!$B$9:$Q$386,W$7,FALSE)</f>
        <v>1.9874462244265885</v>
      </c>
      <c r="X25">
        <f>VLOOKUP($M25,'CW0302'!$B$9:$Q$386,X$7,FALSE)</f>
        <v>0.94797692090332719</v>
      </c>
      <c r="Z25">
        <f>VLOOKUP($M25,'CW0302'!$B$9:$Q$386,Z$7,FALSE)</f>
        <v>5.2337618914661475</v>
      </c>
      <c r="AA25">
        <f>VLOOKUP($M25,'CW0302'!$B$9:$Q$386,AA$7,FALSE)</f>
        <v>4.2273729336565413</v>
      </c>
      <c r="AB25">
        <f>VLOOKUP($M25,'CW0302'!$B$9:$Q$386,AB$7,FALSE)</f>
        <v>1.8438101989916154</v>
      </c>
      <c r="AC25">
        <f>VLOOKUP($M25,'CW0302'!$B$9:$Q$386,AC$7,FALSE)</f>
        <v>1.151925723095611</v>
      </c>
      <c r="AG25" t="s">
        <v>246</v>
      </c>
      <c r="AH25" t="s">
        <v>739</v>
      </c>
      <c r="AI25" t="s">
        <v>744</v>
      </c>
      <c r="AJ25">
        <f>VLOOKUP($AG25,'CW0303'!$B$9:$Q$386,AJ$7,FALSE)</f>
        <v>78.459747653840637</v>
      </c>
      <c r="AK25">
        <f>VLOOKUP($AG25,'CW0303'!$B$9:$Q$386,AK$7,FALSE)</f>
        <v>69.024972005803434</v>
      </c>
      <c r="AL25">
        <f>VLOOKUP($AG25,'CW0303'!$B$9:$Q$386,AL$7,FALSE)</f>
        <v>41.953132059421769</v>
      </c>
      <c r="AM25">
        <f>VLOOKUP($AG25,'CW0303'!$B$9:$Q$386,AM$7,FALSE)</f>
        <v>30.753087727824795</v>
      </c>
      <c r="AO25">
        <f>VLOOKUP($AG25,'CW0303'!$B$9:$Q$386,AO$7,FALSE)</f>
        <v>66.54743545075884</v>
      </c>
      <c r="AP25">
        <f>VLOOKUP($AG25,'CW0303'!$B$9:$Q$386,AP$7,FALSE)</f>
        <v>53.537960762338479</v>
      </c>
      <c r="AQ25">
        <f>VLOOKUP($AG25,'CW0303'!$B$9:$Q$386,AQ$7,FALSE)</f>
        <v>26.528370783563744</v>
      </c>
      <c r="AR25">
        <f>VLOOKUP($AG25,'CW0303'!$B$9:$Q$386,AR$7,FALSE)</f>
        <v>20.572057583805975</v>
      </c>
      <c r="AT25">
        <f>VLOOKUP($AG25,'CW0303'!$B$9:$Q$386,AT$7,FALSE)</f>
        <v>39.900729087033298</v>
      </c>
      <c r="AU25">
        <f>VLOOKUP($AG25,'CW0303'!$B$9:$Q$386,AU$7,FALSE)</f>
        <v>32.894141527713991</v>
      </c>
      <c r="AV25">
        <f>VLOOKUP($AG25,'CW0303'!$B$9:$Q$386,AV$7,FALSE)</f>
        <v>16.913296059545583</v>
      </c>
      <c r="AW25">
        <f>VLOOKUP($AG25,'CW0303'!$B$9:$Q$386,AW$7,FALSE)</f>
        <v>11.853436969277546</v>
      </c>
    </row>
    <row r="26" spans="1:49" x14ac:dyDescent="0.3">
      <c r="A26" t="s">
        <v>262</v>
      </c>
      <c r="B26" t="s">
        <v>739</v>
      </c>
      <c r="C26" t="s">
        <v>744</v>
      </c>
      <c r="D26">
        <f>VLOOKUP($A26,'CW0301'!$B$9:$I$386,D$8,FALSE)</f>
        <v>80.365637953863711</v>
      </c>
      <c r="E26">
        <f>VLOOKUP($A26,'CW0301'!$B$9:$I$386,E$8,FALSE)</f>
        <v>71.413661773309329</v>
      </c>
      <c r="F26">
        <f>VLOOKUP($A26,'CW0301'!$B$9:$I$386,F$8,FALSE)</f>
        <v>45.440150432265995</v>
      </c>
      <c r="G26">
        <f>VLOOKUP($A26,'CW0301'!$B$9:$I$386,G$8,FALSE)</f>
        <v>33.842397758826969</v>
      </c>
      <c r="M26" t="s">
        <v>262</v>
      </c>
      <c r="N26" t="s">
        <v>739</v>
      </c>
      <c r="O26" t="s">
        <v>744</v>
      </c>
      <c r="P26">
        <f>VLOOKUP($M26,'CW0302'!$B$9:$Q$386,P$7,FALSE)</f>
        <v>16.292922014594303</v>
      </c>
      <c r="Q26">
        <f>VLOOKUP($M26,'CW0302'!$B$9:$Q$386,Q$7,FALSE)</f>
        <v>10.651600093410545</v>
      </c>
      <c r="R26">
        <f>VLOOKUP($M26,'CW0302'!$B$9:$Q$386,R$7,FALSE)</f>
        <v>4.5472253478883884</v>
      </c>
      <c r="S26">
        <f>VLOOKUP($M26,'CW0302'!$B$9:$Q$386,S$7,FALSE)</f>
        <v>3.0360815017544596</v>
      </c>
      <c r="U26">
        <f>VLOOKUP($M26,'CW0302'!$B$9:$Q$386,U$7,FALSE)</f>
        <v>13.912037591226451</v>
      </c>
      <c r="V26">
        <f>VLOOKUP($M26,'CW0302'!$B$9:$Q$386,V$7,FALSE)</f>
        <v>7.8342848006367261</v>
      </c>
      <c r="W26">
        <f>VLOOKUP($M26,'CW0302'!$B$9:$Q$386,W$7,FALSE)</f>
        <v>2.4288609448610976</v>
      </c>
      <c r="X26">
        <f>VLOOKUP($M26,'CW0302'!$B$9:$Q$386,X$7,FALSE)</f>
        <v>1.2128998515583764</v>
      </c>
      <c r="Z26">
        <f>VLOOKUP($M26,'CW0302'!$B$9:$Q$386,Z$7,FALSE)</f>
        <v>6.1814031449582378</v>
      </c>
      <c r="AA26">
        <f>VLOOKUP($M26,'CW0302'!$B$9:$Q$386,AA$7,FALSE)</f>
        <v>4.7773893643545859</v>
      </c>
      <c r="AB26">
        <f>VLOOKUP($M26,'CW0302'!$B$9:$Q$386,AB$7,FALSE)</f>
        <v>2.4579357649031355</v>
      </c>
      <c r="AC26">
        <f>VLOOKUP($M26,'CW0302'!$B$9:$Q$386,AC$7,FALSE)</f>
        <v>1.3972193219431408</v>
      </c>
      <c r="AG26" t="s">
        <v>262</v>
      </c>
      <c r="AH26" t="s">
        <v>739</v>
      </c>
      <c r="AI26" t="s">
        <v>744</v>
      </c>
      <c r="AJ26">
        <f>VLOOKUP($AG26,'CW0303'!$B$9:$Q$386,AJ$7,FALSE)</f>
        <v>78.998190048995681</v>
      </c>
      <c r="AK26">
        <f>VLOOKUP($AG26,'CW0303'!$B$9:$Q$386,AK$7,FALSE)</f>
        <v>69.472873343199396</v>
      </c>
      <c r="AL26">
        <f>VLOOKUP($AG26,'CW0303'!$B$9:$Q$386,AL$7,FALSE)</f>
        <v>42.184591665093443</v>
      </c>
      <c r="AM26">
        <f>VLOOKUP($AG26,'CW0303'!$B$9:$Q$386,AM$7,FALSE)</f>
        <v>30.916250112053696</v>
      </c>
      <c r="AO26">
        <f>VLOOKUP($AG26,'CW0303'!$B$9:$Q$386,AO$7,FALSE)</f>
        <v>67.563803452514222</v>
      </c>
      <c r="AP26">
        <f>VLOOKUP($AG26,'CW0303'!$B$9:$Q$386,AP$7,FALSE)</f>
        <v>53.27489508040312</v>
      </c>
      <c r="AQ26">
        <f>VLOOKUP($AG26,'CW0303'!$B$9:$Q$386,AQ$7,FALSE)</f>
        <v>25.1007474925031</v>
      </c>
      <c r="AR26">
        <f>VLOOKUP($AG26,'CW0303'!$B$9:$Q$386,AR$7,FALSE)</f>
        <v>19.482835582279563</v>
      </c>
      <c r="AT26">
        <f>VLOOKUP($AG26,'CW0303'!$B$9:$Q$386,AT$7,FALSE)</f>
        <v>42.899095023825375</v>
      </c>
      <c r="AU26">
        <f>VLOOKUP($AG26,'CW0303'!$B$9:$Q$386,AU$7,FALSE)</f>
        <v>36.029043667964444</v>
      </c>
      <c r="AV26">
        <f>VLOOKUP($AG26,'CW0303'!$B$9:$Q$386,AV$7,FALSE)</f>
        <v>17.518212749757847</v>
      </c>
      <c r="AW26">
        <f>VLOOKUP($AG26,'CW0303'!$B$9:$Q$386,AW$7,FALSE)</f>
        <v>11.558066302793542</v>
      </c>
    </row>
    <row r="27" spans="1:49" x14ac:dyDescent="0.3">
      <c r="A27" t="s">
        <v>286</v>
      </c>
      <c r="B27" t="s">
        <v>739</v>
      </c>
      <c r="C27" t="s">
        <v>744</v>
      </c>
      <c r="D27">
        <f>VLOOKUP($A27,'CW0301'!$B$9:$I$386,D$8,FALSE)</f>
        <v>78.750029660967968</v>
      </c>
      <c r="E27">
        <f>VLOOKUP($A27,'CW0301'!$B$9:$I$386,E$8,FALSE)</f>
        <v>68.876230767837967</v>
      </c>
      <c r="F27">
        <f>VLOOKUP($A27,'CW0301'!$B$9:$I$386,F$8,FALSE)</f>
        <v>43.022548533592634</v>
      </c>
      <c r="G27">
        <f>VLOOKUP($A27,'CW0301'!$B$9:$I$386,G$8,FALSE)</f>
        <v>31.564065505816995</v>
      </c>
      <c r="M27" t="s">
        <v>286</v>
      </c>
      <c r="N27" t="s">
        <v>739</v>
      </c>
      <c r="O27" t="s">
        <v>744</v>
      </c>
      <c r="P27">
        <f>VLOOKUP($M27,'CW0302'!$B$9:$Q$386,P$7,FALSE)</f>
        <v>13.005470928067698</v>
      </c>
      <c r="Q27">
        <f>VLOOKUP($M27,'CW0302'!$B$9:$Q$386,Q$7,FALSE)</f>
        <v>8.4762616405032709</v>
      </c>
      <c r="R27">
        <f>VLOOKUP($M27,'CW0302'!$B$9:$Q$386,R$7,FALSE)</f>
        <v>2.897405258448809</v>
      </c>
      <c r="S27">
        <f>VLOOKUP($M27,'CW0302'!$B$9:$Q$386,S$7,FALSE)</f>
        <v>1.4243542150825486</v>
      </c>
      <c r="U27">
        <f>VLOOKUP($M27,'CW0302'!$B$9:$Q$386,U$7,FALSE)</f>
        <v>11.771770217417854</v>
      </c>
      <c r="V27">
        <f>VLOOKUP($M27,'CW0302'!$B$9:$Q$386,V$7,FALSE)</f>
        <v>7.265507500822026</v>
      </c>
      <c r="W27">
        <f>VLOOKUP($M27,'CW0302'!$B$9:$Q$386,W$7,FALSE)</f>
        <v>1.9958011439917309</v>
      </c>
      <c r="X27">
        <f>VLOOKUP($M27,'CW0302'!$B$9:$Q$386,X$7,FALSE)</f>
        <v>0.52945539062946534</v>
      </c>
      <c r="Z27">
        <f>VLOOKUP($M27,'CW0302'!$B$9:$Q$386,Z$7,FALSE)</f>
        <v>3.4473422505779525</v>
      </c>
      <c r="AA27">
        <f>VLOOKUP($M27,'CW0302'!$B$9:$Q$386,AA$7,FALSE)</f>
        <v>2.7053079806553475</v>
      </c>
      <c r="AB27">
        <f>VLOOKUP($M27,'CW0302'!$B$9:$Q$386,AB$7,FALSE)</f>
        <v>0.98777618846373727</v>
      </c>
      <c r="AC27">
        <f>VLOOKUP($M27,'CW0302'!$B$9:$Q$386,AC$7,FALSE)</f>
        <v>0.6940004127732895</v>
      </c>
      <c r="AG27" t="s">
        <v>286</v>
      </c>
      <c r="AH27" t="s">
        <v>739</v>
      </c>
      <c r="AI27" t="s">
        <v>744</v>
      </c>
      <c r="AJ27">
        <f>VLOOKUP($AG27,'CW0303'!$B$9:$Q$386,AJ$7,FALSE)</f>
        <v>77.725481027737857</v>
      </c>
      <c r="AK27">
        <f>VLOOKUP($AG27,'CW0303'!$B$9:$Q$386,AK$7,FALSE)</f>
        <v>66.767146614818841</v>
      </c>
      <c r="AL27">
        <f>VLOOKUP($AG27,'CW0303'!$B$9:$Q$386,AL$7,FALSE)</f>
        <v>40.444591745627051</v>
      </c>
      <c r="AM27">
        <f>VLOOKUP($AG27,'CW0303'!$B$9:$Q$386,AM$7,FALSE)</f>
        <v>30.009078456198917</v>
      </c>
      <c r="AO27">
        <f>VLOOKUP($AG27,'CW0303'!$B$9:$Q$386,AO$7,FALSE)</f>
        <v>66.079756148805373</v>
      </c>
      <c r="AP27">
        <f>VLOOKUP($AG27,'CW0303'!$B$9:$Q$386,AP$7,FALSE)</f>
        <v>52.601240099459304</v>
      </c>
      <c r="AQ27">
        <f>VLOOKUP($AG27,'CW0303'!$B$9:$Q$386,AQ$7,FALSE)</f>
        <v>26.393761979957397</v>
      </c>
      <c r="AR27">
        <f>VLOOKUP($AG27,'CW0303'!$B$9:$Q$386,AR$7,FALSE)</f>
        <v>19.74822274666224</v>
      </c>
      <c r="AT27">
        <f>VLOOKUP($AG27,'CW0303'!$B$9:$Q$386,AT$7,FALSE)</f>
        <v>37.714988043985691</v>
      </c>
      <c r="AU27">
        <f>VLOOKUP($AG27,'CW0303'!$B$9:$Q$386,AU$7,FALSE)</f>
        <v>31.028452834528263</v>
      </c>
      <c r="AV27">
        <f>VLOOKUP($AG27,'CW0303'!$B$9:$Q$386,AV$7,FALSE)</f>
        <v>16.212445133726199</v>
      </c>
      <c r="AW27">
        <f>VLOOKUP($AG27,'CW0303'!$B$9:$Q$386,AW$7,FALSE)</f>
        <v>11.706816490580975</v>
      </c>
    </row>
    <row r="28" spans="1:49" x14ac:dyDescent="0.3">
      <c r="A28" t="s">
        <v>318</v>
      </c>
      <c r="B28" t="s">
        <v>739</v>
      </c>
      <c r="C28" t="s">
        <v>744</v>
      </c>
      <c r="D28">
        <f>VLOOKUP($A28,'CW0301'!$B$9:$I$386,D$8,FALSE)</f>
        <v>77.957041174917606</v>
      </c>
      <c r="E28">
        <f>VLOOKUP($A28,'CW0301'!$B$9:$I$386,E$8,FALSE)</f>
        <v>70.405240859513668</v>
      </c>
      <c r="F28">
        <f>VLOOKUP($A28,'CW0301'!$B$9:$I$386,F$8,FALSE)</f>
        <v>45.618501217253538</v>
      </c>
      <c r="G28">
        <f>VLOOKUP($A28,'CW0301'!$B$9:$I$386,G$8,FALSE)</f>
        <v>33.251459486706032</v>
      </c>
      <c r="M28" t="s">
        <v>318</v>
      </c>
      <c r="N28" t="s">
        <v>739</v>
      </c>
      <c r="O28" t="s">
        <v>744</v>
      </c>
      <c r="P28">
        <f>VLOOKUP($M28,'CW0302'!$B$9:$Q$386,P$7,FALSE)</f>
        <v>15.712468668373536</v>
      </c>
      <c r="Q28">
        <f>VLOOKUP($M28,'CW0302'!$B$9:$Q$386,Q$7,FALSE)</f>
        <v>10.923418385197124</v>
      </c>
      <c r="R28">
        <f>VLOOKUP($M28,'CW0302'!$B$9:$Q$386,R$7,FALSE)</f>
        <v>5.3163561723071666</v>
      </c>
      <c r="S28">
        <f>VLOOKUP($M28,'CW0302'!$B$9:$Q$386,S$7,FALSE)</f>
        <v>2.6432505667761186</v>
      </c>
      <c r="U28">
        <f>VLOOKUP($M28,'CW0302'!$B$9:$Q$386,U$7,FALSE)</f>
        <v>13.097362032881657</v>
      </c>
      <c r="V28">
        <f>VLOOKUP($M28,'CW0302'!$B$9:$Q$386,V$7,FALSE)</f>
        <v>7.4082909386577871</v>
      </c>
      <c r="W28">
        <f>VLOOKUP($M28,'CW0302'!$B$9:$Q$386,W$7,FALSE)</f>
        <v>2.4206657753529401</v>
      </c>
      <c r="X28">
        <f>VLOOKUP($M28,'CW0302'!$B$9:$Q$386,X$7,FALSE)</f>
        <v>0.81216311465624347</v>
      </c>
      <c r="Z28">
        <f>VLOOKUP($M28,'CW0302'!$B$9:$Q$386,Z$7,FALSE)</f>
        <v>6.8077954440280557</v>
      </c>
      <c r="AA28">
        <f>VLOOKUP($M28,'CW0302'!$B$9:$Q$386,AA$7,FALSE)</f>
        <v>5.2642060149882068</v>
      </c>
      <c r="AB28">
        <f>VLOOKUP($M28,'CW0302'!$B$9:$Q$386,AB$7,FALSE)</f>
        <v>2.6975790881496069</v>
      </c>
      <c r="AC28">
        <f>VLOOKUP($M28,'CW0302'!$B$9:$Q$386,AC$7,FALSE)</f>
        <v>1.6009650465596361</v>
      </c>
      <c r="AG28" t="s">
        <v>318</v>
      </c>
      <c r="AH28" t="s">
        <v>739</v>
      </c>
      <c r="AI28" t="s">
        <v>744</v>
      </c>
      <c r="AJ28">
        <f>VLOOKUP($AG28,'CW0303'!$B$9:$Q$386,AJ$7,FALSE)</f>
        <v>76.543581719686102</v>
      </c>
      <c r="AK28">
        <f>VLOOKUP($AG28,'CW0303'!$B$9:$Q$386,AK$7,FALSE)</f>
        <v>67.812097450910414</v>
      </c>
      <c r="AL28">
        <f>VLOOKUP($AG28,'CW0303'!$B$9:$Q$386,AL$7,FALSE)</f>
        <v>42.090191989886797</v>
      </c>
      <c r="AM28">
        <f>VLOOKUP($AG28,'CW0303'!$B$9:$Q$386,AM$7,FALSE)</f>
        <v>30.031779712510904</v>
      </c>
      <c r="AO28">
        <f>VLOOKUP($AG28,'CW0303'!$B$9:$Q$386,AO$7,FALSE)</f>
        <v>65.168378699725181</v>
      </c>
      <c r="AP28">
        <f>VLOOKUP($AG28,'CW0303'!$B$9:$Q$386,AP$7,FALSE)</f>
        <v>52.483544855636374</v>
      </c>
      <c r="AQ28">
        <f>VLOOKUP($AG28,'CW0303'!$B$9:$Q$386,AQ$7,FALSE)</f>
        <v>25.433608859481126</v>
      </c>
      <c r="AR28">
        <f>VLOOKUP($AG28,'CW0303'!$B$9:$Q$386,AR$7,FALSE)</f>
        <v>17.431585646872861</v>
      </c>
      <c r="AT28">
        <f>VLOOKUP($AG28,'CW0303'!$B$9:$Q$386,AT$7,FALSE)</f>
        <v>42.4438644453639</v>
      </c>
      <c r="AU28">
        <f>VLOOKUP($AG28,'CW0303'!$B$9:$Q$386,AU$7,FALSE)</f>
        <v>36.224361011351206</v>
      </c>
      <c r="AV28">
        <f>VLOOKUP($AG28,'CW0303'!$B$9:$Q$386,AV$7,FALSE)</f>
        <v>17.592942206907157</v>
      </c>
      <c r="AW28">
        <f>VLOOKUP($AG28,'CW0303'!$B$9:$Q$386,AW$7,FALSE)</f>
        <v>13.089788706451955</v>
      </c>
    </row>
    <row r="29" spans="1:49" x14ac:dyDescent="0.3">
      <c r="A29" t="s">
        <v>304</v>
      </c>
      <c r="B29" t="s">
        <v>739</v>
      </c>
      <c r="C29" t="s">
        <v>744</v>
      </c>
      <c r="D29">
        <f>VLOOKUP($A29,'CW0301'!$B$9:$I$386,D$8,FALSE)</f>
        <v>83.530583979642358</v>
      </c>
      <c r="E29">
        <f>VLOOKUP($A29,'CW0301'!$B$9:$I$386,E$8,FALSE)</f>
        <v>75.714349071940646</v>
      </c>
      <c r="F29">
        <f>VLOOKUP($A29,'CW0301'!$B$9:$I$386,F$8,FALSE)</f>
        <v>46.986816549367518</v>
      </c>
      <c r="G29">
        <f>VLOOKUP($A29,'CW0301'!$B$9:$I$386,G$8,FALSE)</f>
        <v>34.707772604068083</v>
      </c>
      <c r="M29" t="s">
        <v>304</v>
      </c>
      <c r="N29" t="s">
        <v>739</v>
      </c>
      <c r="O29" t="s">
        <v>744</v>
      </c>
      <c r="P29">
        <f>VLOOKUP($M29,'CW0302'!$B$9:$Q$386,P$7,FALSE)</f>
        <v>14.778256892169054</v>
      </c>
      <c r="Q29">
        <f>VLOOKUP($M29,'CW0302'!$B$9:$Q$386,Q$7,FALSE)</f>
        <v>10.194855557505129</v>
      </c>
      <c r="R29">
        <f>VLOOKUP($M29,'CW0302'!$B$9:$Q$386,R$7,FALSE)</f>
        <v>4.5602308037502626</v>
      </c>
      <c r="S29">
        <f>VLOOKUP($M29,'CW0302'!$B$9:$Q$386,S$7,FALSE)</f>
        <v>2.2534265805704652</v>
      </c>
      <c r="U29">
        <f>VLOOKUP($M29,'CW0302'!$B$9:$Q$386,U$7,FALSE)</f>
        <v>13.037697884739263</v>
      </c>
      <c r="V29">
        <f>VLOOKUP($M29,'CW0302'!$B$9:$Q$386,V$7,FALSE)</f>
        <v>8.2095338966807052</v>
      </c>
      <c r="W29">
        <f>VLOOKUP($M29,'CW0302'!$B$9:$Q$386,W$7,FALSE)</f>
        <v>2.4183047175578944</v>
      </c>
      <c r="X29">
        <f>VLOOKUP($M29,'CW0302'!$B$9:$Q$386,X$7,FALSE)</f>
        <v>1.0818292990572047</v>
      </c>
      <c r="Z29">
        <f>VLOOKUP($M29,'CW0302'!$B$9:$Q$386,Z$7,FALSE)</f>
        <v>5.1540226481211411</v>
      </c>
      <c r="AA29">
        <f>VLOOKUP($M29,'CW0302'!$B$9:$Q$386,AA$7,FALSE)</f>
        <v>4.2287285431311084</v>
      </c>
      <c r="AB29">
        <f>VLOOKUP($M29,'CW0302'!$B$9:$Q$386,AB$7,FALSE)</f>
        <v>2.0053944051739765</v>
      </c>
      <c r="AC29">
        <f>VLOOKUP($M29,'CW0302'!$B$9:$Q$386,AC$7,FALSE)</f>
        <v>0.93284000922927379</v>
      </c>
      <c r="AG29" t="s">
        <v>304</v>
      </c>
      <c r="AH29" t="s">
        <v>739</v>
      </c>
      <c r="AI29" t="s">
        <v>744</v>
      </c>
      <c r="AJ29">
        <f>VLOOKUP($AG29,'CW0303'!$B$9:$Q$386,AJ$7,FALSE)</f>
        <v>81.914708378764203</v>
      </c>
      <c r="AK29">
        <f>VLOOKUP($AG29,'CW0303'!$B$9:$Q$386,AK$7,FALSE)</f>
        <v>73.183583794728364</v>
      </c>
      <c r="AL29">
        <f>VLOOKUP($AG29,'CW0303'!$B$9:$Q$386,AL$7,FALSE)</f>
        <v>43.987205413603839</v>
      </c>
      <c r="AM29">
        <f>VLOOKUP($AG29,'CW0303'!$B$9:$Q$386,AM$7,FALSE)</f>
        <v>32.293847556126586</v>
      </c>
      <c r="AO29">
        <f>VLOOKUP($AG29,'CW0303'!$B$9:$Q$386,AO$7,FALSE)</f>
        <v>70.359125367421399</v>
      </c>
      <c r="AP29">
        <f>VLOOKUP($AG29,'CW0303'!$B$9:$Q$386,AP$7,FALSE)</f>
        <v>57.897653473125111</v>
      </c>
      <c r="AQ29">
        <f>VLOOKUP($AG29,'CW0303'!$B$9:$Q$386,AQ$7,FALSE)</f>
        <v>28.002123437403963</v>
      </c>
      <c r="AR29">
        <f>VLOOKUP($AG29,'CW0303'!$B$9:$Q$386,AR$7,FALSE)</f>
        <v>20.660867071637725</v>
      </c>
      <c r="AT29">
        <f>VLOOKUP($AG29,'CW0303'!$B$9:$Q$386,AT$7,FALSE)</f>
        <v>41.215161955436713</v>
      </c>
      <c r="AU29">
        <f>VLOOKUP($AG29,'CW0303'!$B$9:$Q$386,AU$7,FALSE)</f>
        <v>34.225255194474379</v>
      </c>
      <c r="AV29">
        <f>VLOOKUP($AG29,'CW0303'!$B$9:$Q$386,AV$7,FALSE)</f>
        <v>16.554813992775539</v>
      </c>
      <c r="AW29">
        <f>VLOOKUP($AG29,'CW0303'!$B$9:$Q$386,AW$7,FALSE)</f>
        <v>11.45032806569581</v>
      </c>
    </row>
    <row r="30" spans="1:49" x14ac:dyDescent="0.3">
      <c r="A30" t="s">
        <v>358</v>
      </c>
      <c r="B30" t="s">
        <v>741</v>
      </c>
      <c r="C30" t="s">
        <v>744</v>
      </c>
      <c r="D30">
        <f>VLOOKUP($A30,'CW0301'!$B$9:$I$386,D$8,FALSE)</f>
        <v>83.358927119604033</v>
      </c>
      <c r="E30">
        <f>VLOOKUP($A30,'CW0301'!$B$9:$I$386,E$8,FALSE)</f>
        <v>75.684949236311326</v>
      </c>
      <c r="F30">
        <f>VLOOKUP($A30,'CW0301'!$B$9:$I$386,F$8,FALSE)</f>
        <v>53.746168243994383</v>
      </c>
      <c r="G30">
        <f>VLOOKUP($A30,'CW0301'!$B$9:$I$386,G$8,FALSE)</f>
        <v>41.337708617042729</v>
      </c>
      <c r="M30" t="s">
        <v>358</v>
      </c>
      <c r="N30" t="s">
        <v>741</v>
      </c>
      <c r="O30" t="s">
        <v>744</v>
      </c>
      <c r="P30">
        <f>VLOOKUP($M30,'CW0302'!$B$9:$Q$386,P$7,FALSE)</f>
        <v>30.572479096813858</v>
      </c>
      <c r="Q30">
        <f>VLOOKUP($M30,'CW0302'!$B$9:$Q$386,Q$7,FALSE)</f>
        <v>24.044801146375789</v>
      </c>
      <c r="R30">
        <f>VLOOKUP($M30,'CW0302'!$B$9:$Q$386,R$7,FALSE)</f>
        <v>13.847360264035371</v>
      </c>
      <c r="S30">
        <f>VLOOKUP($M30,'CW0302'!$B$9:$Q$386,S$7,FALSE)</f>
        <v>9.4511887428115742</v>
      </c>
      <c r="U30">
        <f>VLOOKUP($M30,'CW0302'!$B$9:$Q$386,U$7,FALSE)</f>
        <v>20.212273743467033</v>
      </c>
      <c r="V30">
        <f>VLOOKUP($M30,'CW0302'!$B$9:$Q$386,V$7,FALSE)</f>
        <v>11.373162206258252</v>
      </c>
      <c r="W30">
        <f>VLOOKUP($M30,'CW0302'!$B$9:$Q$386,W$7,FALSE)</f>
        <v>3.0272658425439896</v>
      </c>
      <c r="X30">
        <f>VLOOKUP($M30,'CW0302'!$B$9:$Q$386,X$7,FALSE)</f>
        <v>1.4177536066942868</v>
      </c>
      <c r="Z30">
        <f>VLOOKUP($M30,'CW0302'!$B$9:$Q$386,Z$7,FALSE)</f>
        <v>21.291385897111546</v>
      </c>
      <c r="AA30">
        <f>VLOOKUP($M30,'CW0302'!$B$9:$Q$386,AA$7,FALSE)</f>
        <v>18.561299984636147</v>
      </c>
      <c r="AB30">
        <f>VLOOKUP($M30,'CW0302'!$B$9:$Q$386,AB$7,FALSE)</f>
        <v>10.883659653972719</v>
      </c>
      <c r="AC30">
        <f>VLOOKUP($M30,'CW0302'!$B$9:$Q$386,AC$7,FALSE)</f>
        <v>7.7147004041112517</v>
      </c>
      <c r="AG30" t="s">
        <v>358</v>
      </c>
      <c r="AH30" t="s">
        <v>741</v>
      </c>
      <c r="AI30" t="s">
        <v>744</v>
      </c>
      <c r="AJ30">
        <f>VLOOKUP($AG30,'CW0303'!$B$9:$Q$386,AJ$7,FALSE)</f>
        <v>81.15735863994766</v>
      </c>
      <c r="AK30">
        <f>VLOOKUP($AG30,'CW0303'!$B$9:$Q$386,AK$7,FALSE)</f>
        <v>70.875561268706477</v>
      </c>
      <c r="AL30">
        <f>VLOOKUP($AG30,'CW0303'!$B$9:$Q$386,AL$7,FALSE)</f>
        <v>45.834639168667266</v>
      </c>
      <c r="AM30">
        <f>VLOOKUP($AG30,'CW0303'!$B$9:$Q$386,AM$7,FALSE)</f>
        <v>33.633344185533154</v>
      </c>
      <c r="AO30">
        <f>VLOOKUP($AG30,'CW0303'!$B$9:$Q$386,AO$7,FALSE)</f>
        <v>67.66254662021565</v>
      </c>
      <c r="AP30">
        <f>VLOOKUP($AG30,'CW0303'!$B$9:$Q$386,AP$7,FALSE)</f>
        <v>52.457875562261322</v>
      </c>
      <c r="AQ30">
        <f>VLOOKUP($AG30,'CW0303'!$B$9:$Q$386,AQ$7,FALSE)</f>
        <v>24.604063056333324</v>
      </c>
      <c r="AR30">
        <f>VLOOKUP($AG30,'CW0303'!$B$9:$Q$386,AR$7,FALSE)</f>
        <v>18.503467491762709</v>
      </c>
      <c r="AT30">
        <f>VLOOKUP($AG30,'CW0303'!$B$9:$Q$386,AT$7,FALSE)</f>
        <v>50.324509739952603</v>
      </c>
      <c r="AU30">
        <f>VLOOKUP($AG30,'CW0303'!$B$9:$Q$386,AU$7,FALSE)</f>
        <v>42.184974936199602</v>
      </c>
      <c r="AV30">
        <f>VLOOKUP($AG30,'CW0303'!$B$9:$Q$386,AV$7,FALSE)</f>
        <v>22.51319492069802</v>
      </c>
      <c r="AW30">
        <f>VLOOKUP($AG30,'CW0303'!$B$9:$Q$386,AW$7,FALSE)</f>
        <v>15.615382118251508</v>
      </c>
    </row>
    <row r="31" spans="1:49" x14ac:dyDescent="0.3">
      <c r="A31" t="s">
        <v>370</v>
      </c>
      <c r="B31" t="s">
        <v>739</v>
      </c>
      <c r="C31" t="s">
        <v>744</v>
      </c>
      <c r="D31">
        <f>VLOOKUP($A31,'CW0301'!$B$9:$I$386,D$8,FALSE)</f>
        <v>82.703378459238934</v>
      </c>
      <c r="E31">
        <f>VLOOKUP($A31,'CW0301'!$B$9:$I$386,E$8,FALSE)</f>
        <v>75.299024909849422</v>
      </c>
      <c r="F31">
        <f>VLOOKUP($A31,'CW0301'!$B$9:$I$386,F$8,FALSE)</f>
        <v>47.717465868084098</v>
      </c>
      <c r="G31">
        <f>VLOOKUP($A31,'CW0301'!$B$9:$I$386,G$8,FALSE)</f>
        <v>34.898460826450723</v>
      </c>
      <c r="M31" t="s">
        <v>370</v>
      </c>
      <c r="N31" t="s">
        <v>739</v>
      </c>
      <c r="O31" t="s">
        <v>744</v>
      </c>
      <c r="P31">
        <f>VLOOKUP($M31,'CW0302'!$B$9:$Q$386,P$7,FALSE)</f>
        <v>14.894377995293434</v>
      </c>
      <c r="Q31">
        <f>VLOOKUP($M31,'CW0302'!$B$9:$Q$386,Q$7,FALSE)</f>
        <v>10.356914554164812</v>
      </c>
      <c r="R31">
        <f>VLOOKUP($M31,'CW0302'!$B$9:$Q$386,R$7,FALSE)</f>
        <v>3.8606179645213503</v>
      </c>
      <c r="S31">
        <f>VLOOKUP($M31,'CW0302'!$B$9:$Q$386,S$7,FALSE)</f>
        <v>2.1249614220944455</v>
      </c>
      <c r="U31">
        <f>VLOOKUP($M31,'CW0302'!$B$9:$Q$386,U$7,FALSE)</f>
        <v>13.052671893400971</v>
      </c>
      <c r="V31">
        <f>VLOOKUP($M31,'CW0302'!$B$9:$Q$386,V$7,FALSE)</f>
        <v>7.8745786751325539</v>
      </c>
      <c r="W31">
        <f>VLOOKUP($M31,'CW0302'!$B$9:$Q$386,W$7,FALSE)</f>
        <v>2.1025852818436057</v>
      </c>
      <c r="X31">
        <f>VLOOKUP($M31,'CW0302'!$B$9:$Q$386,X$7,FALSE)</f>
        <v>0.83658560367888668</v>
      </c>
      <c r="Z31">
        <f>VLOOKUP($M31,'CW0302'!$B$9:$Q$386,Z$7,FALSE)</f>
        <v>5.0409439399789271</v>
      </c>
      <c r="AA31">
        <f>VLOOKUP($M31,'CW0302'!$B$9:$Q$386,AA$7,FALSE)</f>
        <v>3.6584616024949721</v>
      </c>
      <c r="AB31">
        <f>VLOOKUP($M31,'CW0302'!$B$9:$Q$386,AB$7,FALSE)</f>
        <v>1.6972409952668472</v>
      </c>
      <c r="AC31">
        <f>VLOOKUP($M31,'CW0302'!$B$9:$Q$386,AC$7,FALSE)</f>
        <v>1.1041809383032608</v>
      </c>
      <c r="AG31" t="s">
        <v>370</v>
      </c>
      <c r="AH31" t="s">
        <v>739</v>
      </c>
      <c r="AI31" t="s">
        <v>744</v>
      </c>
      <c r="AJ31">
        <f>VLOOKUP($AG31,'CW0303'!$B$9:$Q$386,AJ$7,FALSE)</f>
        <v>81.53617520933777</v>
      </c>
      <c r="AK31">
        <f>VLOOKUP($AG31,'CW0303'!$B$9:$Q$386,AK$7,FALSE)</f>
        <v>73.430443012198523</v>
      </c>
      <c r="AL31">
        <f>VLOOKUP($AG31,'CW0303'!$B$9:$Q$386,AL$7,FALSE)</f>
        <v>44.739321357882211</v>
      </c>
      <c r="AM31">
        <f>VLOOKUP($AG31,'CW0303'!$B$9:$Q$386,AM$7,FALSE)</f>
        <v>32.197533520175028</v>
      </c>
      <c r="AO31">
        <f>VLOOKUP($AG31,'CW0303'!$B$9:$Q$386,AO$7,FALSE)</f>
        <v>66.357268912229372</v>
      </c>
      <c r="AP31">
        <f>VLOOKUP($AG31,'CW0303'!$B$9:$Q$386,AP$7,FALSE)</f>
        <v>54.056433229798643</v>
      </c>
      <c r="AQ31">
        <f>VLOOKUP($AG31,'CW0303'!$B$9:$Q$386,AQ$7,FALSE)</f>
        <v>24.496188270871311</v>
      </c>
      <c r="AR31">
        <f>VLOOKUP($AG31,'CW0303'!$B$9:$Q$386,AR$7,FALSE)</f>
        <v>17.413081670782919</v>
      </c>
      <c r="AT31">
        <f>VLOOKUP($AG31,'CW0303'!$B$9:$Q$386,AT$7,FALSE)</f>
        <v>47.680959386740568</v>
      </c>
      <c r="AU31">
        <f>VLOOKUP($AG31,'CW0303'!$B$9:$Q$386,AU$7,FALSE)</f>
        <v>40.461802424742153</v>
      </c>
      <c r="AV31">
        <f>VLOOKUP($AG31,'CW0303'!$B$9:$Q$386,AV$7,FALSE)</f>
        <v>21.376446878692892</v>
      </c>
      <c r="AW31">
        <f>VLOOKUP($AG31,'CW0303'!$B$9:$Q$386,AW$7,FALSE)</f>
        <v>15.301672363346855</v>
      </c>
    </row>
    <row r="32" spans="1:49" x14ac:dyDescent="0.3">
      <c r="A32" t="s">
        <v>396</v>
      </c>
      <c r="B32" t="s">
        <v>743</v>
      </c>
      <c r="C32" t="s">
        <v>744</v>
      </c>
      <c r="D32">
        <f>VLOOKUP($A32,'CW0301'!$B$9:$I$386,D$8,FALSE)</f>
        <v>84.546740883384402</v>
      </c>
      <c r="E32">
        <f>VLOOKUP($A32,'CW0301'!$B$9:$I$386,E$8,FALSE)</f>
        <v>75.903074701696696</v>
      </c>
      <c r="F32">
        <f>VLOOKUP($A32,'CW0301'!$B$9:$I$386,F$8,FALSE)</f>
        <v>47.9310964503658</v>
      </c>
      <c r="G32">
        <f>VLOOKUP($A32,'CW0301'!$B$9:$I$386,G$8,FALSE)</f>
        <v>35.047042516091096</v>
      </c>
      <c r="M32" t="s">
        <v>396</v>
      </c>
      <c r="N32" t="s">
        <v>743</v>
      </c>
      <c r="O32" t="s">
        <v>744</v>
      </c>
      <c r="P32">
        <f>VLOOKUP($M32,'CW0302'!$B$9:$Q$386,P$7,FALSE)</f>
        <v>15.573799350980138</v>
      </c>
      <c r="Q32">
        <f>VLOOKUP($M32,'CW0302'!$B$9:$Q$386,Q$7,FALSE)</f>
        <v>9.8199787710460775</v>
      </c>
      <c r="R32">
        <f>VLOOKUP($M32,'CW0302'!$B$9:$Q$386,R$7,FALSE)</f>
        <v>4.1804227305824737</v>
      </c>
      <c r="S32">
        <f>VLOOKUP($M32,'CW0302'!$B$9:$Q$386,S$7,FALSE)</f>
        <v>2.2482765971426257</v>
      </c>
      <c r="U32">
        <f>VLOOKUP($M32,'CW0302'!$B$9:$Q$386,U$7,FALSE)</f>
        <v>13.064864657245993</v>
      </c>
      <c r="V32">
        <f>VLOOKUP($M32,'CW0302'!$B$9:$Q$386,V$7,FALSE)</f>
        <v>7.206381574133033</v>
      </c>
      <c r="W32">
        <f>VLOOKUP($M32,'CW0302'!$B$9:$Q$386,W$7,FALSE)</f>
        <v>2.1839196289889591</v>
      </c>
      <c r="X32">
        <f>VLOOKUP($M32,'CW0302'!$B$9:$Q$386,X$7,FALSE)</f>
        <v>0.90022843134687591</v>
      </c>
      <c r="Z32">
        <f>VLOOKUP($M32,'CW0302'!$B$9:$Q$386,Z$7,FALSE)</f>
        <v>5.9189342210000504</v>
      </c>
      <c r="AA32">
        <f>VLOOKUP($M32,'CW0302'!$B$9:$Q$386,AA$7,FALSE)</f>
        <v>4.3674488625846779</v>
      </c>
      <c r="AB32">
        <f>VLOOKUP($M32,'CW0302'!$B$9:$Q$386,AB$7,FALSE)</f>
        <v>1.9163924510976704</v>
      </c>
      <c r="AC32">
        <f>VLOOKUP($M32,'CW0302'!$B$9:$Q$386,AC$7,FALSE)</f>
        <v>1.0289146311075266</v>
      </c>
      <c r="AG32" t="s">
        <v>396</v>
      </c>
      <c r="AH32" t="s">
        <v>743</v>
      </c>
      <c r="AI32" t="s">
        <v>744</v>
      </c>
      <c r="AJ32">
        <f>VLOOKUP($AG32,'CW0303'!$B$9:$Q$386,AJ$7,FALSE)</f>
        <v>83.25996254354402</v>
      </c>
      <c r="AK32">
        <f>VLOOKUP($AG32,'CW0303'!$B$9:$Q$386,AK$7,FALSE)</f>
        <v>73.90671693072305</v>
      </c>
      <c r="AL32">
        <f>VLOOKUP($AG32,'CW0303'!$B$9:$Q$386,AL$7,FALSE)</f>
        <v>44.307580735831856</v>
      </c>
      <c r="AM32">
        <f>VLOOKUP($AG32,'CW0303'!$B$9:$Q$386,AM$7,FALSE)</f>
        <v>32.279961689545118</v>
      </c>
      <c r="AO32">
        <f>VLOOKUP($AG32,'CW0303'!$B$9:$Q$386,AO$7,FALSE)</f>
        <v>65.824094105703011</v>
      </c>
      <c r="AP32">
        <f>VLOOKUP($AG32,'CW0303'!$B$9:$Q$386,AP$7,FALSE)</f>
        <v>51.244197312056592</v>
      </c>
      <c r="AQ32">
        <f>VLOOKUP($AG32,'CW0303'!$B$9:$Q$386,AQ$7,FALSE)</f>
        <v>21.786053578006232</v>
      </c>
      <c r="AR32">
        <f>VLOOKUP($AG32,'CW0303'!$B$9:$Q$386,AR$7,FALSE)</f>
        <v>15.558433733528625</v>
      </c>
      <c r="AT32">
        <f>VLOOKUP($AG32,'CW0303'!$B$9:$Q$386,AT$7,FALSE)</f>
        <v>53.587332193917291</v>
      </c>
      <c r="AU32">
        <f>VLOOKUP($AG32,'CW0303'!$B$9:$Q$386,AU$7,FALSE)</f>
        <v>44.67356582098936</v>
      </c>
      <c r="AV32">
        <f>VLOOKUP($AG32,'CW0303'!$B$9:$Q$386,AV$7,FALSE)</f>
        <v>23.503464798671324</v>
      </c>
      <c r="AW32">
        <f>VLOOKUP($AG32,'CW0303'!$B$9:$Q$386,AW$7,FALSE)</f>
        <v>17.36387581250165</v>
      </c>
    </row>
    <row r="33" spans="1:49" x14ac:dyDescent="0.3">
      <c r="A33" t="s">
        <v>414</v>
      </c>
      <c r="B33" t="s">
        <v>741</v>
      </c>
      <c r="C33" t="s">
        <v>744</v>
      </c>
      <c r="D33">
        <f>VLOOKUP($A33,'CW0301'!$B$9:$I$386,D$8,FALSE)</f>
        <v>81.75538355622308</v>
      </c>
      <c r="E33">
        <f>VLOOKUP($A33,'CW0301'!$B$9:$I$386,E$8,FALSE)</f>
        <v>73.89493448127304</v>
      </c>
      <c r="F33">
        <f>VLOOKUP($A33,'CW0301'!$B$9:$I$386,F$8,FALSE)</f>
        <v>47.83991158471791</v>
      </c>
      <c r="G33">
        <f>VLOOKUP($A33,'CW0301'!$B$9:$I$386,G$8,FALSE)</f>
        <v>36.079494984445141</v>
      </c>
      <c r="M33" t="s">
        <v>414</v>
      </c>
      <c r="N33" t="s">
        <v>741</v>
      </c>
      <c r="O33" t="s">
        <v>744</v>
      </c>
      <c r="P33">
        <f>VLOOKUP($M33,'CW0302'!$B$9:$Q$386,P$7,FALSE)</f>
        <v>19.776634494001861</v>
      </c>
      <c r="Q33">
        <f>VLOOKUP($M33,'CW0302'!$B$9:$Q$386,Q$7,FALSE)</f>
        <v>13.550347583527344</v>
      </c>
      <c r="R33">
        <f>VLOOKUP($M33,'CW0302'!$B$9:$Q$386,R$7,FALSE)</f>
        <v>6.6191686123928548</v>
      </c>
      <c r="S33">
        <f>VLOOKUP($M33,'CW0302'!$B$9:$Q$386,S$7,FALSE)</f>
        <v>4.1815921905383249</v>
      </c>
      <c r="U33">
        <f>VLOOKUP($M33,'CW0302'!$B$9:$Q$386,U$7,FALSE)</f>
        <v>16.607647614281877</v>
      </c>
      <c r="V33">
        <f>VLOOKUP($M33,'CW0302'!$B$9:$Q$386,V$7,FALSE)</f>
        <v>9.3359978210738408</v>
      </c>
      <c r="W33">
        <f>VLOOKUP($M33,'CW0302'!$B$9:$Q$386,W$7,FALSE)</f>
        <v>2.9342298727200533</v>
      </c>
      <c r="X33">
        <f>VLOOKUP($M33,'CW0302'!$B$9:$Q$386,X$7,FALSE)</f>
        <v>1.6678626297263996</v>
      </c>
      <c r="Z33">
        <f>VLOOKUP($M33,'CW0302'!$B$9:$Q$386,Z$7,FALSE)</f>
        <v>8.8600492146385683</v>
      </c>
      <c r="AA33">
        <f>VLOOKUP($M33,'CW0302'!$B$9:$Q$386,AA$7,FALSE)</f>
        <v>7.2248942037375361</v>
      </c>
      <c r="AB33">
        <f>VLOOKUP($M33,'CW0302'!$B$9:$Q$386,AB$7,FALSE)</f>
        <v>3.6000477435748302</v>
      </c>
      <c r="AC33">
        <f>VLOOKUP($M33,'CW0302'!$B$9:$Q$386,AC$7,FALSE)</f>
        <v>2.1109932012635246</v>
      </c>
      <c r="AG33" t="s">
        <v>414</v>
      </c>
      <c r="AH33" t="s">
        <v>741</v>
      </c>
      <c r="AI33" t="s">
        <v>744</v>
      </c>
      <c r="AJ33">
        <f>VLOOKUP($AG33,'CW0303'!$B$9:$Q$386,AJ$7,FALSE)</f>
        <v>79.845100628547158</v>
      </c>
      <c r="AK33">
        <f>VLOOKUP($AG33,'CW0303'!$B$9:$Q$386,AK$7,FALSE)</f>
        <v>71.506686090787611</v>
      </c>
      <c r="AL33">
        <f>VLOOKUP($AG33,'CW0303'!$B$9:$Q$386,AL$7,FALSE)</f>
        <v>43.594852444147527</v>
      </c>
      <c r="AM33">
        <f>VLOOKUP($AG33,'CW0303'!$B$9:$Q$386,AM$7,FALSE)</f>
        <v>32.866065711357386</v>
      </c>
      <c r="AO33">
        <f>VLOOKUP($AG33,'CW0303'!$B$9:$Q$386,AO$7,FALSE)</f>
        <v>69.321179895040586</v>
      </c>
      <c r="AP33">
        <f>VLOOKUP($AG33,'CW0303'!$B$9:$Q$386,AP$7,FALSE)</f>
        <v>55.979088289447674</v>
      </c>
      <c r="AQ33">
        <f>VLOOKUP($AG33,'CW0303'!$B$9:$Q$386,AQ$7,FALSE)</f>
        <v>27.858528730476568</v>
      </c>
      <c r="AR33">
        <f>VLOOKUP($AG33,'CW0303'!$B$9:$Q$386,AR$7,FALSE)</f>
        <v>20.194918905578447</v>
      </c>
      <c r="AT33">
        <f>VLOOKUP($AG33,'CW0303'!$B$9:$Q$386,AT$7,FALSE)</f>
        <v>42.981554464539137</v>
      </c>
      <c r="AU33">
        <f>VLOOKUP($AG33,'CW0303'!$B$9:$Q$386,AU$7,FALSE)</f>
        <v>35.470222057066543</v>
      </c>
      <c r="AV33">
        <f>VLOOKUP($AG33,'CW0303'!$B$9:$Q$386,AV$7,FALSE)</f>
        <v>17.973911864533143</v>
      </c>
      <c r="AW33">
        <f>VLOOKUP($AG33,'CW0303'!$B$9:$Q$386,AW$7,FALSE)</f>
        <v>13.288843616493029</v>
      </c>
    </row>
    <row r="34" spans="1:49" x14ac:dyDescent="0.3">
      <c r="A34" t="s">
        <v>430</v>
      </c>
      <c r="B34" t="s">
        <v>741</v>
      </c>
      <c r="C34" t="s">
        <v>744</v>
      </c>
      <c r="D34">
        <f>VLOOKUP($A34,'CW0301'!$B$9:$I$386,D$8,FALSE)</f>
        <v>82.364696744200316</v>
      </c>
      <c r="E34">
        <f>VLOOKUP($A34,'CW0301'!$B$9:$I$386,E$8,FALSE)</f>
        <v>74.047601498058668</v>
      </c>
      <c r="F34">
        <f>VLOOKUP($A34,'CW0301'!$B$9:$I$386,F$8,FALSE)</f>
        <v>48.015173348290787</v>
      </c>
      <c r="G34">
        <f>VLOOKUP($A34,'CW0301'!$B$9:$I$386,G$8,FALSE)</f>
        <v>35.955234972371144</v>
      </c>
      <c r="M34" t="s">
        <v>430</v>
      </c>
      <c r="N34" t="s">
        <v>741</v>
      </c>
      <c r="O34" t="s">
        <v>744</v>
      </c>
      <c r="P34">
        <f>VLOOKUP($M34,'CW0302'!$B$9:$Q$386,P$7,FALSE)</f>
        <v>19.764917133210222</v>
      </c>
      <c r="Q34">
        <f>VLOOKUP($M34,'CW0302'!$B$9:$Q$386,Q$7,FALSE)</f>
        <v>13.772261442400458</v>
      </c>
      <c r="R34">
        <f>VLOOKUP($M34,'CW0302'!$B$9:$Q$386,R$7,FALSE)</f>
        <v>5.6487751645283399</v>
      </c>
      <c r="S34">
        <f>VLOOKUP($M34,'CW0302'!$B$9:$Q$386,S$7,FALSE)</f>
        <v>3.0754518000604731</v>
      </c>
      <c r="U34">
        <f>VLOOKUP($M34,'CW0302'!$B$9:$Q$386,U$7,FALSE)</f>
        <v>16.747746394727603</v>
      </c>
      <c r="V34">
        <f>VLOOKUP($M34,'CW0302'!$B$9:$Q$386,V$7,FALSE)</f>
        <v>9.6513137482520417</v>
      </c>
      <c r="W34">
        <f>VLOOKUP($M34,'CW0302'!$B$9:$Q$386,W$7,FALSE)</f>
        <v>2.0450902216295348</v>
      </c>
      <c r="X34">
        <f>VLOOKUP($M34,'CW0302'!$B$9:$Q$386,X$7,FALSE)</f>
        <v>1.1289440994748903</v>
      </c>
      <c r="Z34">
        <f>VLOOKUP($M34,'CW0302'!$B$9:$Q$386,Z$7,FALSE)</f>
        <v>7.9224140384760524</v>
      </c>
      <c r="AA34">
        <f>VLOOKUP($M34,'CW0302'!$B$9:$Q$386,AA$7,FALSE)</f>
        <v>6.4911018719661024</v>
      </c>
      <c r="AB34">
        <f>VLOOKUP($M34,'CW0302'!$B$9:$Q$386,AB$7,FALSE)</f>
        <v>2.7855173118394791</v>
      </c>
      <c r="AC34">
        <f>VLOOKUP($M34,'CW0302'!$B$9:$Q$386,AC$7,FALSE)</f>
        <v>2.0644277724932607</v>
      </c>
      <c r="AG34" t="s">
        <v>430</v>
      </c>
      <c r="AH34" t="s">
        <v>741</v>
      </c>
      <c r="AI34" t="s">
        <v>744</v>
      </c>
      <c r="AJ34">
        <f>VLOOKUP($AG34,'CW0303'!$B$9:$Q$386,AJ$7,FALSE)</f>
        <v>80.475746430526911</v>
      </c>
      <c r="AK34">
        <f>VLOOKUP($AG34,'CW0303'!$B$9:$Q$386,AK$7,FALSE)</f>
        <v>71.142994782439501</v>
      </c>
      <c r="AL34">
        <f>VLOOKUP($AG34,'CW0303'!$B$9:$Q$386,AL$7,FALSE)</f>
        <v>43.365918367967751</v>
      </c>
      <c r="AM34">
        <f>VLOOKUP($AG34,'CW0303'!$B$9:$Q$386,AM$7,FALSE)</f>
        <v>32.585868752301437</v>
      </c>
      <c r="AO34">
        <f>VLOOKUP($AG34,'CW0303'!$B$9:$Q$386,AO$7,FALSE)</f>
        <v>68.744494291186982</v>
      </c>
      <c r="AP34">
        <f>VLOOKUP($AG34,'CW0303'!$B$9:$Q$386,AP$7,FALSE)</f>
        <v>56.866057089912225</v>
      </c>
      <c r="AQ34">
        <f>VLOOKUP($AG34,'CW0303'!$B$9:$Q$386,AQ$7,FALSE)</f>
        <v>28.234229358807365</v>
      </c>
      <c r="AR34">
        <f>VLOOKUP($AG34,'CW0303'!$B$9:$Q$386,AR$7,FALSE)</f>
        <v>21.806769538768886</v>
      </c>
      <c r="AT34">
        <f>VLOOKUP($AG34,'CW0303'!$B$9:$Q$386,AT$7,FALSE)</f>
        <v>40.840792680140744</v>
      </c>
      <c r="AU34">
        <f>VLOOKUP($AG34,'CW0303'!$B$9:$Q$386,AU$7,FALSE)</f>
        <v>34.526003255084511</v>
      </c>
      <c r="AV34">
        <f>VLOOKUP($AG34,'CW0303'!$B$9:$Q$386,AV$7,FALSE)</f>
        <v>17.197897886713761</v>
      </c>
      <c r="AW34">
        <f>VLOOKUP($AG34,'CW0303'!$B$9:$Q$386,AW$7,FALSE)</f>
        <v>11.933327972329302</v>
      </c>
    </row>
    <row r="35" spans="1:49" x14ac:dyDescent="0.3">
      <c r="A35" t="s">
        <v>531</v>
      </c>
      <c r="B35" t="s">
        <v>739</v>
      </c>
      <c r="C35" t="s">
        <v>744</v>
      </c>
      <c r="D35">
        <f>VLOOKUP($A35,'CW0301'!$B$9:$I$386,D$8,FALSE)</f>
        <v>84.320660879168372</v>
      </c>
      <c r="E35">
        <f>VLOOKUP($A35,'CW0301'!$B$9:$I$386,E$8,FALSE)</f>
        <v>75.247623848759901</v>
      </c>
      <c r="F35">
        <f>VLOOKUP($A35,'CW0301'!$B$9:$I$386,F$8,FALSE)</f>
        <v>49.040087753297165</v>
      </c>
      <c r="G35">
        <f>VLOOKUP($A35,'CW0301'!$B$9:$I$386,G$8,FALSE)</f>
        <v>36.661811322852074</v>
      </c>
      <c r="M35" t="s">
        <v>531</v>
      </c>
      <c r="N35" t="s">
        <v>739</v>
      </c>
      <c r="O35" t="s">
        <v>744</v>
      </c>
      <c r="P35">
        <f>VLOOKUP($M35,'CW0302'!$B$9:$Q$386,P$7,FALSE)</f>
        <v>17.595316909409966</v>
      </c>
      <c r="Q35">
        <f>VLOOKUP($M35,'CW0302'!$B$9:$Q$386,Q$7,FALSE)</f>
        <v>11.430520665091178</v>
      </c>
      <c r="R35">
        <f>VLOOKUP($M35,'CW0302'!$B$9:$Q$386,R$7,FALSE)</f>
        <v>4.9152061958987989</v>
      </c>
      <c r="S35">
        <f>VLOOKUP($M35,'CW0302'!$B$9:$Q$386,S$7,FALSE)</f>
        <v>2.0344140826808133</v>
      </c>
      <c r="U35">
        <f>VLOOKUP($M35,'CW0302'!$B$9:$Q$386,U$7,FALSE)</f>
        <v>15.392612401922831</v>
      </c>
      <c r="V35">
        <f>VLOOKUP($M35,'CW0302'!$B$9:$Q$386,V$7,FALSE)</f>
        <v>8.7765366788232235</v>
      </c>
      <c r="W35">
        <f>VLOOKUP($M35,'CW0302'!$B$9:$Q$386,W$7,FALSE)</f>
        <v>2.2223738397067914</v>
      </c>
      <c r="X35">
        <f>VLOOKUP($M35,'CW0302'!$B$9:$Q$386,X$7,FALSE)</f>
        <v>0.76260317046768322</v>
      </c>
      <c r="Z35">
        <f>VLOOKUP($M35,'CW0302'!$B$9:$Q$386,Z$7,FALSE)</f>
        <v>5.6833666066774189</v>
      </c>
      <c r="AA35">
        <f>VLOOKUP($M35,'CW0302'!$B$9:$Q$386,AA$7,FALSE)</f>
        <v>3.6759607609221092</v>
      </c>
      <c r="AB35">
        <f>VLOOKUP($M35,'CW0302'!$B$9:$Q$386,AB$7,FALSE)</f>
        <v>1.9711971666543586</v>
      </c>
      <c r="AC35">
        <f>VLOOKUP($M35,'CW0302'!$B$9:$Q$386,AC$7,FALSE)</f>
        <v>0.9954787142192717</v>
      </c>
      <c r="AG35" t="s">
        <v>531</v>
      </c>
      <c r="AH35" t="s">
        <v>739</v>
      </c>
      <c r="AI35" t="s">
        <v>744</v>
      </c>
      <c r="AJ35">
        <f>VLOOKUP($AG35,'CW0303'!$B$9:$Q$386,AJ$7,FALSE)</f>
        <v>82.776384158540779</v>
      </c>
      <c r="AK35">
        <f>VLOOKUP($AG35,'CW0303'!$B$9:$Q$386,AK$7,FALSE)</f>
        <v>73.273290266325375</v>
      </c>
      <c r="AL35">
        <f>VLOOKUP($AG35,'CW0303'!$B$9:$Q$386,AL$7,FALSE)</f>
        <v>45.058451192564235</v>
      </c>
      <c r="AM35">
        <f>VLOOKUP($AG35,'CW0303'!$B$9:$Q$386,AM$7,FALSE)</f>
        <v>33.362504962931595</v>
      </c>
      <c r="AO35">
        <f>VLOOKUP($AG35,'CW0303'!$B$9:$Q$386,AO$7,FALSE)</f>
        <v>70.47476342973043</v>
      </c>
      <c r="AP35">
        <f>VLOOKUP($AG35,'CW0303'!$B$9:$Q$386,AP$7,FALSE)</f>
        <v>56.250113005443467</v>
      </c>
      <c r="AQ35">
        <f>VLOOKUP($AG35,'CW0303'!$B$9:$Q$386,AQ$7,FALSE)</f>
        <v>25.995113669130298</v>
      </c>
      <c r="AR35">
        <f>VLOOKUP($AG35,'CW0303'!$B$9:$Q$386,AR$7,FALSE)</f>
        <v>19.488486445720078</v>
      </c>
      <c r="AT35">
        <f>VLOOKUP($AG35,'CW0303'!$B$9:$Q$386,AT$7,FALSE)</f>
        <v>49.796763453900333</v>
      </c>
      <c r="AU35">
        <f>VLOOKUP($AG35,'CW0303'!$B$9:$Q$386,AU$7,FALSE)</f>
        <v>39.693483445763924</v>
      </c>
      <c r="AV35">
        <f>VLOOKUP($AG35,'CW0303'!$B$9:$Q$386,AV$7,FALSE)</f>
        <v>19.672849448974901</v>
      </c>
      <c r="AW35">
        <f>VLOOKUP($AG35,'CW0303'!$B$9:$Q$386,AW$7,FALSE)</f>
        <v>13.20760137135597</v>
      </c>
    </row>
    <row r="36" spans="1:49" x14ac:dyDescent="0.3">
      <c r="A36" t="s">
        <v>541</v>
      </c>
      <c r="B36" t="s">
        <v>739</v>
      </c>
      <c r="C36" t="s">
        <v>744</v>
      </c>
      <c r="D36">
        <f>VLOOKUP($A36,'CW0301'!$B$9:$I$386,D$8,FALSE)</f>
        <v>82.994301123979568</v>
      </c>
      <c r="E36">
        <f>VLOOKUP($A36,'CW0301'!$B$9:$I$386,E$8,FALSE)</f>
        <v>75.408699012217923</v>
      </c>
      <c r="F36">
        <f>VLOOKUP($A36,'CW0301'!$B$9:$I$386,F$8,FALSE)</f>
        <v>49.704479317907264</v>
      </c>
      <c r="G36">
        <f>VLOOKUP($A36,'CW0301'!$B$9:$I$386,G$8,FALSE)</f>
        <v>36.096019705950852</v>
      </c>
      <c r="M36" t="s">
        <v>541</v>
      </c>
      <c r="N36" t="s">
        <v>739</v>
      </c>
      <c r="O36" t="s">
        <v>744</v>
      </c>
      <c r="P36">
        <f>VLOOKUP($M36,'CW0302'!$B$9:$Q$386,P$7,FALSE)</f>
        <v>13.818832595268283</v>
      </c>
      <c r="Q36">
        <f>VLOOKUP($M36,'CW0302'!$B$9:$Q$386,Q$7,FALSE)</f>
        <v>9.4782847876007388</v>
      </c>
      <c r="R36">
        <f>VLOOKUP($M36,'CW0302'!$B$9:$Q$386,R$7,FALSE)</f>
        <v>4.6961463764137523</v>
      </c>
      <c r="S36">
        <f>VLOOKUP($M36,'CW0302'!$B$9:$Q$386,S$7,FALSE)</f>
        <v>2.1687107677451851</v>
      </c>
      <c r="U36">
        <f>VLOOKUP($M36,'CW0302'!$B$9:$Q$386,U$7,FALSE)</f>
        <v>12.010463456088868</v>
      </c>
      <c r="V36">
        <f>VLOOKUP($M36,'CW0302'!$B$9:$Q$386,V$7,FALSE)</f>
        <v>7.0671461776296827</v>
      </c>
      <c r="W36">
        <f>VLOOKUP($M36,'CW0302'!$B$9:$Q$386,W$7,FALSE)</f>
        <v>2.0887417928494894</v>
      </c>
      <c r="X36">
        <f>VLOOKUP($M36,'CW0302'!$B$9:$Q$386,X$7,FALSE)</f>
        <v>0.81813681974124242</v>
      </c>
      <c r="Z36">
        <f>VLOOKUP($M36,'CW0302'!$B$9:$Q$386,Z$7,FALSE)</f>
        <v>5.4794059426030017</v>
      </c>
      <c r="AA36">
        <f>VLOOKUP($M36,'CW0302'!$B$9:$Q$386,AA$7,FALSE)</f>
        <v>4.2187706707451849</v>
      </c>
      <c r="AB36">
        <f>VLOOKUP($M36,'CW0302'!$B$9:$Q$386,AB$7,FALSE)</f>
        <v>2.0413820421721138</v>
      </c>
      <c r="AC36">
        <f>VLOOKUP($M36,'CW0302'!$B$9:$Q$386,AC$7,FALSE)</f>
        <v>1.1675463303262639</v>
      </c>
      <c r="AG36" t="s">
        <v>541</v>
      </c>
      <c r="AH36" t="s">
        <v>739</v>
      </c>
      <c r="AI36" t="s">
        <v>744</v>
      </c>
      <c r="AJ36">
        <f>VLOOKUP($AG36,'CW0303'!$B$9:$Q$386,AJ$7,FALSE)</f>
        <v>82.023993758774964</v>
      </c>
      <c r="AK36">
        <f>VLOOKUP($AG36,'CW0303'!$B$9:$Q$386,AK$7,FALSE)</f>
        <v>73.806916848622805</v>
      </c>
      <c r="AL36">
        <f>VLOOKUP($AG36,'CW0303'!$B$9:$Q$386,AL$7,FALSE)</f>
        <v>47.027734334257218</v>
      </c>
      <c r="AM36">
        <f>VLOOKUP($AG36,'CW0303'!$B$9:$Q$386,AM$7,FALSE)</f>
        <v>33.66482064180903</v>
      </c>
      <c r="AO36">
        <f>VLOOKUP($AG36,'CW0303'!$B$9:$Q$386,AO$7,FALSE)</f>
        <v>69.676434761081481</v>
      </c>
      <c r="AP36">
        <f>VLOOKUP($AG36,'CW0303'!$B$9:$Q$386,AP$7,FALSE)</f>
        <v>56.861026278004857</v>
      </c>
      <c r="AQ36">
        <f>VLOOKUP($AG36,'CW0303'!$B$9:$Q$386,AQ$7,FALSE)</f>
        <v>28.84828907472675</v>
      </c>
      <c r="AR36">
        <f>VLOOKUP($AG36,'CW0303'!$B$9:$Q$386,AR$7,FALSE)</f>
        <v>20.46895867193015</v>
      </c>
      <c r="AT36">
        <f>VLOOKUP($AG36,'CW0303'!$B$9:$Q$386,AT$7,FALSE)</f>
        <v>46.222084882062596</v>
      </c>
      <c r="AU36">
        <f>VLOOKUP($AG36,'CW0303'!$B$9:$Q$386,AU$7,FALSE)</f>
        <v>38.458307475431582</v>
      </c>
      <c r="AV36">
        <f>VLOOKUP($AG36,'CW0303'!$B$9:$Q$386,AV$7,FALSE)</f>
        <v>20.031238984004965</v>
      </c>
      <c r="AW36">
        <f>VLOOKUP($AG36,'CW0303'!$B$9:$Q$386,AW$7,FALSE)</f>
        <v>13.263196190373405</v>
      </c>
    </row>
    <row r="37" spans="1:49" x14ac:dyDescent="0.3">
      <c r="A37" t="s">
        <v>553</v>
      </c>
      <c r="B37" t="s">
        <v>739</v>
      </c>
      <c r="C37" t="s">
        <v>744</v>
      </c>
      <c r="D37">
        <f>VLOOKUP($A37,'CW0301'!$B$9:$I$386,D$8,FALSE)</f>
        <v>83.09730584074228</v>
      </c>
      <c r="E37">
        <f>VLOOKUP($A37,'CW0301'!$B$9:$I$386,E$8,FALSE)</f>
        <v>74.332712819292198</v>
      </c>
      <c r="F37">
        <f>VLOOKUP($A37,'CW0301'!$B$9:$I$386,F$8,FALSE)</f>
        <v>47.636631964131674</v>
      </c>
      <c r="G37">
        <f>VLOOKUP($A37,'CW0301'!$B$9:$I$386,G$8,FALSE)</f>
        <v>34.806551160444265</v>
      </c>
      <c r="M37" t="s">
        <v>553</v>
      </c>
      <c r="N37" t="s">
        <v>739</v>
      </c>
      <c r="O37" t="s">
        <v>744</v>
      </c>
      <c r="P37">
        <f>VLOOKUP($M37,'CW0302'!$B$9:$Q$386,P$7,FALSE)</f>
        <v>18.924173536281611</v>
      </c>
      <c r="Q37">
        <f>VLOOKUP($M37,'CW0302'!$B$9:$Q$386,Q$7,FALSE)</f>
        <v>12.554793741869986</v>
      </c>
      <c r="R37">
        <f>VLOOKUP($M37,'CW0302'!$B$9:$Q$386,R$7,FALSE)</f>
        <v>5.8417328816779852</v>
      </c>
      <c r="S37">
        <f>VLOOKUP($M37,'CW0302'!$B$9:$Q$386,S$7,FALSE)</f>
        <v>3.127927598589495</v>
      </c>
      <c r="U37">
        <f>VLOOKUP($M37,'CW0302'!$B$9:$Q$386,U$7,FALSE)</f>
        <v>15.782421059239891</v>
      </c>
      <c r="V37">
        <f>VLOOKUP($M37,'CW0302'!$B$9:$Q$386,V$7,FALSE)</f>
        <v>9.0637317090331049</v>
      </c>
      <c r="W37">
        <f>VLOOKUP($M37,'CW0302'!$B$9:$Q$386,W$7,FALSE)</f>
        <v>2.5410089274811818</v>
      </c>
      <c r="X37">
        <f>VLOOKUP($M37,'CW0302'!$B$9:$Q$386,X$7,FALSE)</f>
        <v>1.0785260361878162</v>
      </c>
      <c r="Z37">
        <f>VLOOKUP($M37,'CW0302'!$B$9:$Q$386,Z$7,FALSE)</f>
        <v>7.3126761058055809</v>
      </c>
      <c r="AA37">
        <f>VLOOKUP($M37,'CW0302'!$B$9:$Q$386,AA$7,FALSE)</f>
        <v>5.5082084122956827</v>
      </c>
      <c r="AB37">
        <f>VLOOKUP($M37,'CW0302'!$B$9:$Q$386,AB$7,FALSE)</f>
        <v>3.0796707381918438</v>
      </c>
      <c r="AC37">
        <f>VLOOKUP($M37,'CW0302'!$B$9:$Q$386,AC$7,FALSE)</f>
        <v>1.7351549160611202</v>
      </c>
      <c r="AG37" t="s">
        <v>553</v>
      </c>
      <c r="AH37" t="s">
        <v>739</v>
      </c>
      <c r="AI37" t="s">
        <v>744</v>
      </c>
      <c r="AJ37">
        <f>VLOOKUP($AG37,'CW0303'!$B$9:$Q$386,AJ$7,FALSE)</f>
        <v>81.409518600750758</v>
      </c>
      <c r="AK37">
        <f>VLOOKUP($AG37,'CW0303'!$B$9:$Q$386,AK$7,FALSE)</f>
        <v>71.582324476766345</v>
      </c>
      <c r="AL37">
        <f>VLOOKUP($AG37,'CW0303'!$B$9:$Q$386,AL$7,FALSE)</f>
        <v>43.406468325656498</v>
      </c>
      <c r="AM37">
        <f>VLOOKUP($AG37,'CW0303'!$B$9:$Q$386,AM$7,FALSE)</f>
        <v>31.268239676665615</v>
      </c>
      <c r="AO37">
        <f>VLOOKUP($AG37,'CW0303'!$B$9:$Q$386,AO$7,FALSE)</f>
        <v>69.067599506857263</v>
      </c>
      <c r="AP37">
        <f>VLOOKUP($AG37,'CW0303'!$B$9:$Q$386,AP$7,FALSE)</f>
        <v>55.485879411284941</v>
      </c>
      <c r="AQ37">
        <f>VLOOKUP($AG37,'CW0303'!$B$9:$Q$386,AQ$7,FALSE)</f>
        <v>25.397525930861541</v>
      </c>
      <c r="AR37">
        <f>VLOOKUP($AG37,'CW0303'!$B$9:$Q$386,AR$7,FALSE)</f>
        <v>18.018483474306208</v>
      </c>
      <c r="AT37">
        <f>VLOOKUP($AG37,'CW0303'!$B$9:$Q$386,AT$7,FALSE)</f>
        <v>44.430130638807185</v>
      </c>
      <c r="AU37">
        <f>VLOOKUP($AG37,'CW0303'!$B$9:$Q$386,AU$7,FALSE)</f>
        <v>37.593407035679661</v>
      </c>
      <c r="AV37">
        <f>VLOOKUP($AG37,'CW0303'!$B$9:$Q$386,AV$7,FALSE)</f>
        <v>18.588974983094815</v>
      </c>
      <c r="AW37">
        <f>VLOOKUP($AG37,'CW0303'!$B$9:$Q$386,AW$7,FALSE)</f>
        <v>12.688250504707241</v>
      </c>
    </row>
    <row r="38" spans="1:49" x14ac:dyDescent="0.3">
      <c r="A38" t="s">
        <v>577</v>
      </c>
      <c r="B38" t="s">
        <v>739</v>
      </c>
      <c r="C38" t="s">
        <v>744</v>
      </c>
      <c r="D38">
        <f>VLOOKUP($A38,'CW0301'!$B$9:$I$386,D$8,FALSE)</f>
        <v>81.97475543901848</v>
      </c>
      <c r="E38">
        <f>VLOOKUP($A38,'CW0301'!$B$9:$I$386,E$8,FALSE)</f>
        <v>73.770879354733324</v>
      </c>
      <c r="F38">
        <f>VLOOKUP($A38,'CW0301'!$B$9:$I$386,F$8,FALSE)</f>
        <v>47.444622479559925</v>
      </c>
      <c r="G38">
        <f>VLOOKUP($A38,'CW0301'!$B$9:$I$386,G$8,FALSE)</f>
        <v>34.42436491337623</v>
      </c>
      <c r="M38" t="s">
        <v>577</v>
      </c>
      <c r="N38" t="s">
        <v>739</v>
      </c>
      <c r="O38" t="s">
        <v>744</v>
      </c>
      <c r="P38">
        <f>VLOOKUP($M38,'CW0302'!$B$9:$Q$386,P$7,FALSE)</f>
        <v>16.26259547069758</v>
      </c>
      <c r="Q38">
        <f>VLOOKUP($M38,'CW0302'!$B$9:$Q$386,Q$7,FALSE)</f>
        <v>10.624998691458858</v>
      </c>
      <c r="R38">
        <f>VLOOKUP($M38,'CW0302'!$B$9:$Q$386,R$7,FALSE)</f>
        <v>4.8822595378219393</v>
      </c>
      <c r="S38">
        <f>VLOOKUP($M38,'CW0302'!$B$9:$Q$386,S$7,FALSE)</f>
        <v>2.4215605870976447</v>
      </c>
      <c r="U38">
        <f>VLOOKUP($M38,'CW0302'!$B$9:$Q$386,U$7,FALSE)</f>
        <v>14.163737327963371</v>
      </c>
      <c r="V38">
        <f>VLOOKUP($M38,'CW0302'!$B$9:$Q$386,V$7,FALSE)</f>
        <v>8.0465162811589721</v>
      </c>
      <c r="W38">
        <f>VLOOKUP($M38,'CW0302'!$B$9:$Q$386,W$7,FALSE)</f>
        <v>2.2899231385942933</v>
      </c>
      <c r="X38">
        <f>VLOOKUP($M38,'CW0302'!$B$9:$Q$386,X$7,FALSE)</f>
        <v>0.65999284855436313</v>
      </c>
      <c r="Z38">
        <f>VLOOKUP($M38,'CW0302'!$B$9:$Q$386,Z$7,FALSE)</f>
        <v>5.8201935609534807</v>
      </c>
      <c r="AA38">
        <f>VLOOKUP($M38,'CW0302'!$B$9:$Q$386,AA$7,FALSE)</f>
        <v>4.6088801168774891</v>
      </c>
      <c r="AB38">
        <f>VLOOKUP($M38,'CW0302'!$B$9:$Q$386,AB$7,FALSE)</f>
        <v>2.3120192721574857</v>
      </c>
      <c r="AC38">
        <f>VLOOKUP($M38,'CW0302'!$B$9:$Q$386,AC$7,FALSE)</f>
        <v>1.5221719432743837</v>
      </c>
      <c r="AG38" t="s">
        <v>577</v>
      </c>
      <c r="AH38" t="s">
        <v>739</v>
      </c>
      <c r="AI38" t="s">
        <v>744</v>
      </c>
      <c r="AJ38">
        <f>VLOOKUP($AG38,'CW0303'!$B$9:$Q$386,AJ$7,FALSE)</f>
        <v>80.59948111436735</v>
      </c>
      <c r="AK38">
        <f>VLOOKUP($AG38,'CW0303'!$B$9:$Q$386,AK$7,FALSE)</f>
        <v>71.712947760480318</v>
      </c>
      <c r="AL38">
        <f>VLOOKUP($AG38,'CW0303'!$B$9:$Q$386,AL$7,FALSE)</f>
        <v>44.004215354753782</v>
      </c>
      <c r="AM38">
        <f>VLOOKUP($AG38,'CW0303'!$B$9:$Q$386,AM$7,FALSE)</f>
        <v>31.546618731346989</v>
      </c>
      <c r="AO38">
        <f>VLOOKUP($AG38,'CW0303'!$B$9:$Q$386,AO$7,FALSE)</f>
        <v>67.450119971529318</v>
      </c>
      <c r="AP38">
        <f>VLOOKUP($AG38,'CW0303'!$B$9:$Q$386,AP$7,FALSE)</f>
        <v>54.117111145145124</v>
      </c>
      <c r="AQ38">
        <f>VLOOKUP($AG38,'CW0303'!$B$9:$Q$386,AQ$7,FALSE)</f>
        <v>24.847344408452841</v>
      </c>
      <c r="AR38">
        <f>VLOOKUP($AG38,'CW0303'!$B$9:$Q$386,AR$7,FALSE)</f>
        <v>17.915052874588422</v>
      </c>
      <c r="AT38">
        <f>VLOOKUP($AG38,'CW0303'!$B$9:$Q$386,AT$7,FALSE)</f>
        <v>46.053093942681031</v>
      </c>
      <c r="AU38">
        <f>VLOOKUP($AG38,'CW0303'!$B$9:$Q$386,AU$7,FALSE)</f>
        <v>38.605848525198802</v>
      </c>
      <c r="AV38">
        <f>VLOOKUP($AG38,'CW0303'!$B$9:$Q$386,AV$7,FALSE)</f>
        <v>20.297459488431524</v>
      </c>
      <c r="AW38">
        <f>VLOOKUP($AG38,'CW0303'!$B$9:$Q$386,AW$7,FALSE)</f>
        <v>14.903440239178799</v>
      </c>
    </row>
    <row r="39" spans="1:49" x14ac:dyDescent="0.3">
      <c r="A39" t="s">
        <v>602</v>
      </c>
      <c r="B39" t="s">
        <v>741</v>
      </c>
      <c r="C39" t="s">
        <v>744</v>
      </c>
      <c r="D39">
        <f>VLOOKUP($A39,'CW0301'!$B$9:$I$386,D$8,FALSE)</f>
        <v>87.874989098739817</v>
      </c>
      <c r="E39">
        <f>VLOOKUP($A39,'CW0301'!$B$9:$I$386,E$8,FALSE)</f>
        <v>80.116209189450458</v>
      </c>
      <c r="F39">
        <f>VLOOKUP($A39,'CW0301'!$B$9:$I$386,F$8,FALSE)</f>
        <v>54.669399241002381</v>
      </c>
      <c r="G39">
        <f>VLOOKUP($A39,'CW0301'!$B$9:$I$386,G$8,FALSE)</f>
        <v>41.973436664508831</v>
      </c>
      <c r="M39" t="s">
        <v>602</v>
      </c>
      <c r="N39" t="s">
        <v>741</v>
      </c>
      <c r="O39" t="s">
        <v>744</v>
      </c>
      <c r="P39">
        <f>VLOOKUP($M39,'CW0302'!$B$9:$Q$386,P$7,FALSE)</f>
        <v>27.360615780317239</v>
      </c>
      <c r="Q39">
        <f>VLOOKUP($M39,'CW0302'!$B$9:$Q$386,Q$7,FALSE)</f>
        <v>21.423282153896494</v>
      </c>
      <c r="R39">
        <f>VLOOKUP($M39,'CW0302'!$B$9:$Q$386,R$7,FALSE)</f>
        <v>11.548406876514132</v>
      </c>
      <c r="S39">
        <f>VLOOKUP($M39,'CW0302'!$B$9:$Q$386,S$7,FALSE)</f>
        <v>7.8232265884505354</v>
      </c>
      <c r="U39">
        <f>VLOOKUP($M39,'CW0302'!$B$9:$Q$386,U$7,FALSE)</f>
        <v>19.135442455957921</v>
      </c>
      <c r="V39">
        <f>VLOOKUP($M39,'CW0302'!$B$9:$Q$386,V$7,FALSE)</f>
        <v>11.282204211372237</v>
      </c>
      <c r="W39">
        <f>VLOOKUP($M39,'CW0302'!$B$9:$Q$386,W$7,FALSE)</f>
        <v>2.8734052687908633</v>
      </c>
      <c r="X39">
        <f>VLOOKUP($M39,'CW0302'!$B$9:$Q$386,X$7,FALSE)</f>
        <v>1.3651847298418149</v>
      </c>
      <c r="Z39">
        <f>VLOOKUP($M39,'CW0302'!$B$9:$Q$386,Z$7,FALSE)</f>
        <v>16.901766579944123</v>
      </c>
      <c r="AA39">
        <f>VLOOKUP($M39,'CW0302'!$B$9:$Q$386,AA$7,FALSE)</f>
        <v>14.399648822025629</v>
      </c>
      <c r="AB39">
        <f>VLOOKUP($M39,'CW0302'!$B$9:$Q$386,AB$7,FALSE)</f>
        <v>8.5026973951223681</v>
      </c>
      <c r="AC39">
        <f>VLOOKUP($M39,'CW0302'!$B$9:$Q$386,AC$7,FALSE)</f>
        <v>5.9070933367973302</v>
      </c>
      <c r="AG39" t="s">
        <v>602</v>
      </c>
      <c r="AH39" t="s">
        <v>741</v>
      </c>
      <c r="AI39" t="s">
        <v>744</v>
      </c>
      <c r="AJ39">
        <f>VLOOKUP($AG39,'CW0303'!$B$9:$Q$386,AJ$7,FALSE)</f>
        <v>85.799793992905265</v>
      </c>
      <c r="AK39">
        <f>VLOOKUP($AG39,'CW0303'!$B$9:$Q$386,AK$7,FALSE)</f>
        <v>76.798465457637462</v>
      </c>
      <c r="AL39">
        <f>VLOOKUP($AG39,'CW0303'!$B$9:$Q$386,AL$7,FALSE)</f>
        <v>47.602835169706047</v>
      </c>
      <c r="AM39">
        <f>VLOOKUP($AG39,'CW0303'!$B$9:$Q$386,AM$7,FALSE)</f>
        <v>34.47703973379236</v>
      </c>
      <c r="AO39">
        <f>VLOOKUP($AG39,'CW0303'!$B$9:$Q$386,AO$7,FALSE)</f>
        <v>72.659265838610736</v>
      </c>
      <c r="AP39">
        <f>VLOOKUP($AG39,'CW0303'!$B$9:$Q$386,AP$7,FALSE)</f>
        <v>55.99827452907202</v>
      </c>
      <c r="AQ39">
        <f>VLOOKUP($AG39,'CW0303'!$B$9:$Q$386,AQ$7,FALSE)</f>
        <v>23.142506035372072</v>
      </c>
      <c r="AR39">
        <f>VLOOKUP($AG39,'CW0303'!$B$9:$Q$386,AR$7,FALSE)</f>
        <v>16.54858358727806</v>
      </c>
      <c r="AT39">
        <f>VLOOKUP($AG39,'CW0303'!$B$9:$Q$386,AT$7,FALSE)</f>
        <v>53.868011633168557</v>
      </c>
      <c r="AU39">
        <f>VLOOKUP($AG39,'CW0303'!$B$9:$Q$386,AU$7,FALSE)</f>
        <v>45.350552904923561</v>
      </c>
      <c r="AV39">
        <f>VLOOKUP($AG39,'CW0303'!$B$9:$Q$386,AV$7,FALSE)</f>
        <v>25.279416978069825</v>
      </c>
      <c r="AW39">
        <f>VLOOKUP($AG39,'CW0303'!$B$9:$Q$386,AW$7,FALSE)</f>
        <v>17.471148024065304</v>
      </c>
    </row>
    <row r="40" spans="1:49" x14ac:dyDescent="0.3">
      <c r="A40" t="s">
        <v>614</v>
      </c>
      <c r="B40" t="s">
        <v>743</v>
      </c>
      <c r="C40" t="s">
        <v>744</v>
      </c>
      <c r="D40">
        <f>VLOOKUP($A40,'CW0301'!$B$9:$I$386,D$8,FALSE)</f>
        <v>84.966154875457107</v>
      </c>
      <c r="E40">
        <f>VLOOKUP($A40,'CW0301'!$B$9:$I$386,E$8,FALSE)</f>
        <v>75.986820917036525</v>
      </c>
      <c r="F40">
        <f>VLOOKUP($A40,'CW0301'!$B$9:$I$386,F$8,FALSE)</f>
        <v>50.903257230545798</v>
      </c>
      <c r="G40">
        <f>VLOOKUP($A40,'CW0301'!$B$9:$I$386,G$8,FALSE)</f>
        <v>37.313340345095888</v>
      </c>
      <c r="M40" t="s">
        <v>614</v>
      </c>
      <c r="N40" t="s">
        <v>743</v>
      </c>
      <c r="O40" t="s">
        <v>744</v>
      </c>
      <c r="P40">
        <f>VLOOKUP($M40,'CW0302'!$B$9:$Q$386,P$7,FALSE)</f>
        <v>20.423132463684833</v>
      </c>
      <c r="Q40">
        <f>VLOOKUP($M40,'CW0302'!$B$9:$Q$386,Q$7,FALSE)</f>
        <v>14.284135726136293</v>
      </c>
      <c r="R40">
        <f>VLOOKUP($M40,'CW0302'!$B$9:$Q$386,R$7,FALSE)</f>
        <v>6.5181672657069578</v>
      </c>
      <c r="S40">
        <f>VLOOKUP($M40,'CW0302'!$B$9:$Q$386,S$7,FALSE)</f>
        <v>4.1250733896646166</v>
      </c>
      <c r="U40">
        <f>VLOOKUP($M40,'CW0302'!$B$9:$Q$386,U$7,FALSE)</f>
        <v>16.584895302896889</v>
      </c>
      <c r="V40">
        <f>VLOOKUP($M40,'CW0302'!$B$9:$Q$386,V$7,FALSE)</f>
        <v>9.3513566445483143</v>
      </c>
      <c r="W40">
        <f>VLOOKUP($M40,'CW0302'!$B$9:$Q$386,W$7,FALSE)</f>
        <v>2.8384170385918757</v>
      </c>
      <c r="X40">
        <f>VLOOKUP($M40,'CW0302'!$B$9:$Q$386,X$7,FALSE)</f>
        <v>1.3822929619733082</v>
      </c>
      <c r="Z40">
        <f>VLOOKUP($M40,'CW0302'!$B$9:$Q$386,Z$7,FALSE)</f>
        <v>10.035726436442008</v>
      </c>
      <c r="AA40">
        <f>VLOOKUP($M40,'CW0302'!$B$9:$Q$386,AA$7,FALSE)</f>
        <v>7.8967219019798707</v>
      </c>
      <c r="AB40">
        <f>VLOOKUP($M40,'CW0302'!$B$9:$Q$386,AB$7,FALSE)</f>
        <v>3.9264710418096058</v>
      </c>
      <c r="AC40">
        <f>VLOOKUP($M40,'CW0302'!$B$9:$Q$386,AC$7,FALSE)</f>
        <v>2.0749007501669881</v>
      </c>
      <c r="AG40" t="s">
        <v>614</v>
      </c>
      <c r="AH40" t="s">
        <v>743</v>
      </c>
      <c r="AI40" t="s">
        <v>744</v>
      </c>
      <c r="AJ40">
        <f>VLOOKUP($AG40,'CW0303'!$B$9:$Q$386,AJ$7,FALSE)</f>
        <v>83.164768287150054</v>
      </c>
      <c r="AK40">
        <f>VLOOKUP($AG40,'CW0303'!$B$9:$Q$386,AK$7,FALSE)</f>
        <v>73.380433135642633</v>
      </c>
      <c r="AL40">
        <f>VLOOKUP($AG40,'CW0303'!$B$9:$Q$386,AL$7,FALSE)</f>
        <v>45.62638605199767</v>
      </c>
      <c r="AM40">
        <f>VLOOKUP($AG40,'CW0303'!$B$9:$Q$386,AM$7,FALSE)</f>
        <v>33.03294618502099</v>
      </c>
      <c r="AO40">
        <f>VLOOKUP($AG40,'CW0303'!$B$9:$Q$386,AO$7,FALSE)</f>
        <v>70.252186142306911</v>
      </c>
      <c r="AP40">
        <f>VLOOKUP($AG40,'CW0303'!$B$9:$Q$386,AP$7,FALSE)</f>
        <v>53.262033684407704</v>
      </c>
      <c r="AQ40">
        <f>VLOOKUP($AG40,'CW0303'!$B$9:$Q$386,AQ$7,FALSE)</f>
        <v>22.56243319357235</v>
      </c>
      <c r="AR40">
        <f>VLOOKUP($AG40,'CW0303'!$B$9:$Q$386,AR$7,FALSE)</f>
        <v>15.177797694087253</v>
      </c>
      <c r="AT40">
        <f>VLOOKUP($AG40,'CW0303'!$B$9:$Q$386,AT$7,FALSE)</f>
        <v>51.5429998439174</v>
      </c>
      <c r="AU40">
        <f>VLOOKUP($AG40,'CW0303'!$B$9:$Q$386,AU$7,FALSE)</f>
        <v>43.490483437908644</v>
      </c>
      <c r="AV40">
        <f>VLOOKUP($AG40,'CW0303'!$B$9:$Q$386,AV$7,FALSE)</f>
        <v>23.352762758512359</v>
      </c>
      <c r="AW40">
        <f>VLOOKUP($AG40,'CW0303'!$B$9:$Q$386,AW$7,FALSE)</f>
        <v>16.125305563331978</v>
      </c>
    </row>
    <row r="41" spans="1:49" x14ac:dyDescent="0.3">
      <c r="A41" t="s">
        <v>638</v>
      </c>
      <c r="B41" t="s">
        <v>743</v>
      </c>
      <c r="C41" t="s">
        <v>744</v>
      </c>
      <c r="D41">
        <f>VLOOKUP($A41,'CW0301'!$B$9:$I$386,D$8,FALSE)</f>
        <v>84.411781583716433</v>
      </c>
      <c r="E41">
        <f>VLOOKUP($A41,'CW0301'!$B$9:$I$386,E$8,FALSE)</f>
        <v>76.247767789952363</v>
      </c>
      <c r="F41">
        <f>VLOOKUP($A41,'CW0301'!$B$9:$I$386,F$8,FALSE)</f>
        <v>51.870865657271914</v>
      </c>
      <c r="G41">
        <f>VLOOKUP($A41,'CW0301'!$B$9:$I$386,G$8,FALSE)</f>
        <v>40.241081413830223</v>
      </c>
      <c r="M41" t="s">
        <v>638</v>
      </c>
      <c r="N41" t="s">
        <v>743</v>
      </c>
      <c r="O41" t="s">
        <v>744</v>
      </c>
      <c r="P41">
        <f>VLOOKUP($M41,'CW0302'!$B$9:$Q$386,P$7,FALSE)</f>
        <v>18.584095297011689</v>
      </c>
      <c r="Q41">
        <f>VLOOKUP($M41,'CW0302'!$B$9:$Q$386,Q$7,FALSE)</f>
        <v>13.260313026390156</v>
      </c>
      <c r="R41">
        <f>VLOOKUP($M41,'CW0302'!$B$9:$Q$386,R$7,FALSE)</f>
        <v>5.9997114092933499</v>
      </c>
      <c r="S41">
        <f>VLOOKUP($M41,'CW0302'!$B$9:$Q$386,S$7,FALSE)</f>
        <v>3.3986392832969088</v>
      </c>
      <c r="U41">
        <f>VLOOKUP($M41,'CW0302'!$B$9:$Q$386,U$7,FALSE)</f>
        <v>15.429679652591089</v>
      </c>
      <c r="V41">
        <f>VLOOKUP($M41,'CW0302'!$B$9:$Q$386,V$7,FALSE)</f>
        <v>9.6220230638720157</v>
      </c>
      <c r="W41">
        <f>VLOOKUP($M41,'CW0302'!$B$9:$Q$386,W$7,FALSE)</f>
        <v>2.378948854983391</v>
      </c>
      <c r="X41">
        <f>VLOOKUP($M41,'CW0302'!$B$9:$Q$386,X$7,FALSE)</f>
        <v>1.0728154437380721</v>
      </c>
      <c r="Z41">
        <f>VLOOKUP($M41,'CW0302'!$B$9:$Q$386,Z$7,FALSE)</f>
        <v>8.0898671566744191</v>
      </c>
      <c r="AA41">
        <f>VLOOKUP($M41,'CW0302'!$B$9:$Q$386,AA$7,FALSE)</f>
        <v>6.1803662929738445</v>
      </c>
      <c r="AB41">
        <f>VLOOKUP($M41,'CW0302'!$B$9:$Q$386,AB$7,FALSE)</f>
        <v>3.2881652863515036</v>
      </c>
      <c r="AC41">
        <f>VLOOKUP($M41,'CW0302'!$B$9:$Q$386,AC$7,FALSE)</f>
        <v>1.7857119572512907</v>
      </c>
      <c r="AG41" t="s">
        <v>638</v>
      </c>
      <c r="AH41" t="s">
        <v>743</v>
      </c>
      <c r="AI41" t="s">
        <v>744</v>
      </c>
      <c r="AJ41">
        <f>VLOOKUP($AG41,'CW0303'!$B$9:$Q$386,AJ$7,FALSE)</f>
        <v>83.163723407627913</v>
      </c>
      <c r="AK41">
        <f>VLOOKUP($AG41,'CW0303'!$B$9:$Q$386,AK$7,FALSE)</f>
        <v>74.535301150936661</v>
      </c>
      <c r="AL41">
        <f>VLOOKUP($AG41,'CW0303'!$B$9:$Q$386,AL$7,FALSE)</f>
        <v>48.197586070390251</v>
      </c>
      <c r="AM41">
        <f>VLOOKUP($AG41,'CW0303'!$B$9:$Q$386,AM$7,FALSE)</f>
        <v>36.276208322653972</v>
      </c>
      <c r="AO41">
        <f>VLOOKUP($AG41,'CW0303'!$B$9:$Q$386,AO$7,FALSE)</f>
        <v>70.94255775289011</v>
      </c>
      <c r="AP41">
        <f>VLOOKUP($AG41,'CW0303'!$B$9:$Q$386,AP$7,FALSE)</f>
        <v>57.551777521569171</v>
      </c>
      <c r="AQ41">
        <f>VLOOKUP($AG41,'CW0303'!$B$9:$Q$386,AQ$7,FALSE)</f>
        <v>27.745796085390133</v>
      </c>
      <c r="AR41">
        <f>VLOOKUP($AG41,'CW0303'!$B$9:$Q$386,AR$7,FALSE)</f>
        <v>20.388690224906412</v>
      </c>
      <c r="AT41">
        <f>VLOOKUP($AG41,'CW0303'!$B$9:$Q$386,AT$7,FALSE)</f>
        <v>50.014909382039662</v>
      </c>
      <c r="AU41">
        <f>VLOOKUP($AG41,'CW0303'!$B$9:$Q$386,AU$7,FALSE)</f>
        <v>41.813956136198996</v>
      </c>
      <c r="AV41">
        <f>VLOOKUP($AG41,'CW0303'!$B$9:$Q$386,AV$7,FALSE)</f>
        <v>22.775909797886371</v>
      </c>
      <c r="AW41">
        <f>VLOOKUP($AG41,'CW0303'!$B$9:$Q$386,AW$7,FALSE)</f>
        <v>15.636209760350106</v>
      </c>
    </row>
    <row r="42" spans="1:49" x14ac:dyDescent="0.3">
      <c r="A42" t="s">
        <v>673</v>
      </c>
      <c r="B42" t="s">
        <v>741</v>
      </c>
      <c r="C42" t="s">
        <v>744</v>
      </c>
      <c r="D42">
        <f>VLOOKUP($A42,'CW0301'!$B$9:$I$386,D$8,FALSE)</f>
        <v>85.885087274196607</v>
      </c>
      <c r="E42">
        <f>VLOOKUP($A42,'CW0301'!$B$9:$I$386,E$8,FALSE)</f>
        <v>79.082100293523808</v>
      </c>
      <c r="F42">
        <f>VLOOKUP($A42,'CW0301'!$B$9:$I$386,F$8,FALSE)</f>
        <v>52.406249146644349</v>
      </c>
      <c r="G42">
        <f>VLOOKUP($A42,'CW0301'!$B$9:$I$386,G$8,FALSE)</f>
        <v>39.830956106697734</v>
      </c>
      <c r="M42" t="s">
        <v>673</v>
      </c>
      <c r="N42" t="s">
        <v>741</v>
      </c>
      <c r="O42" t="s">
        <v>744</v>
      </c>
      <c r="P42">
        <f>VLOOKUP($M42,'CW0302'!$B$9:$Q$386,P$7,FALSE)</f>
        <v>20.569845842883787</v>
      </c>
      <c r="Q42">
        <f>VLOOKUP($M42,'CW0302'!$B$9:$Q$386,Q$7,FALSE)</f>
        <v>13.53453660117715</v>
      </c>
      <c r="R42">
        <f>VLOOKUP($M42,'CW0302'!$B$9:$Q$386,R$7,FALSE)</f>
        <v>5.8860108964643185</v>
      </c>
      <c r="S42">
        <f>VLOOKUP($M42,'CW0302'!$B$9:$Q$386,S$7,FALSE)</f>
        <v>3.0085112231444699</v>
      </c>
      <c r="U42">
        <f>VLOOKUP($M42,'CW0302'!$B$9:$Q$386,U$7,FALSE)</f>
        <v>16.802093651603016</v>
      </c>
      <c r="V42">
        <f>VLOOKUP($M42,'CW0302'!$B$9:$Q$386,V$7,FALSE)</f>
        <v>8.7249950593281707</v>
      </c>
      <c r="W42">
        <f>VLOOKUP($M42,'CW0302'!$B$9:$Q$386,W$7,FALSE)</f>
        <v>2.7985937119207565</v>
      </c>
      <c r="X42">
        <f>VLOOKUP($M42,'CW0302'!$B$9:$Q$386,X$7,FALSE)</f>
        <v>1.1100149058249718</v>
      </c>
      <c r="Z42">
        <f>VLOOKUP($M42,'CW0302'!$B$9:$Q$386,Z$7,FALSE)</f>
        <v>9.7350040851042632</v>
      </c>
      <c r="AA42">
        <f>VLOOKUP($M42,'CW0302'!$B$9:$Q$386,AA$7,FALSE)</f>
        <v>6.7504101264530396</v>
      </c>
      <c r="AB42">
        <f>VLOOKUP($M42,'CW0302'!$B$9:$Q$386,AB$7,FALSE)</f>
        <v>2.737676691138089</v>
      </c>
      <c r="AC42">
        <f>VLOOKUP($M42,'CW0302'!$B$9:$Q$386,AC$7,FALSE)</f>
        <v>1.5886618087178097</v>
      </c>
      <c r="AG42" t="s">
        <v>673</v>
      </c>
      <c r="AH42" t="s">
        <v>741</v>
      </c>
      <c r="AI42" t="s">
        <v>744</v>
      </c>
      <c r="AJ42">
        <f>VLOOKUP($AG42,'CW0303'!$B$9:$Q$386,AJ$7,FALSE)</f>
        <v>84.445711528806413</v>
      </c>
      <c r="AK42">
        <f>VLOOKUP($AG42,'CW0303'!$B$9:$Q$386,AK$7,FALSE)</f>
        <v>76.742545490313745</v>
      </c>
      <c r="AL42">
        <f>VLOOKUP($AG42,'CW0303'!$B$9:$Q$386,AL$7,FALSE)</f>
        <v>48.718342205103255</v>
      </c>
      <c r="AM42">
        <f>VLOOKUP($AG42,'CW0303'!$B$9:$Q$386,AM$7,FALSE)</f>
        <v>36.75701680936325</v>
      </c>
      <c r="AO42">
        <f>VLOOKUP($AG42,'CW0303'!$B$9:$Q$386,AO$7,FALSE)</f>
        <v>75.834595578943691</v>
      </c>
      <c r="AP42">
        <f>VLOOKUP($AG42,'CW0303'!$B$9:$Q$386,AP$7,FALSE)</f>
        <v>62.564862844706411</v>
      </c>
      <c r="AQ42">
        <f>VLOOKUP($AG42,'CW0303'!$B$9:$Q$386,AQ$7,FALSE)</f>
        <v>30.790060112498342</v>
      </c>
      <c r="AR42">
        <f>VLOOKUP($AG42,'CW0303'!$B$9:$Q$386,AR$7,FALSE)</f>
        <v>23.57446854872525</v>
      </c>
      <c r="AT42">
        <f>VLOOKUP($AG42,'CW0303'!$B$9:$Q$386,AT$7,FALSE)</f>
        <v>43.620065571959358</v>
      </c>
      <c r="AU42">
        <f>VLOOKUP($AG42,'CW0303'!$B$9:$Q$386,AU$7,FALSE)</f>
        <v>37.064246121724494</v>
      </c>
      <c r="AV42">
        <f>VLOOKUP($AG42,'CW0303'!$B$9:$Q$386,AV$7,FALSE)</f>
        <v>19.338486697609884</v>
      </c>
      <c r="AW42">
        <f>VLOOKUP($AG42,'CW0303'!$B$9:$Q$386,AW$7,FALSE)</f>
        <v>13.76355890634786</v>
      </c>
    </row>
    <row r="43" spans="1:49" x14ac:dyDescent="0.3">
      <c r="A43" t="s">
        <v>698</v>
      </c>
      <c r="B43" t="s">
        <v>739</v>
      </c>
      <c r="C43" t="s">
        <v>744</v>
      </c>
      <c r="D43">
        <f>VLOOKUP($A43,'CW0301'!$B$9:$I$386,D$8,FALSE)</f>
        <v>84.086361451106427</v>
      </c>
      <c r="E43">
        <f>VLOOKUP($A43,'CW0301'!$B$9:$I$386,E$8,FALSE)</f>
        <v>75.854492668873689</v>
      </c>
      <c r="F43">
        <f>VLOOKUP($A43,'CW0301'!$B$9:$I$386,F$8,FALSE)</f>
        <v>49.070086217459178</v>
      </c>
      <c r="G43">
        <f>VLOOKUP($A43,'CW0301'!$B$9:$I$386,G$8,FALSE)</f>
        <v>37.300119658723183</v>
      </c>
      <c r="M43" t="s">
        <v>698</v>
      </c>
      <c r="N43" t="s">
        <v>739</v>
      </c>
      <c r="O43" t="s">
        <v>744</v>
      </c>
      <c r="P43">
        <f>VLOOKUP($M43,'CW0302'!$B$9:$Q$386,P$7,FALSE)</f>
        <v>17.475104043290408</v>
      </c>
      <c r="Q43">
        <f>VLOOKUP($M43,'CW0302'!$B$9:$Q$386,Q$7,FALSE)</f>
        <v>12.139744558514396</v>
      </c>
      <c r="R43">
        <f>VLOOKUP($M43,'CW0302'!$B$9:$Q$386,R$7,FALSE)</f>
        <v>5.8497116323335785</v>
      </c>
      <c r="S43">
        <f>VLOOKUP($M43,'CW0302'!$B$9:$Q$386,S$7,FALSE)</f>
        <v>3.9669831636193433</v>
      </c>
      <c r="U43">
        <f>VLOOKUP($M43,'CW0302'!$B$9:$Q$386,U$7,FALSE)</f>
        <v>14.237283610231581</v>
      </c>
      <c r="V43">
        <f>VLOOKUP($M43,'CW0302'!$B$9:$Q$386,V$7,FALSE)</f>
        <v>8.0482308174195172</v>
      </c>
      <c r="W43">
        <f>VLOOKUP($M43,'CW0302'!$B$9:$Q$386,W$7,FALSE)</f>
        <v>2.1673147986235159</v>
      </c>
      <c r="X43">
        <f>VLOOKUP($M43,'CW0302'!$B$9:$Q$386,X$7,FALSE)</f>
        <v>1.0796924128969914</v>
      </c>
      <c r="Z43">
        <f>VLOOKUP($M43,'CW0302'!$B$9:$Q$386,Z$7,FALSE)</f>
        <v>8.7837761572601085</v>
      </c>
      <c r="AA43">
        <f>VLOOKUP($M43,'CW0302'!$B$9:$Q$386,AA$7,FALSE)</f>
        <v>6.7239603496428071</v>
      </c>
      <c r="AB43">
        <f>VLOOKUP($M43,'CW0302'!$B$9:$Q$386,AB$7,FALSE)</f>
        <v>3.7892533072148336</v>
      </c>
      <c r="AC43">
        <f>VLOOKUP($M43,'CW0302'!$B$9:$Q$386,AC$7,FALSE)</f>
        <v>2.8489290062454158</v>
      </c>
      <c r="AG43" t="s">
        <v>698</v>
      </c>
      <c r="AH43" t="s">
        <v>739</v>
      </c>
      <c r="AI43" t="s">
        <v>744</v>
      </c>
      <c r="AJ43">
        <f>VLOOKUP($AG43,'CW0303'!$B$9:$Q$386,AJ$7,FALSE)</f>
        <v>82.723919519421813</v>
      </c>
      <c r="AK43">
        <f>VLOOKUP($AG43,'CW0303'!$B$9:$Q$386,AK$7,FALSE)</f>
        <v>73.925650247577622</v>
      </c>
      <c r="AL43">
        <f>VLOOKUP($AG43,'CW0303'!$B$9:$Q$386,AL$7,FALSE)</f>
        <v>45.243988926952625</v>
      </c>
      <c r="AM43">
        <f>VLOOKUP($AG43,'CW0303'!$B$9:$Q$386,AM$7,FALSE)</f>
        <v>34.243980365480517</v>
      </c>
      <c r="AO43">
        <f>VLOOKUP($AG43,'CW0303'!$B$9:$Q$386,AO$7,FALSE)</f>
        <v>71.762569511922635</v>
      </c>
      <c r="AP43">
        <f>VLOOKUP($AG43,'CW0303'!$B$9:$Q$386,AP$7,FALSE)</f>
        <v>57.762978204721705</v>
      </c>
      <c r="AQ43">
        <f>VLOOKUP($AG43,'CW0303'!$B$9:$Q$386,AQ$7,FALSE)</f>
        <v>28.820990792065722</v>
      </c>
      <c r="AR43">
        <f>VLOOKUP($AG43,'CW0303'!$B$9:$Q$386,AR$7,FALSE)</f>
        <v>21.872831231518337</v>
      </c>
      <c r="AT43">
        <f>VLOOKUP($AG43,'CW0303'!$B$9:$Q$386,AT$7,FALSE)</f>
        <v>43.998466122117534</v>
      </c>
      <c r="AU43">
        <f>VLOOKUP($AG43,'CW0303'!$B$9:$Q$386,AU$7,FALSE)</f>
        <v>36.8922707490009</v>
      </c>
      <c r="AV43">
        <f>VLOOKUP($AG43,'CW0303'!$B$9:$Q$386,AV$7,FALSE)</f>
        <v>17.665705182769624</v>
      </c>
      <c r="AW43">
        <f>VLOOKUP($AG43,'CW0303'!$B$9:$Q$386,AW$7,FALSE)</f>
        <v>12.829268039149856</v>
      </c>
    </row>
    <row r="44" spans="1:49" x14ac:dyDescent="0.3">
      <c r="A44" t="s">
        <v>712</v>
      </c>
      <c r="B44" t="s">
        <v>741</v>
      </c>
      <c r="C44" t="s">
        <v>744</v>
      </c>
      <c r="D44">
        <f>VLOOKUP($A44,'CW0301'!$B$9:$I$386,D$8,FALSE)</f>
        <v>83.236095220846323</v>
      </c>
      <c r="E44">
        <f>VLOOKUP($A44,'CW0301'!$B$9:$I$386,E$8,FALSE)</f>
        <v>75.330723786110028</v>
      </c>
      <c r="F44">
        <f>VLOOKUP($A44,'CW0301'!$B$9:$I$386,F$8,FALSE)</f>
        <v>50.094475265630741</v>
      </c>
      <c r="G44">
        <f>VLOOKUP($A44,'CW0301'!$B$9:$I$386,G$8,FALSE)</f>
        <v>36.970407314579376</v>
      </c>
      <c r="M44" t="s">
        <v>712</v>
      </c>
      <c r="N44" t="s">
        <v>741</v>
      </c>
      <c r="O44" t="s">
        <v>744</v>
      </c>
      <c r="P44">
        <f>VLOOKUP($M44,'CW0302'!$B$9:$Q$386,P$7,FALSE)</f>
        <v>18.082494954980437</v>
      </c>
      <c r="Q44">
        <f>VLOOKUP($M44,'CW0302'!$B$9:$Q$386,Q$7,FALSE)</f>
        <v>11.351050112721595</v>
      </c>
      <c r="R44">
        <f>VLOOKUP($M44,'CW0302'!$B$9:$Q$386,R$7,FALSE)</f>
        <v>4.1733135258861376</v>
      </c>
      <c r="S44">
        <f>VLOOKUP($M44,'CW0302'!$B$9:$Q$386,S$7,FALSE)</f>
        <v>2.2815301292319323</v>
      </c>
      <c r="U44">
        <f>VLOOKUP($M44,'CW0302'!$B$9:$Q$386,U$7,FALSE)</f>
        <v>15.381633470462596</v>
      </c>
      <c r="V44">
        <f>VLOOKUP($M44,'CW0302'!$B$9:$Q$386,V$7,FALSE)</f>
        <v>7.5896474933665443</v>
      </c>
      <c r="W44">
        <f>VLOOKUP($M44,'CW0302'!$B$9:$Q$386,W$7,FALSE)</f>
        <v>2.2322289177360592</v>
      </c>
      <c r="X44">
        <f>VLOOKUP($M44,'CW0302'!$B$9:$Q$386,X$7,FALSE)</f>
        <v>0.82565024551195676</v>
      </c>
      <c r="Z44">
        <f>VLOOKUP($M44,'CW0302'!$B$9:$Q$386,Z$7,FALSE)</f>
        <v>6.9636184633335834</v>
      </c>
      <c r="AA44">
        <f>VLOOKUP($M44,'CW0302'!$B$9:$Q$386,AA$7,FALSE)</f>
        <v>4.8952891892818418</v>
      </c>
      <c r="AB44">
        <f>VLOOKUP($M44,'CW0302'!$B$9:$Q$386,AB$7,FALSE)</f>
        <v>2.0941110943191181</v>
      </c>
      <c r="AC44">
        <f>VLOOKUP($M44,'CW0302'!$B$9:$Q$386,AC$7,FALSE)</f>
        <v>1.4425893210890595</v>
      </c>
      <c r="AG44" t="s">
        <v>712</v>
      </c>
      <c r="AH44" t="s">
        <v>741</v>
      </c>
      <c r="AI44" t="s">
        <v>744</v>
      </c>
      <c r="AJ44">
        <f>VLOOKUP($AG44,'CW0303'!$B$9:$Q$386,AJ$7,FALSE)</f>
        <v>81.691457985113715</v>
      </c>
      <c r="AK44">
        <f>VLOOKUP($AG44,'CW0303'!$B$9:$Q$386,AK$7,FALSE)</f>
        <v>73.024878179266267</v>
      </c>
      <c r="AL44">
        <f>VLOOKUP($AG44,'CW0303'!$B$9:$Q$386,AL$7,FALSE)</f>
        <v>46.102919077247783</v>
      </c>
      <c r="AM44">
        <f>VLOOKUP($AG44,'CW0303'!$B$9:$Q$386,AM$7,FALSE)</f>
        <v>33.886620855148585</v>
      </c>
      <c r="AO44">
        <f>VLOOKUP($AG44,'CW0303'!$B$9:$Q$386,AO$7,FALSE)</f>
        <v>71.745558033244279</v>
      </c>
      <c r="AP44">
        <f>VLOOKUP($AG44,'CW0303'!$B$9:$Q$386,AP$7,FALSE)</f>
        <v>59.830989899588808</v>
      </c>
      <c r="AQ44">
        <f>VLOOKUP($AG44,'CW0303'!$B$9:$Q$386,AQ$7,FALSE)</f>
        <v>30.016686539789866</v>
      </c>
      <c r="AR44">
        <f>VLOOKUP($AG44,'CW0303'!$B$9:$Q$386,AR$7,FALSE)</f>
        <v>23.113905478208888</v>
      </c>
      <c r="AT44">
        <f>VLOOKUP($AG44,'CW0303'!$B$9:$Q$386,AT$7,FALSE)</f>
        <v>38.544804021726691</v>
      </c>
      <c r="AU44">
        <f>VLOOKUP($AG44,'CW0303'!$B$9:$Q$386,AU$7,FALSE)</f>
        <v>32.629560313324433</v>
      </c>
      <c r="AV44">
        <f>VLOOKUP($AG44,'CW0303'!$B$9:$Q$386,AV$7,FALSE)</f>
        <v>16.810402064491591</v>
      </c>
      <c r="AW44">
        <f>VLOOKUP($AG44,'CW0303'!$B$9:$Q$386,AW$7,FALSE)</f>
        <v>11.260288897773547</v>
      </c>
    </row>
    <row r="45" spans="1:49" x14ac:dyDescent="0.3">
      <c r="A45" t="s">
        <v>452</v>
      </c>
      <c r="B45" t="s">
        <v>743</v>
      </c>
      <c r="C45" t="s">
        <v>753</v>
      </c>
      <c r="D45">
        <f>VLOOKUP($A45,'CW0301'!$B$9:$I$386,D$8,FALSE)</f>
        <v>86.759166813977501</v>
      </c>
      <c r="E45">
        <f>VLOOKUP($A45,'CW0301'!$B$9:$I$386,E$8,FALSE)</f>
        <v>79.326668802543182</v>
      </c>
      <c r="F45">
        <f>VLOOKUP($A45,'CW0301'!$B$9:$I$386,F$8,FALSE)</f>
        <v>53.713455539180877</v>
      </c>
      <c r="G45">
        <f>VLOOKUP($A45,'CW0301'!$B$9:$I$386,G$8,FALSE)</f>
        <v>39.531023091959689</v>
      </c>
      <c r="M45" t="s">
        <v>452</v>
      </c>
      <c r="N45" t="s">
        <v>743</v>
      </c>
      <c r="O45" t="s">
        <v>753</v>
      </c>
      <c r="P45">
        <f>VLOOKUP($M45,'CW0302'!$B$9:$Q$386,P$7,FALSE)</f>
        <v>18.838687301045123</v>
      </c>
      <c r="Q45">
        <f>VLOOKUP($M45,'CW0302'!$B$9:$Q$386,Q$7,FALSE)</f>
        <v>15.874769823516433</v>
      </c>
      <c r="R45">
        <f>VLOOKUP($M45,'CW0302'!$B$9:$Q$386,R$7,FALSE)</f>
        <v>10.622261240656078</v>
      </c>
      <c r="S45">
        <f>VLOOKUP($M45,'CW0302'!$B$9:$Q$386,S$7,FALSE)</f>
        <v>6.9612509091738799</v>
      </c>
      <c r="U45">
        <f>VLOOKUP($M45,'CW0302'!$B$9:$Q$386,U$7,FALSE)</f>
        <v>12.608283898637124</v>
      </c>
      <c r="V45">
        <f>VLOOKUP($M45,'CW0302'!$B$9:$Q$386,V$7,FALSE)</f>
        <v>7.9787322663452329</v>
      </c>
      <c r="W45">
        <f>VLOOKUP($M45,'CW0302'!$B$9:$Q$386,W$7,FALSE)</f>
        <v>0.53982553456072113</v>
      </c>
      <c r="X45">
        <f>VLOOKUP($M45,'CW0302'!$B$9:$Q$386,X$7,FALSE)</f>
        <v>0.40014063182737247</v>
      </c>
      <c r="Z45">
        <f>VLOOKUP($M45,'CW0302'!$B$9:$Q$386,Z$7,FALSE)</f>
        <v>14.378529561717832</v>
      </c>
      <c r="AA45">
        <f>VLOOKUP($M45,'CW0302'!$B$9:$Q$386,AA$7,FALSE)</f>
        <v>12.568364262616551</v>
      </c>
      <c r="AB45">
        <f>VLOOKUP($M45,'CW0302'!$B$9:$Q$386,AB$7,FALSE)</f>
        <v>8.1442618155398101</v>
      </c>
      <c r="AC45">
        <f>VLOOKUP($M45,'CW0302'!$B$9:$Q$386,AC$7,FALSE)</f>
        <v>6.5204484590990832</v>
      </c>
      <c r="AG45" t="s">
        <v>452</v>
      </c>
      <c r="AH45" t="s">
        <v>743</v>
      </c>
      <c r="AI45" t="s">
        <v>753</v>
      </c>
      <c r="AJ45">
        <f>VLOOKUP($AG45,'CW0303'!$B$9:$Q$386,AJ$7,FALSE)</f>
        <v>86.127371709150438</v>
      </c>
      <c r="AK45">
        <f>VLOOKUP($AG45,'CW0303'!$B$9:$Q$386,AK$7,FALSE)</f>
        <v>76.494884906189839</v>
      </c>
      <c r="AL45">
        <f>VLOOKUP($AG45,'CW0303'!$B$9:$Q$386,AL$7,FALSE)</f>
        <v>49.170898792265319</v>
      </c>
      <c r="AM45">
        <f>VLOOKUP($AG45,'CW0303'!$B$9:$Q$386,AM$7,FALSE)</f>
        <v>35.010872741009422</v>
      </c>
      <c r="AO45">
        <f>VLOOKUP($AG45,'CW0303'!$B$9:$Q$386,AO$7,FALSE)</f>
        <v>64.383840959613323</v>
      </c>
      <c r="AP45">
        <f>VLOOKUP($AG45,'CW0303'!$B$9:$Q$386,AP$7,FALSE)</f>
        <v>48.13639629645899</v>
      </c>
      <c r="AQ45">
        <f>VLOOKUP($AG45,'CW0303'!$B$9:$Q$386,AQ$7,FALSE)</f>
        <v>14.656078722930072</v>
      </c>
      <c r="AR45">
        <f>VLOOKUP($AG45,'CW0303'!$B$9:$Q$386,AR$7,FALSE)</f>
        <v>9.2475152126803941</v>
      </c>
      <c r="AT45">
        <f>VLOOKUP($AG45,'CW0303'!$B$9:$Q$386,AT$7,FALSE)</f>
        <v>71.467608996154368</v>
      </c>
      <c r="AU45">
        <f>VLOOKUP($AG45,'CW0303'!$B$9:$Q$386,AU$7,FALSE)</f>
        <v>61.992778781333932</v>
      </c>
      <c r="AV45">
        <f>VLOOKUP($AG45,'CW0303'!$B$9:$Q$386,AV$7,FALSE)</f>
        <v>35.178382009402178</v>
      </c>
      <c r="AW45">
        <f>VLOOKUP($AG45,'CW0303'!$B$9:$Q$386,AW$7,FALSE)</f>
        <v>26.005646010979667</v>
      </c>
    </row>
    <row r="46" spans="1:49" x14ac:dyDescent="0.3">
      <c r="A46" t="s">
        <v>752</v>
      </c>
      <c r="B46" t="s">
        <v>743</v>
      </c>
      <c r="C46" t="s">
        <v>753</v>
      </c>
      <c r="D46">
        <f>VLOOKUP($A46,'CW0301'!$B$9:$I$386,D$8,FALSE)</f>
        <v>91.488208139644371</v>
      </c>
      <c r="E46">
        <f>VLOOKUP($A46,'CW0301'!$B$9:$I$386,E$8,FALSE)</f>
        <v>89.637817970950948</v>
      </c>
      <c r="F46">
        <f>VLOOKUP($A46,'CW0301'!$B$9:$I$386,F$8,FALSE)</f>
        <v>73.698294742142807</v>
      </c>
      <c r="G46">
        <f>VLOOKUP($A46,'CW0301'!$B$9:$I$386,G$8,FALSE)</f>
        <v>60.149952276046356</v>
      </c>
      <c r="M46" t="s">
        <v>752</v>
      </c>
      <c r="N46" t="s">
        <v>743</v>
      </c>
      <c r="O46" t="s">
        <v>753</v>
      </c>
      <c r="P46">
        <f>VLOOKUP($M46,'CW0302'!$B$9:$Q$386,P$7,FALSE)</f>
        <v>25.734692283751198</v>
      </c>
      <c r="Q46">
        <f>VLOOKUP($M46,'CW0302'!$B$9:$Q$386,Q$7,FALSE)</f>
        <v>13.402090842597806</v>
      </c>
      <c r="R46">
        <f>VLOOKUP($M46,'CW0302'!$B$9:$Q$386,R$7,FALSE)</f>
        <v>2.6609003017183634</v>
      </c>
      <c r="S46">
        <f>VLOOKUP($M46,'CW0302'!$B$9:$Q$386,S$7,FALSE)</f>
        <v>1.4983815107028988</v>
      </c>
      <c r="U46">
        <f>VLOOKUP($M46,'CW0302'!$B$9:$Q$386,U$7,FALSE)</f>
        <v>19.153259879452879</v>
      </c>
      <c r="V46">
        <f>VLOOKUP($M46,'CW0302'!$B$9:$Q$386,V$7,FALSE)</f>
        <v>3.4584304454071511</v>
      </c>
      <c r="W46">
        <f>VLOOKUP($M46,'CW0302'!$B$9:$Q$386,W$7,FALSE)</f>
        <v>0.70968970156974842</v>
      </c>
      <c r="X46">
        <f>VLOOKUP($M46,'CW0302'!$B$9:$Q$386,X$7,FALSE)</f>
        <v>8.1835458154075016E-2</v>
      </c>
      <c r="Z46">
        <f>VLOOKUP($M46,'CW0302'!$B$9:$Q$386,Z$7,FALSE)</f>
        <v>13.171798362931467</v>
      </c>
      <c r="AA46">
        <f>VLOOKUP($M46,'CW0302'!$B$9:$Q$386,AA$7,FALSE)</f>
        <v>9.6082046676019512</v>
      </c>
      <c r="AB46">
        <f>VLOOKUP($M46,'CW0302'!$B$9:$Q$386,AB$7,FALSE)</f>
        <v>1.3885654955383357</v>
      </c>
      <c r="AC46">
        <f>VLOOKUP($M46,'CW0302'!$B$9:$Q$386,AC$7,FALSE)</f>
        <v>1.0574880478283013</v>
      </c>
      <c r="AG46" t="s">
        <v>752</v>
      </c>
      <c r="AH46" t="s">
        <v>743</v>
      </c>
      <c r="AI46" t="s">
        <v>753</v>
      </c>
      <c r="AJ46">
        <f>VLOOKUP($AG46,'CW0303'!$B$9:$Q$386,AJ$7,FALSE)</f>
        <v>90.14890778693217</v>
      </c>
      <c r="AK46">
        <f>VLOOKUP($AG46,'CW0303'!$B$9:$Q$386,AK$7,FALSE)</f>
        <v>87.717063019919522</v>
      </c>
      <c r="AL46">
        <f>VLOOKUP($AG46,'CW0303'!$B$9:$Q$386,AL$7,FALSE)</f>
        <v>70.151302575523019</v>
      </c>
      <c r="AM46">
        <f>VLOOKUP($AG46,'CW0303'!$B$9:$Q$386,AM$7,FALSE)</f>
        <v>58.275191323550004</v>
      </c>
      <c r="AO46">
        <f>VLOOKUP($AG46,'CW0303'!$B$9:$Q$386,AO$7,FALSE)</f>
        <v>74.891846663084209</v>
      </c>
      <c r="AP46">
        <f>VLOOKUP($AG46,'CW0303'!$B$9:$Q$386,AP$7,FALSE)</f>
        <v>57.086856250815721</v>
      </c>
      <c r="AQ46">
        <f>VLOOKUP($AG46,'CW0303'!$B$9:$Q$386,AQ$7,FALSE)</f>
        <v>18.876585913230347</v>
      </c>
      <c r="AR46">
        <f>VLOOKUP($AG46,'CW0303'!$B$9:$Q$386,AR$7,FALSE)</f>
        <v>11.822606474341621</v>
      </c>
      <c r="AT46">
        <f>VLOOKUP($AG46,'CW0303'!$B$9:$Q$386,AT$7,FALSE)</f>
        <v>81.335177686285505</v>
      </c>
      <c r="AU46">
        <f>VLOOKUP($AG46,'CW0303'!$B$9:$Q$386,AU$7,FALSE)</f>
        <v>77.446562146830757</v>
      </c>
      <c r="AV46">
        <f>VLOOKUP($AG46,'CW0303'!$B$9:$Q$386,AV$7,FALSE)</f>
        <v>53.001978288690154</v>
      </c>
      <c r="AW46">
        <f>VLOOKUP($AG46,'CW0303'!$B$9:$Q$386,AW$7,FALSE)</f>
        <v>43.053385356956831</v>
      </c>
    </row>
    <row r="47" spans="1:49" x14ac:dyDescent="0.3">
      <c r="A47" t="s">
        <v>463</v>
      </c>
      <c r="B47" t="s">
        <v>743</v>
      </c>
      <c r="C47" t="s">
        <v>753</v>
      </c>
      <c r="D47">
        <f>VLOOKUP($A47,'CW0301'!$B$9:$I$386,D$8,FALSE)</f>
        <v>83.009652007225228</v>
      </c>
      <c r="E47">
        <f>VLOOKUP($A47,'CW0301'!$B$9:$I$386,E$8,FALSE)</f>
        <v>76.874197203792079</v>
      </c>
      <c r="F47">
        <f>VLOOKUP($A47,'CW0301'!$B$9:$I$386,F$8,FALSE)</f>
        <v>58.566136704020067</v>
      </c>
      <c r="G47">
        <f>VLOOKUP($A47,'CW0301'!$B$9:$I$386,G$8,FALSE)</f>
        <v>45.49125153711006</v>
      </c>
      <c r="M47" t="s">
        <v>463</v>
      </c>
      <c r="N47" t="s">
        <v>743</v>
      </c>
      <c r="O47" t="s">
        <v>753</v>
      </c>
      <c r="P47">
        <f>VLOOKUP($M47,'CW0302'!$B$9:$Q$386,P$7,FALSE)</f>
        <v>30.801146880430242</v>
      </c>
      <c r="Q47">
        <f>VLOOKUP($M47,'CW0302'!$B$9:$Q$386,Q$7,FALSE)</f>
        <v>22.770183387730395</v>
      </c>
      <c r="R47">
        <f>VLOOKUP($M47,'CW0302'!$B$9:$Q$386,R$7,FALSE)</f>
        <v>15.556700093477652</v>
      </c>
      <c r="S47">
        <f>VLOOKUP($M47,'CW0302'!$B$9:$Q$386,S$7,FALSE)</f>
        <v>11.19622214666922</v>
      </c>
      <c r="U47">
        <f>VLOOKUP($M47,'CW0302'!$B$9:$Q$386,U$7,FALSE)</f>
        <v>18.743167785967866</v>
      </c>
      <c r="V47">
        <f>VLOOKUP($M47,'CW0302'!$B$9:$Q$386,V$7,FALSE)</f>
        <v>8.0967884012381077</v>
      </c>
      <c r="W47">
        <f>VLOOKUP($M47,'CW0302'!$B$9:$Q$386,W$7,FALSE)</f>
        <v>1.2386920337872058</v>
      </c>
      <c r="X47">
        <f>VLOOKUP($M47,'CW0302'!$B$9:$Q$386,X$7,FALSE)</f>
        <v>0.70507271057129273</v>
      </c>
      <c r="Z47">
        <f>VLOOKUP($M47,'CW0302'!$B$9:$Q$386,Z$7,FALSE)</f>
        <v>23.121697957677366</v>
      </c>
      <c r="AA47">
        <f>VLOOKUP($M47,'CW0302'!$B$9:$Q$386,AA$7,FALSE)</f>
        <v>20.086305977575037</v>
      </c>
      <c r="AB47">
        <f>VLOOKUP($M47,'CW0302'!$B$9:$Q$386,AB$7,FALSE)</f>
        <v>12.964373629550064</v>
      </c>
      <c r="AC47">
        <f>VLOOKUP($M47,'CW0302'!$B$9:$Q$386,AC$7,FALSE)</f>
        <v>10.386974467040179</v>
      </c>
      <c r="AG47" t="s">
        <v>463</v>
      </c>
      <c r="AH47" t="s">
        <v>743</v>
      </c>
      <c r="AI47" t="s">
        <v>753</v>
      </c>
      <c r="AJ47">
        <f>VLOOKUP($AG47,'CW0303'!$B$9:$Q$386,AJ$7,FALSE)</f>
        <v>81.364370207667918</v>
      </c>
      <c r="AK47">
        <f>VLOOKUP($AG47,'CW0303'!$B$9:$Q$386,AK$7,FALSE)</f>
        <v>73.227421678095311</v>
      </c>
      <c r="AL47">
        <f>VLOOKUP($AG47,'CW0303'!$B$9:$Q$386,AL$7,FALSE)</f>
        <v>48.718430654326497</v>
      </c>
      <c r="AM47">
        <f>VLOOKUP($AG47,'CW0303'!$B$9:$Q$386,AM$7,FALSE)</f>
        <v>34.725351042636923</v>
      </c>
      <c r="AO47">
        <f>VLOOKUP($AG47,'CW0303'!$B$9:$Q$386,AO$7,FALSE)</f>
        <v>56.711740022889792</v>
      </c>
      <c r="AP47">
        <f>VLOOKUP($AG47,'CW0303'!$B$9:$Q$386,AP$7,FALSE)</f>
        <v>42.460429948780373</v>
      </c>
      <c r="AQ47">
        <f>VLOOKUP($AG47,'CW0303'!$B$9:$Q$386,AQ$7,FALSE)</f>
        <v>12.99953137963892</v>
      </c>
      <c r="AR47">
        <f>VLOOKUP($AG47,'CW0303'!$B$9:$Q$386,AR$7,FALSE)</f>
        <v>9.2537438380720989</v>
      </c>
      <c r="AT47">
        <f>VLOOKUP($AG47,'CW0303'!$B$9:$Q$386,AT$7,FALSE)</f>
        <v>70.741903439574997</v>
      </c>
      <c r="AU47">
        <f>VLOOKUP($AG47,'CW0303'!$B$9:$Q$386,AU$7,FALSE)</f>
        <v>61.49281652295069</v>
      </c>
      <c r="AV47">
        <f>VLOOKUP($AG47,'CW0303'!$B$9:$Q$386,AV$7,FALSE)</f>
        <v>35.104423243426346</v>
      </c>
      <c r="AW47">
        <f>VLOOKUP($AG47,'CW0303'!$B$9:$Q$386,AW$7,FALSE)</f>
        <v>27.023723226714008</v>
      </c>
    </row>
    <row r="48" spans="1:49" x14ac:dyDescent="0.3">
      <c r="A48" t="s">
        <v>465</v>
      </c>
      <c r="B48" t="s">
        <v>743</v>
      </c>
      <c r="C48" t="s">
        <v>753</v>
      </c>
      <c r="D48">
        <f>VLOOKUP($A48,'CW0301'!$B$9:$I$386,D$8,FALSE)</f>
        <v>88.483627349049343</v>
      </c>
      <c r="E48">
        <f>VLOOKUP($A48,'CW0301'!$B$9:$I$386,E$8,FALSE)</f>
        <v>84.683378762934922</v>
      </c>
      <c r="F48">
        <f>VLOOKUP($A48,'CW0301'!$B$9:$I$386,F$8,FALSE)</f>
        <v>65.164633071430117</v>
      </c>
      <c r="G48">
        <f>VLOOKUP($A48,'CW0301'!$B$9:$I$386,G$8,FALSE)</f>
        <v>54.400555269071425</v>
      </c>
      <c r="M48" t="s">
        <v>465</v>
      </c>
      <c r="N48" t="s">
        <v>743</v>
      </c>
      <c r="O48" t="s">
        <v>753</v>
      </c>
      <c r="P48">
        <f>VLOOKUP($M48,'CW0302'!$B$9:$Q$386,P$7,FALSE)</f>
        <v>30.862481626002907</v>
      </c>
      <c r="Q48">
        <f>VLOOKUP($M48,'CW0302'!$B$9:$Q$386,Q$7,FALSE)</f>
        <v>18.357744263505541</v>
      </c>
      <c r="R48">
        <f>VLOOKUP($M48,'CW0302'!$B$9:$Q$386,R$7,FALSE)</f>
        <v>10.95260437207836</v>
      </c>
      <c r="S48">
        <f>VLOOKUP($M48,'CW0302'!$B$9:$Q$386,S$7,FALSE)</f>
        <v>5.8993620701365979</v>
      </c>
      <c r="U48">
        <f>VLOOKUP($M48,'CW0302'!$B$9:$Q$386,U$7,FALSE)</f>
        <v>19.654282712777519</v>
      </c>
      <c r="V48">
        <f>VLOOKUP($M48,'CW0302'!$B$9:$Q$386,V$7,FALSE)</f>
        <v>8.6267689685786664</v>
      </c>
      <c r="W48">
        <f>VLOOKUP($M48,'CW0302'!$B$9:$Q$386,W$7,FALSE)</f>
        <v>3.1021985177588003</v>
      </c>
      <c r="X48">
        <f>VLOOKUP($M48,'CW0302'!$B$9:$Q$386,X$7,FALSE)</f>
        <v>2.3431681482041022</v>
      </c>
      <c r="Z48">
        <f>VLOOKUP($M48,'CW0302'!$B$9:$Q$386,Z$7,FALSE)</f>
        <v>20.881777627057506</v>
      </c>
      <c r="AA48">
        <f>VLOOKUP($M48,'CW0302'!$B$9:$Q$386,AA$7,FALSE)</f>
        <v>15.1693312706482</v>
      </c>
      <c r="AB48">
        <f>VLOOKUP($M48,'CW0302'!$B$9:$Q$386,AB$7,FALSE)</f>
        <v>9.6361159828642595</v>
      </c>
      <c r="AC48">
        <f>VLOOKUP($M48,'CW0302'!$B$9:$Q$386,AC$7,FALSE)</f>
        <v>4.4674227997259726</v>
      </c>
      <c r="AG48" t="s">
        <v>465</v>
      </c>
      <c r="AH48" t="s">
        <v>743</v>
      </c>
      <c r="AI48" t="s">
        <v>753</v>
      </c>
      <c r="AJ48">
        <f>VLOOKUP($AG48,'CW0303'!$B$9:$Q$386,AJ$7,FALSE)</f>
        <v>87.723838659617925</v>
      </c>
      <c r="AK48">
        <f>VLOOKUP($AG48,'CW0303'!$B$9:$Q$386,AK$7,FALSE)</f>
        <v>81.747480389625167</v>
      </c>
      <c r="AL48">
        <f>VLOOKUP($AG48,'CW0303'!$B$9:$Q$386,AL$7,FALSE)</f>
        <v>59.693391970919109</v>
      </c>
      <c r="AM48">
        <f>VLOOKUP($AG48,'CW0303'!$B$9:$Q$386,AM$7,FALSE)</f>
        <v>48.627773615112581</v>
      </c>
      <c r="AO48">
        <f>VLOOKUP($AG48,'CW0303'!$B$9:$Q$386,AO$7,FALSE)</f>
        <v>65.108568051051677</v>
      </c>
      <c r="AP48">
        <f>VLOOKUP($AG48,'CW0303'!$B$9:$Q$386,AP$7,FALSE)</f>
        <v>51.654623936450726</v>
      </c>
      <c r="AQ48">
        <f>VLOOKUP($AG48,'CW0303'!$B$9:$Q$386,AQ$7,FALSE)</f>
        <v>23.234427459630883</v>
      </c>
      <c r="AR48">
        <f>VLOOKUP($AG48,'CW0303'!$B$9:$Q$386,AR$7,FALSE)</f>
        <v>15.742486680464765</v>
      </c>
      <c r="AT48">
        <f>VLOOKUP($AG48,'CW0303'!$B$9:$Q$386,AT$7,FALSE)</f>
        <v>74.104237658866808</v>
      </c>
      <c r="AU48">
        <f>VLOOKUP($AG48,'CW0303'!$B$9:$Q$386,AU$7,FALSE)</f>
        <v>69.335930772653526</v>
      </c>
      <c r="AV48">
        <f>VLOOKUP($AG48,'CW0303'!$B$9:$Q$386,AV$7,FALSE)</f>
        <v>43.542942162486078</v>
      </c>
      <c r="AW48">
        <f>VLOOKUP($AG48,'CW0303'!$B$9:$Q$386,AW$7,FALSE)</f>
        <v>38.138026465636429</v>
      </c>
    </row>
    <row r="49" spans="1:49" x14ac:dyDescent="0.3">
      <c r="A49" t="s">
        <v>467</v>
      </c>
      <c r="B49" t="s">
        <v>743</v>
      </c>
      <c r="C49" t="s">
        <v>753</v>
      </c>
      <c r="D49">
        <f>VLOOKUP($A49,'CW0301'!$B$9:$I$386,D$8,FALSE)</f>
        <v>84.455801628983579</v>
      </c>
      <c r="E49">
        <f>VLOOKUP($A49,'CW0301'!$B$9:$I$386,E$8,FALSE)</f>
        <v>78.262129194436852</v>
      </c>
      <c r="F49">
        <f>VLOOKUP($A49,'CW0301'!$B$9:$I$386,F$8,FALSE)</f>
        <v>53.608712735108078</v>
      </c>
      <c r="G49">
        <f>VLOOKUP($A49,'CW0301'!$B$9:$I$386,G$8,FALSE)</f>
        <v>42.218699310321661</v>
      </c>
      <c r="M49" t="s">
        <v>467</v>
      </c>
      <c r="N49" t="s">
        <v>743</v>
      </c>
      <c r="O49" t="s">
        <v>753</v>
      </c>
      <c r="P49">
        <f>VLOOKUP($M49,'CW0302'!$B$9:$Q$386,P$7,FALSE)</f>
        <v>19.576538098379835</v>
      </c>
      <c r="Q49">
        <f>VLOOKUP($M49,'CW0302'!$B$9:$Q$386,Q$7,FALSE)</f>
        <v>15.042205438572632</v>
      </c>
      <c r="R49">
        <f>VLOOKUP($M49,'CW0302'!$B$9:$Q$386,R$7,FALSE)</f>
        <v>9.2206278415122735</v>
      </c>
      <c r="S49">
        <f>VLOOKUP($M49,'CW0302'!$B$9:$Q$386,S$7,FALSE)</f>
        <v>5.7908438556101611</v>
      </c>
      <c r="U49">
        <f>VLOOKUP($M49,'CW0302'!$B$9:$Q$386,U$7,FALSE)</f>
        <v>12.887401838164386</v>
      </c>
      <c r="V49">
        <f>VLOOKUP($M49,'CW0302'!$B$9:$Q$386,V$7,FALSE)</f>
        <v>7.2562533924829573</v>
      </c>
      <c r="W49">
        <f>VLOOKUP($M49,'CW0302'!$B$9:$Q$386,W$7,FALSE)</f>
        <v>2.201064653244055</v>
      </c>
      <c r="X49">
        <f>VLOOKUP($M49,'CW0302'!$B$9:$Q$386,X$7,FALSE)</f>
        <v>0.91457915262671774</v>
      </c>
      <c r="Z49">
        <f>VLOOKUP($M49,'CW0302'!$B$9:$Q$386,Z$7,FALSE)</f>
        <v>13.35131790888258</v>
      </c>
      <c r="AA49">
        <f>VLOOKUP($M49,'CW0302'!$B$9:$Q$386,AA$7,FALSE)</f>
        <v>12.140613295495996</v>
      </c>
      <c r="AB49">
        <f>VLOOKUP($M49,'CW0302'!$B$9:$Q$386,AB$7,FALSE)</f>
        <v>7.7039350515199345</v>
      </c>
      <c r="AC49">
        <f>VLOOKUP($M49,'CW0302'!$B$9:$Q$386,AC$7,FALSE)</f>
        <v>4.6221721040356645</v>
      </c>
      <c r="AG49" t="s">
        <v>467</v>
      </c>
      <c r="AH49" t="s">
        <v>743</v>
      </c>
      <c r="AI49" t="s">
        <v>753</v>
      </c>
      <c r="AJ49">
        <f>VLOOKUP($AG49,'CW0303'!$B$9:$Q$386,AJ$7,FALSE)</f>
        <v>82.821474190105661</v>
      </c>
      <c r="AK49">
        <f>VLOOKUP($AG49,'CW0303'!$B$9:$Q$386,AK$7,FALSE)</f>
        <v>76.054435088899112</v>
      </c>
      <c r="AL49">
        <f>VLOOKUP($AG49,'CW0303'!$B$9:$Q$386,AL$7,FALSE)</f>
        <v>48.178715959537513</v>
      </c>
      <c r="AM49">
        <f>VLOOKUP($AG49,'CW0303'!$B$9:$Q$386,AM$7,FALSE)</f>
        <v>35.179882145985459</v>
      </c>
      <c r="AO49">
        <f>VLOOKUP($AG49,'CW0303'!$B$9:$Q$386,AO$7,FALSE)</f>
        <v>60.097517567067449</v>
      </c>
      <c r="AP49">
        <f>VLOOKUP($AG49,'CW0303'!$B$9:$Q$386,AP$7,FALSE)</f>
        <v>46.898876095112001</v>
      </c>
      <c r="AQ49">
        <f>VLOOKUP($AG49,'CW0303'!$B$9:$Q$386,AQ$7,FALSE)</f>
        <v>14.084276470147843</v>
      </c>
      <c r="AR49">
        <f>VLOOKUP($AG49,'CW0303'!$B$9:$Q$386,AR$7,FALSE)</f>
        <v>9.6438740272122043</v>
      </c>
      <c r="AT49">
        <f>VLOOKUP($AG49,'CW0303'!$B$9:$Q$386,AT$7,FALSE)</f>
        <v>70.460310197831362</v>
      </c>
      <c r="AU49">
        <f>VLOOKUP($AG49,'CW0303'!$B$9:$Q$386,AU$7,FALSE)</f>
        <v>64.752888901932792</v>
      </c>
      <c r="AV49">
        <f>VLOOKUP($AG49,'CW0303'!$B$9:$Q$386,AV$7,FALSE)</f>
        <v>36.024329886286608</v>
      </c>
      <c r="AW49">
        <f>VLOOKUP($AG49,'CW0303'!$B$9:$Q$386,AW$7,FALSE)</f>
        <v>26.57929293638237</v>
      </c>
    </row>
    <row r="50" spans="1:49" x14ac:dyDescent="0.3">
      <c r="A50" t="s">
        <v>477</v>
      </c>
      <c r="B50" t="s">
        <v>743</v>
      </c>
      <c r="C50" t="s">
        <v>753</v>
      </c>
      <c r="D50">
        <f>VLOOKUP($A50,'CW0301'!$B$9:$I$386,D$8,FALSE)</f>
        <v>86.484786413352055</v>
      </c>
      <c r="E50">
        <f>VLOOKUP($A50,'CW0301'!$B$9:$I$386,E$8,FALSE)</f>
        <v>80.205296459481474</v>
      </c>
      <c r="F50">
        <f>VLOOKUP($A50,'CW0301'!$B$9:$I$386,F$8,FALSE)</f>
        <v>63.140508505152617</v>
      </c>
      <c r="G50">
        <f>VLOOKUP($A50,'CW0301'!$B$9:$I$386,G$8,FALSE)</f>
        <v>50.288702270112772</v>
      </c>
      <c r="M50" t="s">
        <v>477</v>
      </c>
      <c r="N50" t="s">
        <v>743</v>
      </c>
      <c r="O50" t="s">
        <v>753</v>
      </c>
      <c r="P50">
        <f>VLOOKUP($M50,'CW0302'!$B$9:$Q$386,P$7,FALSE)</f>
        <v>21.117252020241043</v>
      </c>
      <c r="Q50">
        <f>VLOOKUP($M50,'CW0302'!$B$9:$Q$386,Q$7,FALSE)</f>
        <v>16.796514755874785</v>
      </c>
      <c r="R50">
        <f>VLOOKUP($M50,'CW0302'!$B$9:$Q$386,R$7,FALSE)</f>
        <v>9.2936311422204767</v>
      </c>
      <c r="S50">
        <f>VLOOKUP($M50,'CW0302'!$B$9:$Q$386,S$7,FALSE)</f>
        <v>5.3393149663540918</v>
      </c>
      <c r="U50">
        <f>VLOOKUP($M50,'CW0302'!$B$9:$Q$386,U$7,FALSE)</f>
        <v>15.024518762447455</v>
      </c>
      <c r="V50">
        <f>VLOOKUP($M50,'CW0302'!$B$9:$Q$386,V$7,FALSE)</f>
        <v>7.1962457191800357</v>
      </c>
      <c r="W50">
        <f>VLOOKUP($M50,'CW0302'!$B$9:$Q$386,W$7,FALSE)</f>
        <v>1.0681459898042689</v>
      </c>
      <c r="X50">
        <f>VLOOKUP($M50,'CW0302'!$B$9:$Q$386,X$7,FALSE)</f>
        <v>0.90183807016264994</v>
      </c>
      <c r="Z50">
        <f>VLOOKUP($M50,'CW0302'!$B$9:$Q$386,Z$7,FALSE)</f>
        <v>13.816375376504206</v>
      </c>
      <c r="AA50">
        <f>VLOOKUP($M50,'CW0302'!$B$9:$Q$386,AA$7,FALSE)</f>
        <v>12.873189791990541</v>
      </c>
      <c r="AB50">
        <f>VLOOKUP($M50,'CW0302'!$B$9:$Q$386,AB$7,FALSE)</f>
        <v>7.1143800166614479</v>
      </c>
      <c r="AC50">
        <f>VLOOKUP($M50,'CW0302'!$B$9:$Q$386,AC$7,FALSE)</f>
        <v>4.3478192440126149</v>
      </c>
      <c r="AG50" t="s">
        <v>477</v>
      </c>
      <c r="AH50" t="s">
        <v>743</v>
      </c>
      <c r="AI50" t="s">
        <v>753</v>
      </c>
      <c r="AJ50">
        <f>VLOOKUP($AG50,'CW0303'!$B$9:$Q$386,AJ$7,FALSE)</f>
        <v>85.80510755984406</v>
      </c>
      <c r="AK50">
        <f>VLOOKUP($AG50,'CW0303'!$B$9:$Q$386,AK$7,FALSE)</f>
        <v>78.426930277454346</v>
      </c>
      <c r="AL50">
        <f>VLOOKUP($AG50,'CW0303'!$B$9:$Q$386,AL$7,FALSE)</f>
        <v>57.87822159073648</v>
      </c>
      <c r="AM50">
        <f>VLOOKUP($AG50,'CW0303'!$B$9:$Q$386,AM$7,FALSE)</f>
        <v>45.673500686749115</v>
      </c>
      <c r="AO50">
        <f>VLOOKUP($AG50,'CW0303'!$B$9:$Q$386,AO$7,FALSE)</f>
        <v>65.310858049607432</v>
      </c>
      <c r="AP50">
        <f>VLOOKUP($AG50,'CW0303'!$B$9:$Q$386,AP$7,FALSE)</f>
        <v>49.55049891307646</v>
      </c>
      <c r="AQ50">
        <f>VLOOKUP($AG50,'CW0303'!$B$9:$Q$386,AQ$7,FALSE)</f>
        <v>16.883894511993098</v>
      </c>
      <c r="AR50">
        <f>VLOOKUP($AG50,'CW0303'!$B$9:$Q$386,AR$7,FALSE)</f>
        <v>12.535200266201981</v>
      </c>
      <c r="AT50">
        <f>VLOOKUP($AG50,'CW0303'!$B$9:$Q$386,AT$7,FALSE)</f>
        <v>76.629594418459405</v>
      </c>
      <c r="AU50">
        <f>VLOOKUP($AG50,'CW0303'!$B$9:$Q$386,AU$7,FALSE)</f>
        <v>70.428544427311266</v>
      </c>
      <c r="AV50">
        <f>VLOOKUP($AG50,'CW0303'!$B$9:$Q$386,AV$7,FALSE)</f>
        <v>45.76316755845216</v>
      </c>
      <c r="AW50">
        <f>VLOOKUP($AG50,'CW0303'!$B$9:$Q$386,AW$7,FALSE)</f>
        <v>37.018288570123275</v>
      </c>
    </row>
    <row r="51" spans="1:49" x14ac:dyDescent="0.3">
      <c r="A51" t="s">
        <v>479</v>
      </c>
      <c r="B51" t="s">
        <v>743</v>
      </c>
      <c r="C51" t="s">
        <v>753</v>
      </c>
      <c r="D51">
        <f>VLOOKUP($A51,'CW0301'!$B$9:$I$386,D$8,FALSE)</f>
        <v>86.928464667885976</v>
      </c>
      <c r="E51">
        <f>VLOOKUP($A51,'CW0301'!$B$9:$I$386,E$8,FALSE)</f>
        <v>81.889669650537044</v>
      </c>
      <c r="F51">
        <f>VLOOKUP($A51,'CW0301'!$B$9:$I$386,F$8,FALSE)</f>
        <v>62.718490422304853</v>
      </c>
      <c r="G51">
        <f>VLOOKUP($A51,'CW0301'!$B$9:$I$386,G$8,FALSE)</f>
        <v>49.040386119313659</v>
      </c>
      <c r="M51" t="s">
        <v>479</v>
      </c>
      <c r="N51" t="s">
        <v>743</v>
      </c>
      <c r="O51" t="s">
        <v>753</v>
      </c>
      <c r="P51">
        <f>VLOOKUP($M51,'CW0302'!$B$9:$Q$386,P$7,FALSE)</f>
        <v>15.678181053079946</v>
      </c>
      <c r="Q51">
        <f>VLOOKUP($M51,'CW0302'!$B$9:$Q$386,Q$7,FALSE)</f>
        <v>11.869343389282093</v>
      </c>
      <c r="R51">
        <f>VLOOKUP($M51,'CW0302'!$B$9:$Q$386,R$7,FALSE)</f>
        <v>6.4025099287150606</v>
      </c>
      <c r="S51">
        <f>VLOOKUP($M51,'CW0302'!$B$9:$Q$386,S$7,FALSE)</f>
        <v>4.0292667181711126</v>
      </c>
      <c r="U51">
        <f>VLOOKUP($M51,'CW0302'!$B$9:$Q$386,U$7,FALSE)</f>
        <v>11.521976978943126</v>
      </c>
      <c r="V51">
        <f>VLOOKUP($M51,'CW0302'!$B$9:$Q$386,V$7,FALSE)</f>
        <v>5.0211964072178494</v>
      </c>
      <c r="W51">
        <f>VLOOKUP($M51,'CW0302'!$B$9:$Q$386,W$7,FALSE)</f>
        <v>0.2891971616718283</v>
      </c>
      <c r="X51">
        <f>VLOOKUP($M51,'CW0302'!$B$9:$Q$386,X$7,FALSE)</f>
        <v>0</v>
      </c>
      <c r="Z51">
        <f>VLOOKUP($M51,'CW0302'!$B$9:$Q$386,Z$7,FALSE)</f>
        <v>10.567958704676048</v>
      </c>
      <c r="AA51">
        <f>VLOOKUP($M51,'CW0302'!$B$9:$Q$386,AA$7,FALSE)</f>
        <v>7.9051699655553644</v>
      </c>
      <c r="AB51">
        <f>VLOOKUP($M51,'CW0302'!$B$9:$Q$386,AB$7,FALSE)</f>
        <v>4.85156592805403</v>
      </c>
      <c r="AC51">
        <f>VLOOKUP($M51,'CW0302'!$B$9:$Q$386,AC$7,FALSE)</f>
        <v>3.3852677714337096</v>
      </c>
      <c r="AG51" t="s">
        <v>479</v>
      </c>
      <c r="AH51" t="s">
        <v>743</v>
      </c>
      <c r="AI51" t="s">
        <v>753</v>
      </c>
      <c r="AJ51">
        <f>VLOOKUP($AG51,'CW0303'!$B$9:$Q$386,AJ$7,FALSE)</f>
        <v>86.308909090871595</v>
      </c>
      <c r="AK51">
        <f>VLOOKUP($AG51,'CW0303'!$B$9:$Q$386,AK$7,FALSE)</f>
        <v>81.267907158600877</v>
      </c>
      <c r="AL51">
        <f>VLOOKUP($AG51,'CW0303'!$B$9:$Q$386,AL$7,FALSE)</f>
        <v>60.292073490475943</v>
      </c>
      <c r="AM51">
        <f>VLOOKUP($AG51,'CW0303'!$B$9:$Q$386,AM$7,FALSE)</f>
        <v>46.461474341159445</v>
      </c>
      <c r="AO51">
        <f>VLOOKUP($AG51,'CW0303'!$B$9:$Q$386,AO$7,FALSE)</f>
        <v>64.576470099057829</v>
      </c>
      <c r="AP51">
        <f>VLOOKUP($AG51,'CW0303'!$B$9:$Q$386,AP$7,FALSE)</f>
        <v>53.178737519472662</v>
      </c>
      <c r="AQ51">
        <f>VLOOKUP($AG51,'CW0303'!$B$9:$Q$386,AQ$7,FALSE)</f>
        <v>24.897675639219816</v>
      </c>
      <c r="AR51">
        <f>VLOOKUP($AG51,'CW0303'!$B$9:$Q$386,AR$7,FALSE)</f>
        <v>16.740969858586723</v>
      </c>
      <c r="AT51">
        <f>VLOOKUP($AG51,'CW0303'!$B$9:$Q$386,AT$7,FALSE)</f>
        <v>70.953727742583524</v>
      </c>
      <c r="AU51">
        <f>VLOOKUP($AG51,'CW0303'!$B$9:$Q$386,AU$7,FALSE)</f>
        <v>65.472629117901221</v>
      </c>
      <c r="AV51">
        <f>VLOOKUP($AG51,'CW0303'!$B$9:$Q$386,AV$7,FALSE)</f>
        <v>43.188527517951528</v>
      </c>
      <c r="AW51">
        <f>VLOOKUP($AG51,'CW0303'!$B$9:$Q$386,AW$7,FALSE)</f>
        <v>29.473086723048247</v>
      </c>
    </row>
    <row r="52" spans="1:49" x14ac:dyDescent="0.3">
      <c r="A52" t="s">
        <v>483</v>
      </c>
      <c r="B52" t="s">
        <v>743</v>
      </c>
      <c r="C52" t="s">
        <v>753</v>
      </c>
      <c r="D52">
        <f>VLOOKUP($A52,'CW0301'!$B$9:$I$386,D$8,FALSE)</f>
        <v>86.413932687990538</v>
      </c>
      <c r="E52">
        <f>VLOOKUP($A52,'CW0301'!$B$9:$I$386,E$8,FALSE)</f>
        <v>81.650469218784011</v>
      </c>
      <c r="F52">
        <f>VLOOKUP($A52,'CW0301'!$B$9:$I$386,F$8,FALSE)</f>
        <v>61.970551728003699</v>
      </c>
      <c r="G52">
        <f>VLOOKUP($A52,'CW0301'!$B$9:$I$386,G$8,FALSE)</f>
        <v>48.540194319524787</v>
      </c>
      <c r="M52" t="s">
        <v>483</v>
      </c>
      <c r="N52" t="s">
        <v>743</v>
      </c>
      <c r="O52" t="s">
        <v>753</v>
      </c>
      <c r="P52">
        <f>VLOOKUP($M52,'CW0302'!$B$9:$Q$386,P$7,FALSE)</f>
        <v>25.467390156762015</v>
      </c>
      <c r="Q52">
        <f>VLOOKUP($M52,'CW0302'!$B$9:$Q$386,Q$7,FALSE)</f>
        <v>19.106605534773639</v>
      </c>
      <c r="R52">
        <f>VLOOKUP($M52,'CW0302'!$B$9:$Q$386,R$7,FALSE)</f>
        <v>12.035343220112898</v>
      </c>
      <c r="S52">
        <f>VLOOKUP($M52,'CW0302'!$B$9:$Q$386,S$7,FALSE)</f>
        <v>7.1405165566841138</v>
      </c>
      <c r="U52">
        <f>VLOOKUP($M52,'CW0302'!$B$9:$Q$386,U$7,FALSE)</f>
        <v>16.697134240169753</v>
      </c>
      <c r="V52">
        <f>VLOOKUP($M52,'CW0302'!$B$9:$Q$386,V$7,FALSE)</f>
        <v>9.4956332190092319</v>
      </c>
      <c r="W52">
        <f>VLOOKUP($M52,'CW0302'!$B$9:$Q$386,W$7,FALSE)</f>
        <v>2.1883781203358468</v>
      </c>
      <c r="X52">
        <f>VLOOKUP($M52,'CW0302'!$B$9:$Q$386,X$7,FALSE)</f>
        <v>1.839015854781872</v>
      </c>
      <c r="Z52">
        <f>VLOOKUP($M52,'CW0302'!$B$9:$Q$386,Z$7,FALSE)</f>
        <v>18.006058254227376</v>
      </c>
      <c r="AA52">
        <f>VLOOKUP($M52,'CW0302'!$B$9:$Q$386,AA$7,FALSE)</f>
        <v>15.148368302569395</v>
      </c>
      <c r="AB52">
        <f>VLOOKUP($M52,'CW0302'!$B$9:$Q$386,AB$7,FALSE)</f>
        <v>10.001819711578817</v>
      </c>
      <c r="AC52">
        <f>VLOOKUP($M52,'CW0302'!$B$9:$Q$386,AC$7,FALSE)</f>
        <v>5.2480418193900666</v>
      </c>
      <c r="AG52" t="s">
        <v>483</v>
      </c>
      <c r="AH52" t="s">
        <v>743</v>
      </c>
      <c r="AI52" t="s">
        <v>753</v>
      </c>
      <c r="AJ52">
        <f>VLOOKUP($AG52,'CW0303'!$B$9:$Q$386,AJ$7,FALSE)</f>
        <v>85.113936829285635</v>
      </c>
      <c r="AK52">
        <f>VLOOKUP($AG52,'CW0303'!$B$9:$Q$386,AK$7,FALSE)</f>
        <v>79.137646659070711</v>
      </c>
      <c r="AL52">
        <f>VLOOKUP($AG52,'CW0303'!$B$9:$Q$386,AL$7,FALSE)</f>
        <v>55.110023507687458</v>
      </c>
      <c r="AM52">
        <f>VLOOKUP($AG52,'CW0303'!$B$9:$Q$386,AM$7,FALSE)</f>
        <v>41.543211231731959</v>
      </c>
      <c r="AO52">
        <f>VLOOKUP($AG52,'CW0303'!$B$9:$Q$386,AO$7,FALSE)</f>
        <v>65.343793196000277</v>
      </c>
      <c r="AP52">
        <f>VLOOKUP($AG52,'CW0303'!$B$9:$Q$386,AP$7,FALSE)</f>
        <v>49.858826108518279</v>
      </c>
      <c r="AQ52">
        <f>VLOOKUP($AG52,'CW0303'!$B$9:$Q$386,AQ$7,FALSE)</f>
        <v>15.928453638453455</v>
      </c>
      <c r="AR52">
        <f>VLOOKUP($AG52,'CW0303'!$B$9:$Q$386,AR$7,FALSE)</f>
        <v>11.198720726052962</v>
      </c>
      <c r="AT52">
        <f>VLOOKUP($AG52,'CW0303'!$B$9:$Q$386,AT$7,FALSE)</f>
        <v>70.576646967853605</v>
      </c>
      <c r="AU52">
        <f>VLOOKUP($AG52,'CW0303'!$B$9:$Q$386,AU$7,FALSE)</f>
        <v>65.301669382829459</v>
      </c>
      <c r="AV52">
        <f>VLOOKUP($AG52,'CW0303'!$B$9:$Q$386,AV$7,FALSE)</f>
        <v>40.096034706916768</v>
      </c>
      <c r="AW52">
        <f>VLOOKUP($AG52,'CW0303'!$B$9:$Q$386,AW$7,FALSE)</f>
        <v>31.613391793440819</v>
      </c>
    </row>
    <row r="53" spans="1:49" x14ac:dyDescent="0.3">
      <c r="A53" t="s">
        <v>485</v>
      </c>
      <c r="B53" t="s">
        <v>743</v>
      </c>
      <c r="C53" t="s">
        <v>753</v>
      </c>
      <c r="D53">
        <f>VLOOKUP($A53,'CW0301'!$B$9:$I$386,D$8,FALSE)</f>
        <v>87.252054655694749</v>
      </c>
      <c r="E53">
        <f>VLOOKUP($A53,'CW0301'!$B$9:$I$386,E$8,FALSE)</f>
        <v>83.145964673221727</v>
      </c>
      <c r="F53">
        <f>VLOOKUP($A53,'CW0301'!$B$9:$I$386,F$8,FALSE)</f>
        <v>62.261852209411309</v>
      </c>
      <c r="G53">
        <f>VLOOKUP($A53,'CW0301'!$B$9:$I$386,G$8,FALSE)</f>
        <v>49.343201034032482</v>
      </c>
      <c r="M53" t="s">
        <v>485</v>
      </c>
      <c r="N53" t="s">
        <v>743</v>
      </c>
      <c r="O53" t="s">
        <v>753</v>
      </c>
      <c r="P53">
        <f>VLOOKUP($M53,'CW0302'!$B$9:$Q$386,P$7,FALSE)</f>
        <v>20.130992962174368</v>
      </c>
      <c r="Q53">
        <f>VLOOKUP($M53,'CW0302'!$B$9:$Q$386,Q$7,FALSE)</f>
        <v>15.131053000608114</v>
      </c>
      <c r="R53">
        <f>VLOOKUP($M53,'CW0302'!$B$9:$Q$386,R$7,FALSE)</f>
        <v>9.4854672767692403</v>
      </c>
      <c r="S53">
        <f>VLOOKUP($M53,'CW0302'!$B$9:$Q$386,S$7,FALSE)</f>
        <v>5.3166839047627823</v>
      </c>
      <c r="U53">
        <f>VLOOKUP($M53,'CW0302'!$B$9:$Q$386,U$7,FALSE)</f>
        <v>14.139455808325557</v>
      </c>
      <c r="V53">
        <f>VLOOKUP($M53,'CW0302'!$B$9:$Q$386,V$7,FALSE)</f>
        <v>6.5172967569256484</v>
      </c>
      <c r="W53">
        <f>VLOOKUP($M53,'CW0302'!$B$9:$Q$386,W$7,FALSE)</f>
        <v>0.94604851332340656</v>
      </c>
      <c r="X53">
        <f>VLOOKUP($M53,'CW0302'!$B$9:$Q$386,X$7,FALSE)</f>
        <v>0.79092979202195768</v>
      </c>
      <c r="Z53">
        <f>VLOOKUP($M53,'CW0302'!$B$9:$Q$386,Z$7,FALSE)</f>
        <v>15.989844166823151</v>
      </c>
      <c r="AA53">
        <f>VLOOKUP($M53,'CW0302'!$B$9:$Q$386,AA$7,FALSE)</f>
        <v>13.402197383063513</v>
      </c>
      <c r="AB53">
        <f>VLOOKUP($M53,'CW0302'!$B$9:$Q$386,AB$7,FALSE)</f>
        <v>7.9104528078152549</v>
      </c>
      <c r="AC53">
        <f>VLOOKUP($M53,'CW0302'!$B$9:$Q$386,AC$7,FALSE)</f>
        <v>3.860816393348049</v>
      </c>
      <c r="AG53" t="s">
        <v>485</v>
      </c>
      <c r="AH53" t="s">
        <v>743</v>
      </c>
      <c r="AI53" t="s">
        <v>753</v>
      </c>
      <c r="AJ53">
        <f>VLOOKUP($AG53,'CW0303'!$B$9:$Q$386,AJ$7,FALSE)</f>
        <v>85.639465984416489</v>
      </c>
      <c r="AK53">
        <f>VLOOKUP($AG53,'CW0303'!$B$9:$Q$386,AK$7,FALSE)</f>
        <v>80.790539321330826</v>
      </c>
      <c r="AL53">
        <f>VLOOKUP($AG53,'CW0303'!$B$9:$Q$386,AL$7,FALSE)</f>
        <v>58.59708717313945</v>
      </c>
      <c r="AM53">
        <f>VLOOKUP($AG53,'CW0303'!$B$9:$Q$386,AM$7,FALSE)</f>
        <v>45.930414723686312</v>
      </c>
      <c r="AO53">
        <f>VLOOKUP($AG53,'CW0303'!$B$9:$Q$386,AO$7,FALSE)</f>
        <v>58.993996198620202</v>
      </c>
      <c r="AP53">
        <f>VLOOKUP($AG53,'CW0303'!$B$9:$Q$386,AP$7,FALSE)</f>
        <v>48.248202169435253</v>
      </c>
      <c r="AQ53">
        <f>VLOOKUP($AG53,'CW0303'!$B$9:$Q$386,AQ$7,FALSE)</f>
        <v>13.966725504222918</v>
      </c>
      <c r="AR53">
        <f>VLOOKUP($AG53,'CW0303'!$B$9:$Q$386,AR$7,FALSE)</f>
        <v>7.0982080285549403</v>
      </c>
      <c r="AT53">
        <f>VLOOKUP($AG53,'CW0303'!$B$9:$Q$386,AT$7,FALSE)</f>
        <v>73.023845792274201</v>
      </c>
      <c r="AU53">
        <f>VLOOKUP($AG53,'CW0303'!$B$9:$Q$386,AU$7,FALSE)</f>
        <v>67.46859002356571</v>
      </c>
      <c r="AV53">
        <f>VLOOKUP($AG53,'CW0303'!$B$9:$Q$386,AV$7,FALSE)</f>
        <v>47.843543311189848</v>
      </c>
      <c r="AW53">
        <f>VLOOKUP($AG53,'CW0303'!$B$9:$Q$386,AW$7,FALSE)</f>
        <v>38.899583620044872</v>
      </c>
    </row>
    <row r="54" spans="1:49" x14ac:dyDescent="0.3">
      <c r="A54" t="s">
        <v>489</v>
      </c>
      <c r="B54" t="s">
        <v>743</v>
      </c>
      <c r="C54" t="s">
        <v>753</v>
      </c>
      <c r="D54">
        <f>VLOOKUP($A54,'CW0301'!$B$9:$I$386,D$8,FALSE)</f>
        <v>79.226513527376213</v>
      </c>
      <c r="E54">
        <f>VLOOKUP($A54,'CW0301'!$B$9:$I$386,E$8,FALSE)</f>
        <v>71.33910408964266</v>
      </c>
      <c r="F54">
        <f>VLOOKUP($A54,'CW0301'!$B$9:$I$386,F$8,FALSE)</f>
        <v>49.66275810619566</v>
      </c>
      <c r="G54">
        <f>VLOOKUP($A54,'CW0301'!$B$9:$I$386,G$8,FALSE)</f>
        <v>42.145107487704536</v>
      </c>
      <c r="M54" t="s">
        <v>489</v>
      </c>
      <c r="N54" t="s">
        <v>743</v>
      </c>
      <c r="O54" t="s">
        <v>753</v>
      </c>
      <c r="P54">
        <f>VLOOKUP($M54,'CW0302'!$B$9:$Q$386,P$7,FALSE)</f>
        <v>17.760498099305604</v>
      </c>
      <c r="Q54">
        <f>VLOOKUP($M54,'CW0302'!$B$9:$Q$386,Q$7,FALSE)</f>
        <v>11.232887755859446</v>
      </c>
      <c r="R54">
        <f>VLOOKUP($M54,'CW0302'!$B$9:$Q$386,R$7,FALSE)</f>
        <v>5.6611379387615042</v>
      </c>
      <c r="S54">
        <f>VLOOKUP($M54,'CW0302'!$B$9:$Q$386,S$7,FALSE)</f>
        <v>3.9378355010379082</v>
      </c>
      <c r="U54">
        <f>VLOOKUP($M54,'CW0302'!$B$9:$Q$386,U$7,FALSE)</f>
        <v>10.685459218815147</v>
      </c>
      <c r="V54">
        <f>VLOOKUP($M54,'CW0302'!$B$9:$Q$386,V$7,FALSE)</f>
        <v>4.6720113946881749</v>
      </c>
      <c r="W54">
        <f>VLOOKUP($M54,'CW0302'!$B$9:$Q$386,W$7,FALSE)</f>
        <v>1.1197166176956996</v>
      </c>
      <c r="X54">
        <f>VLOOKUP($M54,'CW0302'!$B$9:$Q$386,X$7,FALSE)</f>
        <v>0.85109053844425164</v>
      </c>
      <c r="Z54">
        <f>VLOOKUP($M54,'CW0302'!$B$9:$Q$386,Z$7,FALSE)</f>
        <v>12.127137972761739</v>
      </c>
      <c r="AA54">
        <f>VLOOKUP($M54,'CW0302'!$B$9:$Q$386,AA$7,FALSE)</f>
        <v>8.7320263073771933</v>
      </c>
      <c r="AB54">
        <f>VLOOKUP($M54,'CW0302'!$B$9:$Q$386,AB$7,FALSE)</f>
        <v>5.0709541255053132</v>
      </c>
      <c r="AC54">
        <f>VLOOKUP($M54,'CW0302'!$B$9:$Q$386,AC$7,FALSE)</f>
        <v>2.9216144120222856</v>
      </c>
      <c r="AG54" t="s">
        <v>489</v>
      </c>
      <c r="AH54" t="s">
        <v>743</v>
      </c>
      <c r="AI54" t="s">
        <v>753</v>
      </c>
      <c r="AJ54">
        <f>VLOOKUP($AG54,'CW0303'!$B$9:$Q$386,AJ$7,FALSE)</f>
        <v>77.978077600427753</v>
      </c>
      <c r="AK54">
        <f>VLOOKUP($AG54,'CW0303'!$B$9:$Q$386,AK$7,FALSE)</f>
        <v>70.599802610701502</v>
      </c>
      <c r="AL54">
        <f>VLOOKUP($AG54,'CW0303'!$B$9:$Q$386,AL$7,FALSE)</f>
        <v>47.603225554625624</v>
      </c>
      <c r="AM54">
        <f>VLOOKUP($AG54,'CW0303'!$B$9:$Q$386,AM$7,FALSE)</f>
        <v>39.054542208307474</v>
      </c>
      <c r="AO54">
        <f>VLOOKUP($AG54,'CW0303'!$B$9:$Q$386,AO$7,FALSE)</f>
        <v>42.780189015770233</v>
      </c>
      <c r="AP54">
        <f>VLOOKUP($AG54,'CW0303'!$B$9:$Q$386,AP$7,FALSE)</f>
        <v>34.418362450781089</v>
      </c>
      <c r="AQ54">
        <f>VLOOKUP($AG54,'CW0303'!$B$9:$Q$386,AQ$7,FALSE)</f>
        <v>14.885149179975619</v>
      </c>
      <c r="AR54">
        <f>VLOOKUP($AG54,'CW0303'!$B$9:$Q$386,AR$7,FALSE)</f>
        <v>11.056994589734991</v>
      </c>
      <c r="AT54">
        <f>VLOOKUP($AG54,'CW0303'!$B$9:$Q$386,AT$7,FALSE)</f>
        <v>67.352260598925156</v>
      </c>
      <c r="AU54">
        <f>VLOOKUP($AG54,'CW0303'!$B$9:$Q$386,AU$7,FALSE)</f>
        <v>59.717376004035728</v>
      </c>
      <c r="AV54">
        <f>VLOOKUP($AG54,'CW0303'!$B$9:$Q$386,AV$7,FALSE)</f>
        <v>38.080047948002836</v>
      </c>
      <c r="AW54">
        <f>VLOOKUP($AG54,'CW0303'!$B$9:$Q$386,AW$7,FALSE)</f>
        <v>29.190018700468844</v>
      </c>
    </row>
    <row r="55" spans="1:49" x14ac:dyDescent="0.3">
      <c r="A55" t="s">
        <v>495</v>
      </c>
      <c r="B55" t="s">
        <v>743</v>
      </c>
      <c r="C55" t="s">
        <v>753</v>
      </c>
      <c r="D55">
        <f>VLOOKUP($A55,'CW0301'!$B$9:$I$386,D$8,FALSE)</f>
        <v>84.343569969916516</v>
      </c>
      <c r="E55">
        <f>VLOOKUP($A55,'CW0301'!$B$9:$I$386,E$8,FALSE)</f>
        <v>79.278688087509735</v>
      </c>
      <c r="F55">
        <f>VLOOKUP($A55,'CW0301'!$B$9:$I$386,F$8,FALSE)</f>
        <v>60.32631749768229</v>
      </c>
      <c r="G55">
        <f>VLOOKUP($A55,'CW0301'!$B$9:$I$386,G$8,FALSE)</f>
        <v>50.493522039121565</v>
      </c>
      <c r="M55" t="s">
        <v>495</v>
      </c>
      <c r="N55" t="s">
        <v>743</v>
      </c>
      <c r="O55" t="s">
        <v>753</v>
      </c>
      <c r="P55">
        <f>VLOOKUP($M55,'CW0302'!$B$9:$Q$386,P$7,FALSE)</f>
        <v>25.166803450213209</v>
      </c>
      <c r="Q55">
        <f>VLOOKUP($M55,'CW0302'!$B$9:$Q$386,Q$7,FALSE)</f>
        <v>21.910714580861086</v>
      </c>
      <c r="R55">
        <f>VLOOKUP($M55,'CW0302'!$B$9:$Q$386,R$7,FALSE)</f>
        <v>13.792385399722571</v>
      </c>
      <c r="S55">
        <f>VLOOKUP($M55,'CW0302'!$B$9:$Q$386,S$7,FALSE)</f>
        <v>10.192673078680476</v>
      </c>
      <c r="U55">
        <f>VLOOKUP($M55,'CW0302'!$B$9:$Q$386,U$7,FALSE)</f>
        <v>16.676344739381786</v>
      </c>
      <c r="V55">
        <f>VLOOKUP($M55,'CW0302'!$B$9:$Q$386,V$7,FALSE)</f>
        <v>11.079045510343716</v>
      </c>
      <c r="W55">
        <f>VLOOKUP($M55,'CW0302'!$B$9:$Q$386,W$7,FALSE)</f>
        <v>2.5873311468673101</v>
      </c>
      <c r="X55">
        <f>VLOOKUP($M55,'CW0302'!$B$9:$Q$386,X$7,FALSE)</f>
        <v>1.6580976753669312</v>
      </c>
      <c r="Z55">
        <f>VLOOKUP($M55,'CW0302'!$B$9:$Q$386,Z$7,FALSE)</f>
        <v>19.010816223457933</v>
      </c>
      <c r="AA55">
        <f>VLOOKUP($M55,'CW0302'!$B$9:$Q$386,AA$7,FALSE)</f>
        <v>16.718385574960365</v>
      </c>
      <c r="AB55">
        <f>VLOOKUP($M55,'CW0302'!$B$9:$Q$386,AB$7,FALSE)</f>
        <v>10.946784964795844</v>
      </c>
      <c r="AC55">
        <f>VLOOKUP($M55,'CW0302'!$B$9:$Q$386,AC$7,FALSE)</f>
        <v>7.4365830660495362</v>
      </c>
      <c r="AG55" t="s">
        <v>495</v>
      </c>
      <c r="AH55" t="s">
        <v>743</v>
      </c>
      <c r="AI55" t="s">
        <v>753</v>
      </c>
      <c r="AJ55">
        <f>VLOOKUP($AG55,'CW0303'!$B$9:$Q$386,AJ$7,FALSE)</f>
        <v>82.71244742049825</v>
      </c>
      <c r="AK55">
        <f>VLOOKUP($AG55,'CW0303'!$B$9:$Q$386,AK$7,FALSE)</f>
        <v>77.130121929803991</v>
      </c>
      <c r="AL55">
        <f>VLOOKUP($AG55,'CW0303'!$B$9:$Q$386,AL$7,FALSE)</f>
        <v>54.096127639021176</v>
      </c>
      <c r="AM55">
        <f>VLOOKUP($AG55,'CW0303'!$B$9:$Q$386,AM$7,FALSE)</f>
        <v>41.876755073141389</v>
      </c>
      <c r="AO55">
        <f>VLOOKUP($AG55,'CW0303'!$B$9:$Q$386,AO$7,FALSE)</f>
        <v>57.582969023842232</v>
      </c>
      <c r="AP55">
        <f>VLOOKUP($AG55,'CW0303'!$B$9:$Q$386,AP$7,FALSE)</f>
        <v>46.315911139976897</v>
      </c>
      <c r="AQ55">
        <f>VLOOKUP($AG55,'CW0303'!$B$9:$Q$386,AQ$7,FALSE)</f>
        <v>17.682736045841946</v>
      </c>
      <c r="AR55">
        <f>VLOOKUP($AG55,'CW0303'!$B$9:$Q$386,AR$7,FALSE)</f>
        <v>12.684184063779613</v>
      </c>
      <c r="AT55">
        <f>VLOOKUP($AG55,'CW0303'!$B$9:$Q$386,AT$7,FALSE)</f>
        <v>75.21726294578238</v>
      </c>
      <c r="AU55">
        <f>VLOOKUP($AG55,'CW0303'!$B$9:$Q$386,AU$7,FALSE)</f>
        <v>67.795316789388536</v>
      </c>
      <c r="AV55">
        <f>VLOOKUP($AG55,'CW0303'!$B$9:$Q$386,AV$7,FALSE)</f>
        <v>40.284904569844841</v>
      </c>
      <c r="AW55">
        <f>VLOOKUP($AG55,'CW0303'!$B$9:$Q$386,AW$7,FALSE)</f>
        <v>31.69382765246247</v>
      </c>
    </row>
    <row r="56" spans="1:49" x14ac:dyDescent="0.3">
      <c r="A56" t="s">
        <v>499</v>
      </c>
      <c r="B56" t="s">
        <v>743</v>
      </c>
      <c r="C56" t="s">
        <v>753</v>
      </c>
      <c r="D56">
        <f>VLOOKUP($A56,'CW0301'!$B$9:$I$386,D$8,FALSE)</f>
        <v>85.727763301209819</v>
      </c>
      <c r="E56">
        <f>VLOOKUP($A56,'CW0301'!$B$9:$I$386,E$8,FALSE)</f>
        <v>80.625261654389419</v>
      </c>
      <c r="F56">
        <f>VLOOKUP($A56,'CW0301'!$B$9:$I$386,F$8,FALSE)</f>
        <v>55.44314917180381</v>
      </c>
      <c r="G56">
        <f>VLOOKUP($A56,'CW0301'!$B$9:$I$386,G$8,FALSE)</f>
        <v>45.028469586837886</v>
      </c>
      <c r="M56" t="s">
        <v>499</v>
      </c>
      <c r="N56" t="s">
        <v>743</v>
      </c>
      <c r="O56" t="s">
        <v>753</v>
      </c>
      <c r="P56">
        <f>VLOOKUP($M56,'CW0302'!$B$9:$Q$386,P$7,FALSE)</f>
        <v>22.142727564496365</v>
      </c>
      <c r="Q56">
        <f>VLOOKUP($M56,'CW0302'!$B$9:$Q$386,Q$7,FALSE)</f>
        <v>16.282252236389969</v>
      </c>
      <c r="R56">
        <f>VLOOKUP($M56,'CW0302'!$B$9:$Q$386,R$7,FALSE)</f>
        <v>8.9891400267242023</v>
      </c>
      <c r="S56">
        <f>VLOOKUP($M56,'CW0302'!$B$9:$Q$386,S$7,FALSE)</f>
        <v>5.3028158404583241</v>
      </c>
      <c r="U56">
        <f>VLOOKUP($M56,'CW0302'!$B$9:$Q$386,U$7,FALSE)</f>
        <v>15.237701327744546</v>
      </c>
      <c r="V56">
        <f>VLOOKUP($M56,'CW0302'!$B$9:$Q$386,V$7,FALSE)</f>
        <v>7.1250863165766578</v>
      </c>
      <c r="W56">
        <f>VLOOKUP($M56,'CW0302'!$B$9:$Q$386,W$7,FALSE)</f>
        <v>2.6873079353765625</v>
      </c>
      <c r="X56">
        <f>VLOOKUP($M56,'CW0302'!$B$9:$Q$386,X$7,FALSE)</f>
        <v>0.90122400884791276</v>
      </c>
      <c r="Z56">
        <f>VLOOKUP($M56,'CW0302'!$B$9:$Q$386,Z$7,FALSE)</f>
        <v>15.679412101616627</v>
      </c>
      <c r="AA56">
        <f>VLOOKUP($M56,'CW0302'!$B$9:$Q$386,AA$7,FALSE)</f>
        <v>13.505777568041232</v>
      </c>
      <c r="AB56">
        <f>VLOOKUP($M56,'CW0302'!$B$9:$Q$386,AB$7,FALSE)</f>
        <v>7.0747662471797481</v>
      </c>
      <c r="AC56">
        <f>VLOOKUP($M56,'CW0302'!$B$9:$Q$386,AC$7,FALSE)</f>
        <v>5.1367007933600588</v>
      </c>
      <c r="AG56" t="s">
        <v>499</v>
      </c>
      <c r="AH56" t="s">
        <v>743</v>
      </c>
      <c r="AI56" t="s">
        <v>753</v>
      </c>
      <c r="AJ56">
        <f>VLOOKUP($AG56,'CW0303'!$B$9:$Q$386,AJ$7,FALSE)</f>
        <v>83.979639021221899</v>
      </c>
      <c r="AK56">
        <f>VLOOKUP($AG56,'CW0303'!$B$9:$Q$386,AK$7,FALSE)</f>
        <v>76.984399159819631</v>
      </c>
      <c r="AL56">
        <f>VLOOKUP($AG56,'CW0303'!$B$9:$Q$386,AL$7,FALSE)</f>
        <v>50.370402341744693</v>
      </c>
      <c r="AM56">
        <f>VLOOKUP($AG56,'CW0303'!$B$9:$Q$386,AM$7,FALSE)</f>
        <v>39.585324909755293</v>
      </c>
      <c r="AO56">
        <f>VLOOKUP($AG56,'CW0303'!$B$9:$Q$386,AO$7,FALSE)</f>
        <v>48.31083084887748</v>
      </c>
      <c r="AP56">
        <f>VLOOKUP($AG56,'CW0303'!$B$9:$Q$386,AP$7,FALSE)</f>
        <v>34.651314607589505</v>
      </c>
      <c r="AQ56">
        <f>VLOOKUP($AG56,'CW0303'!$B$9:$Q$386,AQ$7,FALSE)</f>
        <v>10.381604401311733</v>
      </c>
      <c r="AR56">
        <f>VLOOKUP($AG56,'CW0303'!$B$9:$Q$386,AR$7,FALSE)</f>
        <v>6.5427799095559775</v>
      </c>
      <c r="AT56">
        <f>VLOOKUP($AG56,'CW0303'!$B$9:$Q$386,AT$7,FALSE)</f>
        <v>74.699018056300687</v>
      </c>
      <c r="AU56">
        <f>VLOOKUP($AG56,'CW0303'!$B$9:$Q$386,AU$7,FALSE)</f>
        <v>67.45791303342088</v>
      </c>
      <c r="AV56">
        <f>VLOOKUP($AG56,'CW0303'!$B$9:$Q$386,AV$7,FALSE)</f>
        <v>41.720886111364372</v>
      </c>
      <c r="AW56">
        <f>VLOOKUP($AG56,'CW0303'!$B$9:$Q$386,AW$7,FALSE)</f>
        <v>32.93098436128512</v>
      </c>
    </row>
    <row r="57" spans="1:49" x14ac:dyDescent="0.3">
      <c r="A57" t="s">
        <v>503</v>
      </c>
      <c r="B57" t="s">
        <v>743</v>
      </c>
      <c r="C57" t="s">
        <v>753</v>
      </c>
      <c r="D57">
        <f>VLOOKUP($A57,'CW0301'!$B$9:$I$386,D$8,FALSE)</f>
        <v>91.6899005614966</v>
      </c>
      <c r="E57">
        <f>VLOOKUP($A57,'CW0301'!$B$9:$I$386,E$8,FALSE)</f>
        <v>87.979174700571065</v>
      </c>
      <c r="F57">
        <f>VLOOKUP($A57,'CW0301'!$B$9:$I$386,F$8,FALSE)</f>
        <v>66.91150839155209</v>
      </c>
      <c r="G57">
        <f>VLOOKUP($A57,'CW0301'!$B$9:$I$386,G$8,FALSE)</f>
        <v>55.359205740200309</v>
      </c>
      <c r="M57" t="s">
        <v>503</v>
      </c>
      <c r="N57" t="s">
        <v>743</v>
      </c>
      <c r="O57" t="s">
        <v>753</v>
      </c>
      <c r="P57">
        <f>VLOOKUP($M57,'CW0302'!$B$9:$Q$386,P$7,FALSE)</f>
        <v>29.707732026955952</v>
      </c>
      <c r="Q57">
        <f>VLOOKUP($M57,'CW0302'!$B$9:$Q$386,Q$7,FALSE)</f>
        <v>23.783504118626468</v>
      </c>
      <c r="R57">
        <f>VLOOKUP($M57,'CW0302'!$B$9:$Q$386,R$7,FALSE)</f>
        <v>13.56183752040824</v>
      </c>
      <c r="S57">
        <f>VLOOKUP($M57,'CW0302'!$B$9:$Q$386,S$7,FALSE)</f>
        <v>9.7295703099433926</v>
      </c>
      <c r="U57">
        <f>VLOOKUP($M57,'CW0302'!$B$9:$Q$386,U$7,FALSE)</f>
        <v>23.647756907603547</v>
      </c>
      <c r="V57">
        <f>VLOOKUP($M57,'CW0302'!$B$9:$Q$386,V$7,FALSE)</f>
        <v>14.782299375985131</v>
      </c>
      <c r="W57">
        <f>VLOOKUP($M57,'CW0302'!$B$9:$Q$386,W$7,FALSE)</f>
        <v>2.7503680414598732</v>
      </c>
      <c r="X57">
        <f>VLOOKUP($M57,'CW0302'!$B$9:$Q$386,X$7,FALSE)</f>
        <v>1.8825312169194357</v>
      </c>
      <c r="Z57">
        <f>VLOOKUP($M57,'CW0302'!$B$9:$Q$386,Z$7,FALSE)</f>
        <v>20.735154642739381</v>
      </c>
      <c r="AA57">
        <f>VLOOKUP($M57,'CW0302'!$B$9:$Q$386,AA$7,FALSE)</f>
        <v>17.473478828759148</v>
      </c>
      <c r="AB57">
        <f>VLOOKUP($M57,'CW0302'!$B$9:$Q$386,AB$7,FALSE)</f>
        <v>10.46115073180972</v>
      </c>
      <c r="AC57">
        <f>VLOOKUP($M57,'CW0302'!$B$9:$Q$386,AC$7,FALSE)</f>
        <v>6.8866975058592743</v>
      </c>
      <c r="AG57" t="s">
        <v>503</v>
      </c>
      <c r="AH57" t="s">
        <v>743</v>
      </c>
      <c r="AI57" t="s">
        <v>753</v>
      </c>
      <c r="AJ57">
        <f>VLOOKUP($AG57,'CW0303'!$B$9:$Q$386,AJ$7,FALSE)</f>
        <v>89.508977226935258</v>
      </c>
      <c r="AK57">
        <f>VLOOKUP($AG57,'CW0303'!$B$9:$Q$386,AK$7,FALSE)</f>
        <v>85.780872825695283</v>
      </c>
      <c r="AL57">
        <f>VLOOKUP($AG57,'CW0303'!$B$9:$Q$386,AL$7,FALSE)</f>
        <v>61.754726056800877</v>
      </c>
      <c r="AM57">
        <f>VLOOKUP($AG57,'CW0303'!$B$9:$Q$386,AM$7,FALSE)</f>
        <v>48.553627796439152</v>
      </c>
      <c r="AO57">
        <f>VLOOKUP($AG57,'CW0303'!$B$9:$Q$386,AO$7,FALSE)</f>
        <v>73.457951876500147</v>
      </c>
      <c r="AP57">
        <f>VLOOKUP($AG57,'CW0303'!$B$9:$Q$386,AP$7,FALSE)</f>
        <v>57.073517719812529</v>
      </c>
      <c r="AQ57">
        <f>VLOOKUP($AG57,'CW0303'!$B$9:$Q$386,AQ$7,FALSE)</f>
        <v>18.736799924887869</v>
      </c>
      <c r="AR57">
        <f>VLOOKUP($AG57,'CW0303'!$B$9:$Q$386,AR$7,FALSE)</f>
        <v>11.339981885593934</v>
      </c>
      <c r="AT57">
        <f>VLOOKUP($AG57,'CW0303'!$B$9:$Q$386,AT$7,FALSE)</f>
        <v>79.321431795338597</v>
      </c>
      <c r="AU57">
        <f>VLOOKUP($AG57,'CW0303'!$B$9:$Q$386,AU$7,FALSE)</f>
        <v>72.143482956090168</v>
      </c>
      <c r="AV57">
        <f>VLOOKUP($AG57,'CW0303'!$B$9:$Q$386,AV$7,FALSE)</f>
        <v>45.016662804607101</v>
      </c>
      <c r="AW57">
        <f>VLOOKUP($AG57,'CW0303'!$B$9:$Q$386,AW$7,FALSE)</f>
        <v>34.178739180875482</v>
      </c>
    </row>
    <row r="58" spans="1:49" x14ac:dyDescent="0.3">
      <c r="A58" t="s">
        <v>505</v>
      </c>
      <c r="B58" t="s">
        <v>743</v>
      </c>
      <c r="C58" t="s">
        <v>753</v>
      </c>
      <c r="D58">
        <f>VLOOKUP($A58,'CW0301'!$B$9:$I$386,D$8,FALSE)</f>
        <v>89.092278053533519</v>
      </c>
      <c r="E58">
        <f>VLOOKUP($A58,'CW0301'!$B$9:$I$386,E$8,FALSE)</f>
        <v>84.348928574195483</v>
      </c>
      <c r="F58">
        <f>VLOOKUP($A58,'CW0301'!$B$9:$I$386,F$8,FALSE)</f>
        <v>61.769352949580622</v>
      </c>
      <c r="G58">
        <f>VLOOKUP($A58,'CW0301'!$B$9:$I$386,G$8,FALSE)</f>
        <v>51.900440775213738</v>
      </c>
      <c r="M58" t="s">
        <v>505</v>
      </c>
      <c r="N58" t="s">
        <v>743</v>
      </c>
      <c r="O58" t="s">
        <v>753</v>
      </c>
      <c r="P58">
        <f>VLOOKUP($M58,'CW0302'!$B$9:$Q$386,P$7,FALSE)</f>
        <v>23.646432057640133</v>
      </c>
      <c r="Q58">
        <f>VLOOKUP($M58,'CW0302'!$B$9:$Q$386,Q$7,FALSE)</f>
        <v>17.872075555718926</v>
      </c>
      <c r="R58">
        <f>VLOOKUP($M58,'CW0302'!$B$9:$Q$386,R$7,FALSE)</f>
        <v>9.7460090190013222</v>
      </c>
      <c r="S58">
        <f>VLOOKUP($M58,'CW0302'!$B$9:$Q$386,S$7,FALSE)</f>
        <v>5.7981483204225226</v>
      </c>
      <c r="U58">
        <f>VLOOKUP($M58,'CW0302'!$B$9:$Q$386,U$7,FALSE)</f>
        <v>16.992966732457511</v>
      </c>
      <c r="V58">
        <f>VLOOKUP($M58,'CW0302'!$B$9:$Q$386,V$7,FALSE)</f>
        <v>9.3338571309249954</v>
      </c>
      <c r="W58">
        <f>VLOOKUP($M58,'CW0302'!$B$9:$Q$386,W$7,FALSE)</f>
        <v>0.93006483458598632</v>
      </c>
      <c r="X58">
        <f>VLOOKUP($M58,'CW0302'!$B$9:$Q$386,X$7,FALSE)</f>
        <v>0.19661656863777477</v>
      </c>
      <c r="Z58">
        <f>VLOOKUP($M58,'CW0302'!$B$9:$Q$386,Z$7,FALSE)</f>
        <v>15.97350106213781</v>
      </c>
      <c r="AA58">
        <f>VLOOKUP($M58,'CW0302'!$B$9:$Q$386,AA$7,FALSE)</f>
        <v>12.459044254338924</v>
      </c>
      <c r="AB58">
        <f>VLOOKUP($M58,'CW0302'!$B$9:$Q$386,AB$7,FALSE)</f>
        <v>7.9089874808516356</v>
      </c>
      <c r="AC58">
        <f>VLOOKUP($M58,'CW0302'!$B$9:$Q$386,AC$7,FALSE)</f>
        <v>4.2527137711075556</v>
      </c>
      <c r="AG58" t="s">
        <v>505</v>
      </c>
      <c r="AH58" t="s">
        <v>743</v>
      </c>
      <c r="AI58" t="s">
        <v>753</v>
      </c>
      <c r="AJ58">
        <f>VLOOKUP($AG58,'CW0303'!$B$9:$Q$386,AJ$7,FALSE)</f>
        <v>88.187621304019942</v>
      </c>
      <c r="AK58">
        <f>VLOOKUP($AG58,'CW0303'!$B$9:$Q$386,AK$7,FALSE)</f>
        <v>82.05261757463029</v>
      </c>
      <c r="AL58">
        <f>VLOOKUP($AG58,'CW0303'!$B$9:$Q$386,AL$7,FALSE)</f>
        <v>58.971078722936376</v>
      </c>
      <c r="AM58">
        <f>VLOOKUP($AG58,'CW0303'!$B$9:$Q$386,AM$7,FALSE)</f>
        <v>47.390338881808596</v>
      </c>
      <c r="AO58">
        <f>VLOOKUP($AG58,'CW0303'!$B$9:$Q$386,AO$7,FALSE)</f>
        <v>64.915505637504324</v>
      </c>
      <c r="AP58">
        <f>VLOOKUP($AG58,'CW0303'!$B$9:$Q$386,AP$7,FALSE)</f>
        <v>52.740616056681702</v>
      </c>
      <c r="AQ58">
        <f>VLOOKUP($AG58,'CW0303'!$B$9:$Q$386,AQ$7,FALSE)</f>
        <v>18.942595135397148</v>
      </c>
      <c r="AR58">
        <f>VLOOKUP($AG58,'CW0303'!$B$9:$Q$386,AR$7,FALSE)</f>
        <v>12.345270819713585</v>
      </c>
      <c r="AT58">
        <f>VLOOKUP($AG58,'CW0303'!$B$9:$Q$386,AT$7,FALSE)</f>
        <v>74.557739584130516</v>
      </c>
      <c r="AU58">
        <f>VLOOKUP($AG58,'CW0303'!$B$9:$Q$386,AU$7,FALSE)</f>
        <v>68.046831077955986</v>
      </c>
      <c r="AV58">
        <f>VLOOKUP($AG58,'CW0303'!$B$9:$Q$386,AV$7,FALSE)</f>
        <v>45.75335183536491</v>
      </c>
      <c r="AW58">
        <f>VLOOKUP($AG58,'CW0303'!$B$9:$Q$386,AW$7,FALSE)</f>
        <v>36.31846914986658</v>
      </c>
    </row>
    <row r="59" spans="1:49" x14ac:dyDescent="0.3">
      <c r="A59" t="s">
        <v>442</v>
      </c>
      <c r="B59" t="s">
        <v>743</v>
      </c>
      <c r="C59" t="s">
        <v>753</v>
      </c>
      <c r="D59">
        <f>VLOOKUP($A59,'CW0301'!$B$9:$I$386,D$8,FALSE)</f>
        <v>65.837289067000057</v>
      </c>
      <c r="E59">
        <f>VLOOKUP($A59,'CW0301'!$B$9:$I$386,E$8,FALSE)</f>
        <v>57.381509127603479</v>
      </c>
      <c r="F59">
        <f>VLOOKUP($A59,'CW0301'!$B$9:$I$386,F$8,FALSE)</f>
        <v>31.269222785536694</v>
      </c>
      <c r="G59">
        <f>VLOOKUP($A59,'CW0301'!$B$9:$I$386,G$8,FALSE)</f>
        <v>24.162152833048456</v>
      </c>
      <c r="M59" t="s">
        <v>442</v>
      </c>
      <c r="N59" t="s">
        <v>743</v>
      </c>
      <c r="O59" t="s">
        <v>753</v>
      </c>
      <c r="P59">
        <f>VLOOKUP($M59,'CW0302'!$B$9:$Q$386,P$7,FALSE)</f>
        <v>4.8311902623852436</v>
      </c>
      <c r="Q59">
        <f>VLOOKUP($M59,'CW0302'!$B$9:$Q$386,Q$7,FALSE)</f>
        <v>3.4591035044146978</v>
      </c>
      <c r="R59">
        <f>VLOOKUP($M59,'CW0302'!$B$9:$Q$386,R$7,FALSE)</f>
        <v>1.2023573115900557</v>
      </c>
      <c r="S59">
        <f>VLOOKUP($M59,'CW0302'!$B$9:$Q$386,S$7,FALSE)</f>
        <v>0.47336723157268651</v>
      </c>
      <c r="U59">
        <f>VLOOKUP($M59,'CW0302'!$B$9:$Q$386,U$7,FALSE)</f>
        <v>3.2809257337382833</v>
      </c>
      <c r="V59">
        <f>VLOOKUP($M59,'CW0302'!$B$9:$Q$386,V$7,FALSE)</f>
        <v>1.7199620026670925</v>
      </c>
      <c r="W59">
        <f>VLOOKUP($M59,'CW0302'!$B$9:$Q$386,W$7,FALSE)</f>
        <v>0</v>
      </c>
      <c r="X59">
        <f>VLOOKUP($M59,'CW0302'!$B$9:$Q$386,X$7,FALSE)</f>
        <v>0</v>
      </c>
      <c r="Z59">
        <f>VLOOKUP($M59,'CW0302'!$B$9:$Q$386,Z$7,FALSE)</f>
        <v>2.2387582890827966</v>
      </c>
      <c r="AA59">
        <f>VLOOKUP($M59,'CW0302'!$B$9:$Q$386,AA$7,FALSE)</f>
        <v>2.1766581299472985</v>
      </c>
      <c r="AB59">
        <f>VLOOKUP($M59,'CW0302'!$B$9:$Q$386,AB$7,FALSE)</f>
        <v>0.76484068339035904</v>
      </c>
      <c r="AC59">
        <f>VLOOKUP($M59,'CW0302'!$B$9:$Q$386,AC$7,FALSE)</f>
        <v>0.47336723157268651</v>
      </c>
      <c r="AG59" t="s">
        <v>442</v>
      </c>
      <c r="AH59" t="s">
        <v>743</v>
      </c>
      <c r="AI59" t="s">
        <v>753</v>
      </c>
      <c r="AJ59">
        <f>VLOOKUP($AG59,'CW0303'!$B$9:$Q$386,AJ$7,FALSE)</f>
        <v>64.562263846342049</v>
      </c>
      <c r="AK59">
        <f>VLOOKUP($AG59,'CW0303'!$B$9:$Q$386,AK$7,FALSE)</f>
        <v>56.256305878884362</v>
      </c>
      <c r="AL59">
        <f>VLOOKUP($AG59,'CW0303'!$B$9:$Q$386,AL$7,FALSE)</f>
        <v>30.183631665510347</v>
      </c>
      <c r="AM59">
        <f>VLOOKUP($AG59,'CW0303'!$B$9:$Q$386,AM$7,FALSE)</f>
        <v>22.737025476312127</v>
      </c>
      <c r="AO59">
        <f>VLOOKUP($AG59,'CW0303'!$B$9:$Q$386,AO$7,FALSE)</f>
        <v>33.87672330507705</v>
      </c>
      <c r="AP59">
        <f>VLOOKUP($AG59,'CW0303'!$B$9:$Q$386,AP$7,FALSE)</f>
        <v>25.73292047421964</v>
      </c>
      <c r="AQ59">
        <f>VLOOKUP($AG59,'CW0303'!$B$9:$Q$386,AQ$7,FALSE)</f>
        <v>9.5344877340054683</v>
      </c>
      <c r="AR59">
        <f>VLOOKUP($AG59,'CW0303'!$B$9:$Q$386,AR$7,FALSE)</f>
        <v>5.9065514243146398</v>
      </c>
      <c r="AT59">
        <f>VLOOKUP($AG59,'CW0303'!$B$9:$Q$386,AT$7,FALSE)</f>
        <v>48.915461153512901</v>
      </c>
      <c r="AU59">
        <f>VLOOKUP($AG59,'CW0303'!$B$9:$Q$386,AU$7,FALSE)</f>
        <v>41.981297199510038</v>
      </c>
      <c r="AV59">
        <f>VLOOKUP($AG59,'CW0303'!$B$9:$Q$386,AV$7,FALSE)</f>
        <v>22.37411223767884</v>
      </c>
      <c r="AW59">
        <f>VLOOKUP($AG59,'CW0303'!$B$9:$Q$386,AW$7,FALSE)</f>
        <v>15.464204402948297</v>
      </c>
    </row>
    <row r="60" spans="1:49" x14ac:dyDescent="0.3">
      <c r="A60" t="s">
        <v>444</v>
      </c>
      <c r="B60" t="s">
        <v>743</v>
      </c>
      <c r="C60" t="s">
        <v>753</v>
      </c>
      <c r="D60">
        <f>VLOOKUP($A60,'CW0301'!$B$9:$I$386,D$8,FALSE)</f>
        <v>80.428551002401136</v>
      </c>
      <c r="E60">
        <f>VLOOKUP($A60,'CW0301'!$B$9:$I$386,E$8,FALSE)</f>
        <v>72.624556081049761</v>
      </c>
      <c r="F60">
        <f>VLOOKUP($A60,'CW0301'!$B$9:$I$386,F$8,FALSE)</f>
        <v>49.436710199529408</v>
      </c>
      <c r="G60">
        <f>VLOOKUP($A60,'CW0301'!$B$9:$I$386,G$8,FALSE)</f>
        <v>35.704132196066354</v>
      </c>
      <c r="M60" t="s">
        <v>444</v>
      </c>
      <c r="N60" t="s">
        <v>743</v>
      </c>
      <c r="O60" t="s">
        <v>753</v>
      </c>
      <c r="P60">
        <f>VLOOKUP($M60,'CW0302'!$B$9:$Q$386,P$7,FALSE)</f>
        <v>12.665502192503645</v>
      </c>
      <c r="Q60">
        <f>VLOOKUP($M60,'CW0302'!$B$9:$Q$386,Q$7,FALSE)</f>
        <v>9.5421970038242456</v>
      </c>
      <c r="R60">
        <f>VLOOKUP($M60,'CW0302'!$B$9:$Q$386,R$7,FALSE)</f>
        <v>6.3665674801077401</v>
      </c>
      <c r="S60">
        <f>VLOOKUP($M60,'CW0302'!$B$9:$Q$386,S$7,FALSE)</f>
        <v>2.7047493521211985</v>
      </c>
      <c r="U60">
        <f>VLOOKUP($M60,'CW0302'!$B$9:$Q$386,U$7,FALSE)</f>
        <v>11.220937034642956</v>
      </c>
      <c r="V60">
        <f>VLOOKUP($M60,'CW0302'!$B$9:$Q$386,V$7,FALSE)</f>
        <v>8.2283892722033425</v>
      </c>
      <c r="W60">
        <f>VLOOKUP($M60,'CW0302'!$B$9:$Q$386,W$7,FALSE)</f>
        <v>2.4490052300801866</v>
      </c>
      <c r="X60">
        <f>VLOOKUP($M60,'CW0302'!$B$9:$Q$386,X$7,FALSE)</f>
        <v>1.3975680394878645</v>
      </c>
      <c r="Z60">
        <f>VLOOKUP($M60,'CW0302'!$B$9:$Q$386,Z$7,FALSE)</f>
        <v>6.5111619005599248</v>
      </c>
      <c r="AA60">
        <f>VLOOKUP($M60,'CW0302'!$B$9:$Q$386,AA$7,FALSE)</f>
        <v>5.5033422529398486</v>
      </c>
      <c r="AB60">
        <f>VLOOKUP($M60,'CW0302'!$B$9:$Q$386,AB$7,FALSE)</f>
        <v>2.1217066053080771</v>
      </c>
      <c r="AC60">
        <f>VLOOKUP($M60,'CW0302'!$B$9:$Q$386,AC$7,FALSE)</f>
        <v>0.94880749043557755</v>
      </c>
      <c r="AG60" t="s">
        <v>444</v>
      </c>
      <c r="AH60" t="s">
        <v>743</v>
      </c>
      <c r="AI60" t="s">
        <v>753</v>
      </c>
      <c r="AJ60">
        <f>VLOOKUP($AG60,'CW0303'!$B$9:$Q$386,AJ$7,FALSE)</f>
        <v>76.379770607674743</v>
      </c>
      <c r="AK60">
        <f>VLOOKUP($AG60,'CW0303'!$B$9:$Q$386,AK$7,FALSE)</f>
        <v>69.338003900817739</v>
      </c>
      <c r="AL60">
        <f>VLOOKUP($AG60,'CW0303'!$B$9:$Q$386,AL$7,FALSE)</f>
        <v>46.114236698696232</v>
      </c>
      <c r="AM60">
        <f>VLOOKUP($AG60,'CW0303'!$B$9:$Q$386,AM$7,FALSE)</f>
        <v>33.54941710186921</v>
      </c>
      <c r="AO60">
        <f>VLOOKUP($AG60,'CW0303'!$B$9:$Q$386,AO$7,FALSE)</f>
        <v>57.976554195621887</v>
      </c>
      <c r="AP60">
        <f>VLOOKUP($AG60,'CW0303'!$B$9:$Q$386,AP$7,FALSE)</f>
        <v>44.79161347020333</v>
      </c>
      <c r="AQ60">
        <f>VLOOKUP($AG60,'CW0303'!$B$9:$Q$386,AQ$7,FALSE)</f>
        <v>15.999466107095605</v>
      </c>
      <c r="AR60">
        <f>VLOOKUP($AG60,'CW0303'!$B$9:$Q$386,AR$7,FALSE)</f>
        <v>9.8473399587353718</v>
      </c>
      <c r="AT60">
        <f>VLOOKUP($AG60,'CW0303'!$B$9:$Q$386,AT$7,FALSE)</f>
        <v>56.172131312479813</v>
      </c>
      <c r="AU60">
        <f>VLOOKUP($AG60,'CW0303'!$B$9:$Q$386,AU$7,FALSE)</f>
        <v>49.078873024000167</v>
      </c>
      <c r="AV60">
        <f>VLOOKUP($AG60,'CW0303'!$B$9:$Q$386,AV$7,FALSE)</f>
        <v>31.418985689715306</v>
      </c>
      <c r="AW60">
        <f>VLOOKUP($AG60,'CW0303'!$B$9:$Q$386,AW$7,FALSE)</f>
        <v>23.831887905435174</v>
      </c>
    </row>
    <row r="61" spans="1:49" x14ac:dyDescent="0.3">
      <c r="A61" t="s">
        <v>446</v>
      </c>
      <c r="B61" t="s">
        <v>743</v>
      </c>
      <c r="C61" t="s">
        <v>753</v>
      </c>
      <c r="D61">
        <f>VLOOKUP($A61,'CW0301'!$B$9:$I$386,D$8,FALSE)</f>
        <v>79.654329840891364</v>
      </c>
      <c r="E61">
        <f>VLOOKUP($A61,'CW0301'!$B$9:$I$386,E$8,FALSE)</f>
        <v>71.121966285295741</v>
      </c>
      <c r="F61">
        <f>VLOOKUP($A61,'CW0301'!$B$9:$I$386,F$8,FALSE)</f>
        <v>46.924366683833696</v>
      </c>
      <c r="G61">
        <f>VLOOKUP($A61,'CW0301'!$B$9:$I$386,G$8,FALSE)</f>
        <v>34.441246079985696</v>
      </c>
      <c r="M61" t="s">
        <v>446</v>
      </c>
      <c r="N61" t="s">
        <v>743</v>
      </c>
      <c r="O61" t="s">
        <v>753</v>
      </c>
      <c r="P61">
        <f>VLOOKUP($M61,'CW0302'!$B$9:$Q$386,P$7,FALSE)</f>
        <v>12.596981531874436</v>
      </c>
      <c r="Q61">
        <f>VLOOKUP($M61,'CW0302'!$B$9:$Q$386,Q$7,FALSE)</f>
        <v>9.2255445652405772</v>
      </c>
      <c r="R61">
        <f>VLOOKUP($M61,'CW0302'!$B$9:$Q$386,R$7,FALSE)</f>
        <v>3.9754055142157059</v>
      </c>
      <c r="S61">
        <f>VLOOKUP($M61,'CW0302'!$B$9:$Q$386,S$7,FALSE)</f>
        <v>1.1083325063098901</v>
      </c>
      <c r="U61">
        <f>VLOOKUP($M61,'CW0302'!$B$9:$Q$386,U$7,FALSE)</f>
        <v>9.7509287583333712</v>
      </c>
      <c r="V61">
        <f>VLOOKUP($M61,'CW0302'!$B$9:$Q$386,V$7,FALSE)</f>
        <v>7.0804263392377162</v>
      </c>
      <c r="W61">
        <f>VLOOKUP($M61,'CW0302'!$B$9:$Q$386,W$7,FALSE)</f>
        <v>1.3420892646497182</v>
      </c>
      <c r="X61">
        <f>VLOOKUP($M61,'CW0302'!$B$9:$Q$386,X$7,FALSE)</f>
        <v>0.53099972292185182</v>
      </c>
      <c r="Z61">
        <f>VLOOKUP($M61,'CW0302'!$B$9:$Q$386,Z$7,FALSE)</f>
        <v>5.7902034812438119</v>
      </c>
      <c r="AA61">
        <f>VLOOKUP($M61,'CW0302'!$B$9:$Q$386,AA$7,FALSE)</f>
        <v>4.6874616406611391</v>
      </c>
      <c r="AB61">
        <f>VLOOKUP($M61,'CW0302'!$B$9:$Q$386,AB$7,FALSE)</f>
        <v>2.9888129274610202</v>
      </c>
      <c r="AC61">
        <f>VLOOKUP($M61,'CW0302'!$B$9:$Q$386,AC$7,FALSE)</f>
        <v>0.35549667789503459</v>
      </c>
      <c r="AG61" t="s">
        <v>446</v>
      </c>
      <c r="AH61" t="s">
        <v>743</v>
      </c>
      <c r="AI61" t="s">
        <v>753</v>
      </c>
      <c r="AJ61">
        <f>VLOOKUP($AG61,'CW0303'!$B$9:$Q$386,AJ$7,FALSE)</f>
        <v>78.800086403791639</v>
      </c>
      <c r="AK61">
        <f>VLOOKUP($AG61,'CW0303'!$B$9:$Q$386,AK$7,FALSE)</f>
        <v>70.136606215287003</v>
      </c>
      <c r="AL61">
        <f>VLOOKUP($AG61,'CW0303'!$B$9:$Q$386,AL$7,FALSE)</f>
        <v>44.741446893244323</v>
      </c>
      <c r="AM61">
        <f>VLOOKUP($AG61,'CW0303'!$B$9:$Q$386,AM$7,FALSE)</f>
        <v>32.19221257895245</v>
      </c>
      <c r="AO61">
        <f>VLOOKUP($AG61,'CW0303'!$B$9:$Q$386,AO$7,FALSE)</f>
        <v>54.908420666533587</v>
      </c>
      <c r="AP61">
        <f>VLOOKUP($AG61,'CW0303'!$B$9:$Q$386,AP$7,FALSE)</f>
        <v>40.621230021886404</v>
      </c>
      <c r="AQ61">
        <f>VLOOKUP($AG61,'CW0303'!$B$9:$Q$386,AQ$7,FALSE)</f>
        <v>18.114780368402908</v>
      </c>
      <c r="AR61">
        <f>VLOOKUP($AG61,'CW0303'!$B$9:$Q$386,AR$7,FALSE)</f>
        <v>11.728898201109086</v>
      </c>
      <c r="AT61">
        <f>VLOOKUP($AG61,'CW0303'!$B$9:$Q$386,AT$7,FALSE)</f>
        <v>56.388944715805046</v>
      </c>
      <c r="AU61">
        <f>VLOOKUP($AG61,'CW0303'!$B$9:$Q$386,AU$7,FALSE)</f>
        <v>49.299600811149638</v>
      </c>
      <c r="AV61">
        <f>VLOOKUP($AG61,'CW0303'!$B$9:$Q$386,AV$7,FALSE)</f>
        <v>27.221946001156134</v>
      </c>
      <c r="AW61">
        <f>VLOOKUP($AG61,'CW0303'!$B$9:$Q$386,AW$7,FALSE)</f>
        <v>19.476221822671445</v>
      </c>
    </row>
    <row r="62" spans="1:49" x14ac:dyDescent="0.3">
      <c r="A62" t="s">
        <v>448</v>
      </c>
      <c r="B62" t="s">
        <v>743</v>
      </c>
      <c r="C62" t="s">
        <v>753</v>
      </c>
      <c r="D62">
        <f>VLOOKUP($A62,'CW0301'!$B$9:$I$386,D$8,FALSE)</f>
        <v>75.401504393934218</v>
      </c>
      <c r="E62">
        <f>VLOOKUP($A62,'CW0301'!$B$9:$I$386,E$8,FALSE)</f>
        <v>69.292648659632277</v>
      </c>
      <c r="F62">
        <f>VLOOKUP($A62,'CW0301'!$B$9:$I$386,F$8,FALSE)</f>
        <v>45.166320176991768</v>
      </c>
      <c r="G62">
        <f>VLOOKUP($A62,'CW0301'!$B$9:$I$386,G$8,FALSE)</f>
        <v>34.485122610143527</v>
      </c>
      <c r="M62" t="s">
        <v>448</v>
      </c>
      <c r="N62" t="s">
        <v>743</v>
      </c>
      <c r="O62" t="s">
        <v>753</v>
      </c>
      <c r="P62">
        <f>VLOOKUP($M62,'CW0302'!$B$9:$Q$386,P$7,FALSE)</f>
        <v>13.851489510931087</v>
      </c>
      <c r="Q62">
        <f>VLOOKUP($M62,'CW0302'!$B$9:$Q$386,Q$7,FALSE)</f>
        <v>9.049942681920859</v>
      </c>
      <c r="R62">
        <f>VLOOKUP($M62,'CW0302'!$B$9:$Q$386,R$7,FALSE)</f>
        <v>5.213199352884998</v>
      </c>
      <c r="S62">
        <f>VLOOKUP($M62,'CW0302'!$B$9:$Q$386,S$7,FALSE)</f>
        <v>3.5368525830433706</v>
      </c>
      <c r="U62">
        <f>VLOOKUP($M62,'CW0302'!$B$9:$Q$386,U$7,FALSE)</f>
        <v>10.743367034037274</v>
      </c>
      <c r="V62">
        <f>VLOOKUP($M62,'CW0302'!$B$9:$Q$386,V$7,FALSE)</f>
        <v>5.9450107058244068</v>
      </c>
      <c r="W62">
        <f>VLOOKUP($M62,'CW0302'!$B$9:$Q$386,W$7,FALSE)</f>
        <v>0.8097614024205988</v>
      </c>
      <c r="X62">
        <f>VLOOKUP($M62,'CW0302'!$B$9:$Q$386,X$7,FALSE)</f>
        <v>0.24323220064654286</v>
      </c>
      <c r="Z62">
        <f>VLOOKUP($M62,'CW0302'!$B$9:$Q$386,Z$7,FALSE)</f>
        <v>8.2945275941952037</v>
      </c>
      <c r="AA62">
        <f>VLOOKUP($M62,'CW0302'!$B$9:$Q$386,AA$7,FALSE)</f>
        <v>5.9445377299527795</v>
      </c>
      <c r="AB62">
        <f>VLOOKUP($M62,'CW0302'!$B$9:$Q$386,AB$7,FALSE)</f>
        <v>3.6973278998641708</v>
      </c>
      <c r="AC62">
        <f>VLOOKUP($M62,'CW0302'!$B$9:$Q$386,AC$7,FALSE)</f>
        <v>1.7290144508911736</v>
      </c>
      <c r="AG62" t="s">
        <v>448</v>
      </c>
      <c r="AH62" t="s">
        <v>743</v>
      </c>
      <c r="AI62" t="s">
        <v>753</v>
      </c>
      <c r="AJ62">
        <f>VLOOKUP($AG62,'CW0303'!$B$9:$Q$386,AJ$7,FALSE)</f>
        <v>73.291470925819766</v>
      </c>
      <c r="AK62">
        <f>VLOOKUP($AG62,'CW0303'!$B$9:$Q$386,AK$7,FALSE)</f>
        <v>66.876581647880684</v>
      </c>
      <c r="AL62">
        <f>VLOOKUP($AG62,'CW0303'!$B$9:$Q$386,AL$7,FALSE)</f>
        <v>42.66127019406845</v>
      </c>
      <c r="AM62">
        <f>VLOOKUP($AG62,'CW0303'!$B$9:$Q$386,AM$7,FALSE)</f>
        <v>32.374272202622599</v>
      </c>
      <c r="AO62">
        <f>VLOOKUP($AG62,'CW0303'!$B$9:$Q$386,AO$7,FALSE)</f>
        <v>42.351335053015724</v>
      </c>
      <c r="AP62">
        <f>VLOOKUP($AG62,'CW0303'!$B$9:$Q$386,AP$7,FALSE)</f>
        <v>35.089371774703515</v>
      </c>
      <c r="AQ62">
        <f>VLOOKUP($AG62,'CW0303'!$B$9:$Q$386,AQ$7,FALSE)</f>
        <v>15.872804265569773</v>
      </c>
      <c r="AR62">
        <f>VLOOKUP($AG62,'CW0303'!$B$9:$Q$386,AR$7,FALSE)</f>
        <v>10.494730468445452</v>
      </c>
      <c r="AT62">
        <f>VLOOKUP($AG62,'CW0303'!$B$9:$Q$386,AT$7,FALSE)</f>
        <v>59.594113544144335</v>
      </c>
      <c r="AU62">
        <f>VLOOKUP($AG62,'CW0303'!$B$9:$Q$386,AU$7,FALSE)</f>
        <v>52.731581273158092</v>
      </c>
      <c r="AV62">
        <f>VLOOKUP($AG62,'CW0303'!$B$9:$Q$386,AV$7,FALSE)</f>
        <v>33.168998492156938</v>
      </c>
      <c r="AW62">
        <f>VLOOKUP($AG62,'CW0303'!$B$9:$Q$386,AW$7,FALSE)</f>
        <v>24.266995751195324</v>
      </c>
    </row>
    <row r="63" spans="1:49" x14ac:dyDescent="0.3">
      <c r="A63" t="s">
        <v>450</v>
      </c>
      <c r="B63" t="s">
        <v>743</v>
      </c>
      <c r="C63" t="s">
        <v>753</v>
      </c>
      <c r="D63">
        <f>VLOOKUP($A63,'CW0301'!$B$9:$I$386,D$8,FALSE)</f>
        <v>85.563844367493658</v>
      </c>
      <c r="E63">
        <f>VLOOKUP($A63,'CW0301'!$B$9:$I$386,E$8,FALSE)</f>
        <v>79.603528758903408</v>
      </c>
      <c r="F63">
        <f>VLOOKUP($A63,'CW0301'!$B$9:$I$386,F$8,FALSE)</f>
        <v>56.070447545348756</v>
      </c>
      <c r="G63">
        <f>VLOOKUP($A63,'CW0301'!$B$9:$I$386,G$8,FALSE)</f>
        <v>43.8155963616612</v>
      </c>
      <c r="M63" t="s">
        <v>450</v>
      </c>
      <c r="N63" t="s">
        <v>743</v>
      </c>
      <c r="O63" t="s">
        <v>753</v>
      </c>
      <c r="P63">
        <f>VLOOKUP($M63,'CW0302'!$B$9:$Q$386,P$7,FALSE)</f>
        <v>9.0970708172497226</v>
      </c>
      <c r="Q63">
        <f>VLOOKUP($M63,'CW0302'!$B$9:$Q$386,Q$7,FALSE)</f>
        <v>5.2040038794651986</v>
      </c>
      <c r="R63">
        <f>VLOOKUP($M63,'CW0302'!$B$9:$Q$386,R$7,FALSE)</f>
        <v>1.8656711567503457</v>
      </c>
      <c r="S63">
        <f>VLOOKUP($M63,'CW0302'!$B$9:$Q$386,S$7,FALSE)</f>
        <v>0.71177244771795833</v>
      </c>
      <c r="U63">
        <f>VLOOKUP($M63,'CW0302'!$B$9:$Q$386,U$7,FALSE)</f>
        <v>8.0986132554983872</v>
      </c>
      <c r="V63">
        <f>VLOOKUP($M63,'CW0302'!$B$9:$Q$386,V$7,FALSE)</f>
        <v>3.369111475456922</v>
      </c>
      <c r="W63">
        <f>VLOOKUP($M63,'CW0302'!$B$9:$Q$386,W$7,FALSE)</f>
        <v>0.51844430483219239</v>
      </c>
      <c r="X63">
        <f>VLOOKUP($M63,'CW0302'!$B$9:$Q$386,X$7,FALSE)</f>
        <v>0.51844430483219239</v>
      </c>
      <c r="Z63">
        <f>VLOOKUP($M63,'CW0302'!$B$9:$Q$386,Z$7,FALSE)</f>
        <v>3.3593358613379261</v>
      </c>
      <c r="AA63">
        <f>VLOOKUP($M63,'CW0302'!$B$9:$Q$386,AA$7,FALSE)</f>
        <v>2.7395122085280375</v>
      </c>
      <c r="AB63">
        <f>VLOOKUP($M63,'CW0302'!$B$9:$Q$386,AB$7,FALSE)</f>
        <v>1.3612177973534452</v>
      </c>
      <c r="AC63">
        <f>VLOOKUP($M63,'CW0302'!$B$9:$Q$386,AC$7,FALSE)</f>
        <v>0.41038699354337194</v>
      </c>
      <c r="AG63" t="s">
        <v>450</v>
      </c>
      <c r="AH63" t="s">
        <v>743</v>
      </c>
      <c r="AI63" t="s">
        <v>753</v>
      </c>
      <c r="AJ63">
        <f>VLOOKUP($AG63,'CW0303'!$B$9:$Q$386,AJ$7,FALSE)</f>
        <v>85.229585707074037</v>
      </c>
      <c r="AK63">
        <f>VLOOKUP($AG63,'CW0303'!$B$9:$Q$386,AK$7,FALSE)</f>
        <v>79.269270098483929</v>
      </c>
      <c r="AL63">
        <f>VLOOKUP($AG63,'CW0303'!$B$9:$Q$386,AL$7,FALSE)</f>
        <v>54.184485013645002</v>
      </c>
      <c r="AM63">
        <f>VLOOKUP($AG63,'CW0303'!$B$9:$Q$386,AM$7,FALSE)</f>
        <v>41.791854393914797</v>
      </c>
      <c r="AO63">
        <f>VLOOKUP($AG63,'CW0303'!$B$9:$Q$386,AO$7,FALSE)</f>
        <v>65.524042285715439</v>
      </c>
      <c r="AP63">
        <f>VLOOKUP($AG63,'CW0303'!$B$9:$Q$386,AP$7,FALSE)</f>
        <v>49.613916874824092</v>
      </c>
      <c r="AQ63">
        <f>VLOOKUP($AG63,'CW0303'!$B$9:$Q$386,AQ$7,FALSE)</f>
        <v>20.569686283991938</v>
      </c>
      <c r="AR63">
        <f>VLOOKUP($AG63,'CW0303'!$B$9:$Q$386,AR$7,FALSE)</f>
        <v>15.508595741648746</v>
      </c>
      <c r="AT63">
        <f>VLOOKUP($AG63,'CW0303'!$B$9:$Q$386,AT$7,FALSE)</f>
        <v>64.790770659400849</v>
      </c>
      <c r="AU63">
        <f>VLOOKUP($AG63,'CW0303'!$B$9:$Q$386,AU$7,FALSE)</f>
        <v>56.226358291375135</v>
      </c>
      <c r="AV63">
        <f>VLOOKUP($AG63,'CW0303'!$B$9:$Q$386,AV$7,FALSE)</f>
        <v>34.989881749631344</v>
      </c>
      <c r="AW63">
        <f>VLOOKUP($AG63,'CW0303'!$B$9:$Q$386,AW$7,FALSE)</f>
        <v>26.403737832174283</v>
      </c>
    </row>
    <row r="64" spans="1:49" x14ac:dyDescent="0.3">
      <c r="A64" t="s">
        <v>455</v>
      </c>
      <c r="B64" t="s">
        <v>743</v>
      </c>
      <c r="C64" t="s">
        <v>753</v>
      </c>
      <c r="D64">
        <f>VLOOKUP($A64,'CW0301'!$B$9:$I$386,D$8,FALSE)</f>
        <v>73.52554324109137</v>
      </c>
      <c r="E64">
        <f>VLOOKUP($A64,'CW0301'!$B$9:$I$386,E$8,FALSE)</f>
        <v>68.028608425387119</v>
      </c>
      <c r="F64">
        <f>VLOOKUP($A64,'CW0301'!$B$9:$I$386,F$8,FALSE)</f>
        <v>42.778562542650569</v>
      </c>
      <c r="G64">
        <f>VLOOKUP($A64,'CW0301'!$B$9:$I$386,G$8,FALSE)</f>
        <v>29.272684017122895</v>
      </c>
      <c r="M64" t="s">
        <v>455</v>
      </c>
      <c r="N64" t="s">
        <v>743</v>
      </c>
      <c r="O64" t="s">
        <v>753</v>
      </c>
      <c r="P64">
        <f>VLOOKUP($M64,'CW0302'!$B$9:$Q$386,P$7,FALSE)</f>
        <v>6.6083539403089961</v>
      </c>
      <c r="Q64">
        <f>VLOOKUP($M64,'CW0302'!$B$9:$Q$386,Q$7,FALSE)</f>
        <v>4.1626353437436174</v>
      </c>
      <c r="R64">
        <f>VLOOKUP($M64,'CW0302'!$B$9:$Q$386,R$7,FALSE)</f>
        <v>1.1002744493410233</v>
      </c>
      <c r="S64">
        <f>VLOOKUP($M64,'CW0302'!$B$9:$Q$386,S$7,FALSE)</f>
        <v>0.39123920100814719</v>
      </c>
      <c r="U64">
        <f>VLOOKUP($M64,'CW0302'!$B$9:$Q$386,U$7,FALSE)</f>
        <v>5.6076812874009807</v>
      </c>
      <c r="V64">
        <f>VLOOKUP($M64,'CW0302'!$B$9:$Q$386,V$7,FALSE)</f>
        <v>2.7783785186904635</v>
      </c>
      <c r="W64">
        <f>VLOOKUP($M64,'CW0302'!$B$9:$Q$386,W$7,FALSE)</f>
        <v>0.4247990386724112</v>
      </c>
      <c r="X64">
        <f>VLOOKUP($M64,'CW0302'!$B$9:$Q$386,X$7,FALSE)</f>
        <v>0.15334154976677836</v>
      </c>
      <c r="Z64">
        <f>VLOOKUP($M64,'CW0302'!$B$9:$Q$386,Z$7,FALSE)</f>
        <v>2.3438275036178613</v>
      </c>
      <c r="AA64">
        <f>VLOOKUP($M64,'CW0302'!$B$9:$Q$386,AA$7,FALSE)</f>
        <v>1.9994321442126028</v>
      </c>
      <c r="AB64">
        <f>VLOOKUP($M64,'CW0302'!$B$9:$Q$386,AB$7,FALSE)</f>
        <v>0.56047946413631411</v>
      </c>
      <c r="AC64">
        <f>VLOOKUP($M64,'CW0302'!$B$9:$Q$386,AC$7,FALSE)</f>
        <v>0.1977429279145565</v>
      </c>
      <c r="AG64" t="s">
        <v>455</v>
      </c>
      <c r="AH64" t="s">
        <v>743</v>
      </c>
      <c r="AI64" t="s">
        <v>753</v>
      </c>
      <c r="AJ64">
        <f>VLOOKUP($AG64,'CW0303'!$B$9:$Q$386,AJ$7,FALSE)</f>
        <v>73.52554324109137</v>
      </c>
      <c r="AK64">
        <f>VLOOKUP($AG64,'CW0303'!$B$9:$Q$386,AK$7,FALSE)</f>
        <v>67.424605148744888</v>
      </c>
      <c r="AL64">
        <f>VLOOKUP($AG64,'CW0303'!$B$9:$Q$386,AL$7,FALSE)</f>
        <v>42.21087494319972</v>
      </c>
      <c r="AM64">
        <f>VLOOKUP($AG64,'CW0303'!$B$9:$Q$386,AM$7,FALSE)</f>
        <v>28.535462853618959</v>
      </c>
      <c r="AO64">
        <f>VLOOKUP($AG64,'CW0303'!$B$9:$Q$386,AO$7,FALSE)</f>
        <v>48.758477975556161</v>
      </c>
      <c r="AP64">
        <f>VLOOKUP($AG64,'CW0303'!$B$9:$Q$386,AP$7,FALSE)</f>
        <v>40.689563264488243</v>
      </c>
      <c r="AQ64">
        <f>VLOOKUP($AG64,'CW0303'!$B$9:$Q$386,AQ$7,FALSE)</f>
        <v>15.619890434677256</v>
      </c>
      <c r="AR64">
        <f>VLOOKUP($AG64,'CW0303'!$B$9:$Q$386,AR$7,FALSE)</f>
        <v>11.265366629511796</v>
      </c>
      <c r="AT64">
        <f>VLOOKUP($AG64,'CW0303'!$B$9:$Q$386,AT$7,FALSE)</f>
        <v>56.933108464834845</v>
      </c>
      <c r="AU64">
        <f>VLOOKUP($AG64,'CW0303'!$B$9:$Q$386,AU$7,FALSE)</f>
        <v>47.660681826404961</v>
      </c>
      <c r="AV64">
        <f>VLOOKUP($AG64,'CW0303'!$B$9:$Q$386,AV$7,FALSE)</f>
        <v>27.708032950851972</v>
      </c>
      <c r="AW64">
        <f>VLOOKUP($AG64,'CW0303'!$B$9:$Q$386,AW$7,FALSE)</f>
        <v>19.475784052061442</v>
      </c>
    </row>
    <row r="65" spans="1:49" x14ac:dyDescent="0.3">
      <c r="A65" t="s">
        <v>457</v>
      </c>
      <c r="B65" t="s">
        <v>743</v>
      </c>
      <c r="C65" t="s">
        <v>753</v>
      </c>
      <c r="D65">
        <f>VLOOKUP($A65,'CW0301'!$B$9:$I$386,D$8,FALSE)</f>
        <v>77.227842088079896</v>
      </c>
      <c r="E65">
        <f>VLOOKUP($A65,'CW0301'!$B$9:$I$386,E$8,FALSE)</f>
        <v>70.098468673061248</v>
      </c>
      <c r="F65">
        <f>VLOOKUP($A65,'CW0301'!$B$9:$I$386,F$8,FALSE)</f>
        <v>46.688041169060369</v>
      </c>
      <c r="G65">
        <f>VLOOKUP($A65,'CW0301'!$B$9:$I$386,G$8,FALSE)</f>
        <v>37.193211434945908</v>
      </c>
      <c r="M65" t="s">
        <v>457</v>
      </c>
      <c r="N65" t="s">
        <v>743</v>
      </c>
      <c r="O65" t="s">
        <v>753</v>
      </c>
      <c r="P65">
        <f>VLOOKUP($M65,'CW0302'!$B$9:$Q$386,P$7,FALSE)</f>
        <v>13.927509308210762</v>
      </c>
      <c r="Q65">
        <f>VLOOKUP($M65,'CW0302'!$B$9:$Q$386,Q$7,FALSE)</f>
        <v>11.095687229532485</v>
      </c>
      <c r="R65">
        <f>VLOOKUP($M65,'CW0302'!$B$9:$Q$386,R$7,FALSE)</f>
        <v>4.2154387334273018</v>
      </c>
      <c r="S65">
        <f>VLOOKUP($M65,'CW0302'!$B$9:$Q$386,S$7,FALSE)</f>
        <v>2.8493207799316416</v>
      </c>
      <c r="U65">
        <f>VLOOKUP($M65,'CW0302'!$B$9:$Q$386,U$7,FALSE)</f>
        <v>10.232287471564447</v>
      </c>
      <c r="V65">
        <f>VLOOKUP($M65,'CW0302'!$B$9:$Q$386,V$7,FALSE)</f>
        <v>6.2276711063663903</v>
      </c>
      <c r="W65">
        <f>VLOOKUP($M65,'CW0302'!$B$9:$Q$386,W$7,FALSE)</f>
        <v>2.078450071084355</v>
      </c>
      <c r="X65">
        <f>VLOOKUP($M65,'CW0302'!$B$9:$Q$386,X$7,FALSE)</f>
        <v>1.1170372707616381</v>
      </c>
      <c r="Z65">
        <f>VLOOKUP($M65,'CW0302'!$B$9:$Q$386,Z$7,FALSE)</f>
        <v>7.8875547001474065</v>
      </c>
      <c r="AA65">
        <f>VLOOKUP($M65,'CW0302'!$B$9:$Q$386,AA$7,FALSE)</f>
        <v>6.2726079431965012</v>
      </c>
      <c r="AB65">
        <f>VLOOKUP($M65,'CW0302'!$B$9:$Q$386,AB$7,FALSE)</f>
        <v>2.726775401671421</v>
      </c>
      <c r="AC65">
        <f>VLOOKUP($M65,'CW0302'!$B$9:$Q$386,AC$7,FALSE)</f>
        <v>1.6880165137030185</v>
      </c>
      <c r="AG65" t="s">
        <v>457</v>
      </c>
      <c r="AH65" t="s">
        <v>743</v>
      </c>
      <c r="AI65" t="s">
        <v>753</v>
      </c>
      <c r="AJ65">
        <f>VLOOKUP($AG65,'CW0303'!$B$9:$Q$386,AJ$7,FALSE)</f>
        <v>75.813402248914315</v>
      </c>
      <c r="AK65">
        <f>VLOOKUP($AG65,'CW0303'!$B$9:$Q$386,AK$7,FALSE)</f>
        <v>68.430379436433128</v>
      </c>
      <c r="AL65">
        <f>VLOOKUP($AG65,'CW0303'!$B$9:$Q$386,AL$7,FALSE)</f>
        <v>44.645949815772937</v>
      </c>
      <c r="AM65">
        <f>VLOOKUP($AG65,'CW0303'!$B$9:$Q$386,AM$7,FALSE)</f>
        <v>35.545300919294206</v>
      </c>
      <c r="AO65">
        <f>VLOOKUP($AG65,'CW0303'!$B$9:$Q$386,AO$7,FALSE)</f>
        <v>50.650509987411127</v>
      </c>
      <c r="AP65">
        <f>VLOOKUP($AG65,'CW0303'!$B$9:$Q$386,AP$7,FALSE)</f>
        <v>38.312264173825568</v>
      </c>
      <c r="AQ65">
        <f>VLOOKUP($AG65,'CW0303'!$B$9:$Q$386,AQ$7,FALSE)</f>
        <v>15.152730579887114</v>
      </c>
      <c r="AR65">
        <f>VLOOKUP($AG65,'CW0303'!$B$9:$Q$386,AR$7,FALSE)</f>
        <v>11.154638413004255</v>
      </c>
      <c r="AT65">
        <f>VLOOKUP($AG65,'CW0303'!$B$9:$Q$386,AT$7,FALSE)</f>
        <v>62.490185097830341</v>
      </c>
      <c r="AU65">
        <f>VLOOKUP($AG65,'CW0303'!$B$9:$Q$386,AU$7,FALSE)</f>
        <v>54.84547577124733</v>
      </c>
      <c r="AV65">
        <f>VLOOKUP($AG65,'CW0303'!$B$9:$Q$386,AV$7,FALSE)</f>
        <v>32.087612140585826</v>
      </c>
      <c r="AW65">
        <f>VLOOKUP($AG65,'CW0303'!$B$9:$Q$386,AW$7,FALSE)</f>
        <v>25.466192737467491</v>
      </c>
    </row>
    <row r="66" spans="1:49" x14ac:dyDescent="0.3">
      <c r="A66" t="s">
        <v>459</v>
      </c>
      <c r="B66" t="s">
        <v>743</v>
      </c>
      <c r="C66" t="s">
        <v>753</v>
      </c>
      <c r="D66">
        <f>VLOOKUP($A66,'CW0301'!$B$9:$I$386,D$8,FALSE)</f>
        <v>79.600137046892854</v>
      </c>
      <c r="E66">
        <f>VLOOKUP($A66,'CW0301'!$B$9:$I$386,E$8,FALSE)</f>
        <v>70.481839613172369</v>
      </c>
      <c r="F66">
        <f>VLOOKUP($A66,'CW0301'!$B$9:$I$386,F$8,FALSE)</f>
        <v>42.231047232041938</v>
      </c>
      <c r="G66">
        <f>VLOOKUP($A66,'CW0301'!$B$9:$I$386,G$8,FALSE)</f>
        <v>29.446318788770132</v>
      </c>
      <c r="M66" t="s">
        <v>459</v>
      </c>
      <c r="N66" t="s">
        <v>743</v>
      </c>
      <c r="O66" t="s">
        <v>753</v>
      </c>
      <c r="P66">
        <f>VLOOKUP($M66,'CW0302'!$B$9:$Q$386,P$7,FALSE)</f>
        <v>10.267195950180803</v>
      </c>
      <c r="Q66">
        <f>VLOOKUP($M66,'CW0302'!$B$9:$Q$386,Q$7,FALSE)</f>
        <v>6.9492374466795628</v>
      </c>
      <c r="R66">
        <f>VLOOKUP($M66,'CW0302'!$B$9:$Q$386,R$7,FALSE)</f>
        <v>2.9612201423644273</v>
      </c>
      <c r="S66">
        <f>VLOOKUP($M66,'CW0302'!$B$9:$Q$386,S$7,FALSE)</f>
        <v>1.8735370488425804</v>
      </c>
      <c r="U66">
        <f>VLOOKUP($M66,'CW0302'!$B$9:$Q$386,U$7,FALSE)</f>
        <v>7.646456409175026</v>
      </c>
      <c r="V66">
        <f>VLOOKUP($M66,'CW0302'!$B$9:$Q$386,V$7,FALSE)</f>
        <v>4.2437506967259218</v>
      </c>
      <c r="W66">
        <f>VLOOKUP($M66,'CW0302'!$B$9:$Q$386,W$7,FALSE)</f>
        <v>1.2336714426434354</v>
      </c>
      <c r="X66">
        <f>VLOOKUP($M66,'CW0302'!$B$9:$Q$386,X$7,FALSE)</f>
        <v>0.28607654563595419</v>
      </c>
      <c r="Z66">
        <f>VLOOKUP($M66,'CW0302'!$B$9:$Q$386,Z$7,FALSE)</f>
        <v>4.2817749128971139</v>
      </c>
      <c r="AA66">
        <f>VLOOKUP($M66,'CW0302'!$B$9:$Q$386,AA$7,FALSE)</f>
        <v>3.5245747522988951</v>
      </c>
      <c r="AB66">
        <f>VLOOKUP($M66,'CW0302'!$B$9:$Q$386,AB$7,FALSE)</f>
        <v>1.2135002954605132</v>
      </c>
      <c r="AC66">
        <f>VLOOKUP($M66,'CW0302'!$B$9:$Q$386,AC$7,FALSE)</f>
        <v>1.0734120989461451</v>
      </c>
      <c r="AG66" t="s">
        <v>459</v>
      </c>
      <c r="AH66" t="s">
        <v>743</v>
      </c>
      <c r="AI66" t="s">
        <v>753</v>
      </c>
      <c r="AJ66">
        <f>VLOOKUP($AG66,'CW0303'!$B$9:$Q$386,AJ$7,FALSE)</f>
        <v>78.841988186644812</v>
      </c>
      <c r="AK66">
        <f>VLOOKUP($AG66,'CW0303'!$B$9:$Q$386,AK$7,FALSE)</f>
        <v>70.226015623367417</v>
      </c>
      <c r="AL66">
        <f>VLOOKUP($AG66,'CW0303'!$B$9:$Q$386,AL$7,FALSE)</f>
        <v>41.446019908618432</v>
      </c>
      <c r="AM66">
        <f>VLOOKUP($AG66,'CW0303'!$B$9:$Q$386,AM$7,FALSE)</f>
        <v>28.430952771501651</v>
      </c>
      <c r="AO66">
        <f>VLOOKUP($AG66,'CW0303'!$B$9:$Q$386,AO$7,FALSE)</f>
        <v>53.258239015258077</v>
      </c>
      <c r="AP66">
        <f>VLOOKUP($AG66,'CW0303'!$B$9:$Q$386,AP$7,FALSE)</f>
        <v>42.897771958022929</v>
      </c>
      <c r="AQ66">
        <f>VLOOKUP($AG66,'CW0303'!$B$9:$Q$386,AQ$7,FALSE)</f>
        <v>17.699810115387375</v>
      </c>
      <c r="AR66">
        <f>VLOOKUP($AG66,'CW0303'!$B$9:$Q$386,AR$7,FALSE)</f>
        <v>11.101702738190999</v>
      </c>
      <c r="AT66">
        <f>VLOOKUP($AG66,'CW0303'!$B$9:$Q$386,AT$7,FALSE)</f>
        <v>60.688393945374649</v>
      </c>
      <c r="AU66">
        <f>VLOOKUP($AG66,'CW0303'!$B$9:$Q$386,AU$7,FALSE)</f>
        <v>52.495168761368525</v>
      </c>
      <c r="AV66">
        <f>VLOOKUP($AG66,'CW0303'!$B$9:$Q$386,AV$7,FALSE)</f>
        <v>23.123954983311165</v>
      </c>
      <c r="AW66">
        <f>VLOOKUP($AG66,'CW0303'!$B$9:$Q$386,AW$7,FALSE)</f>
        <v>16.748599557420103</v>
      </c>
    </row>
    <row r="67" spans="1:49" x14ac:dyDescent="0.3">
      <c r="A67" t="s">
        <v>461</v>
      </c>
      <c r="B67" t="s">
        <v>743</v>
      </c>
      <c r="C67" t="s">
        <v>753</v>
      </c>
      <c r="D67">
        <f>VLOOKUP($A67,'CW0301'!$B$9:$I$386,D$8,FALSE)</f>
        <v>82.989040271027164</v>
      </c>
      <c r="E67">
        <f>VLOOKUP($A67,'CW0301'!$B$9:$I$386,E$8,FALSE)</f>
        <v>76.975476753941592</v>
      </c>
      <c r="F67">
        <f>VLOOKUP($A67,'CW0301'!$B$9:$I$386,F$8,FALSE)</f>
        <v>52.77872182437077</v>
      </c>
      <c r="G67">
        <f>VLOOKUP($A67,'CW0301'!$B$9:$I$386,G$8,FALSE)</f>
        <v>42.082225315745923</v>
      </c>
      <c r="M67" t="s">
        <v>461</v>
      </c>
      <c r="N67" t="s">
        <v>743</v>
      </c>
      <c r="O67" t="s">
        <v>753</v>
      </c>
      <c r="P67">
        <f>VLOOKUP($M67,'CW0302'!$B$9:$Q$386,P$7,FALSE)</f>
        <v>16.626382544027773</v>
      </c>
      <c r="Q67">
        <f>VLOOKUP($M67,'CW0302'!$B$9:$Q$386,Q$7,FALSE)</f>
        <v>11.699305495154762</v>
      </c>
      <c r="R67">
        <f>VLOOKUP($M67,'CW0302'!$B$9:$Q$386,R$7,FALSE)</f>
        <v>7.2558968697944843</v>
      </c>
      <c r="S67">
        <f>VLOOKUP($M67,'CW0302'!$B$9:$Q$386,S$7,FALSE)</f>
        <v>6.0143210171063988</v>
      </c>
      <c r="U67">
        <f>VLOOKUP($M67,'CW0302'!$B$9:$Q$386,U$7,FALSE)</f>
        <v>13.043614921448388</v>
      </c>
      <c r="V67">
        <f>VLOOKUP($M67,'CW0302'!$B$9:$Q$386,V$7,FALSE)</f>
        <v>7.7883125010689014</v>
      </c>
      <c r="W67">
        <f>VLOOKUP($M67,'CW0302'!$B$9:$Q$386,W$7,FALSE)</f>
        <v>1.3869032935463002</v>
      </c>
      <c r="X67">
        <f>VLOOKUP($M67,'CW0302'!$B$9:$Q$386,X$7,FALSE)</f>
        <v>0.98398250690276712</v>
      </c>
      <c r="Z67">
        <f>VLOOKUP($M67,'CW0302'!$B$9:$Q$386,Z$7,FALSE)</f>
        <v>7.8047260815641062</v>
      </c>
      <c r="AA67">
        <f>VLOOKUP($M67,'CW0302'!$B$9:$Q$386,AA$7,FALSE)</f>
        <v>7.2718259511113521</v>
      </c>
      <c r="AB67">
        <f>VLOOKUP($M67,'CW0302'!$B$9:$Q$386,AB$7,FALSE)</f>
        <v>5.5737036636421866</v>
      </c>
      <c r="AC67">
        <f>VLOOKUP($M67,'CW0302'!$B$9:$Q$386,AC$7,FALSE)</f>
        <v>5.0485343076118196</v>
      </c>
      <c r="AG67" t="s">
        <v>461</v>
      </c>
      <c r="AH67" t="s">
        <v>743</v>
      </c>
      <c r="AI67" t="s">
        <v>753</v>
      </c>
      <c r="AJ67">
        <f>VLOOKUP($AG67,'CW0303'!$B$9:$Q$386,AJ$7,FALSE)</f>
        <v>79.847074731240838</v>
      </c>
      <c r="AK67">
        <f>VLOOKUP($AG67,'CW0303'!$B$9:$Q$386,AK$7,FALSE)</f>
        <v>74.614688900027502</v>
      </c>
      <c r="AL67">
        <f>VLOOKUP($AG67,'CW0303'!$B$9:$Q$386,AL$7,FALSE)</f>
        <v>47.307067862975032</v>
      </c>
      <c r="AM67">
        <f>VLOOKUP($AG67,'CW0303'!$B$9:$Q$386,AM$7,FALSE)</f>
        <v>37.679746556524655</v>
      </c>
      <c r="AO67">
        <f>VLOOKUP($AG67,'CW0303'!$B$9:$Q$386,AO$7,FALSE)</f>
        <v>55.366547564719518</v>
      </c>
      <c r="AP67">
        <f>VLOOKUP($AG67,'CW0303'!$B$9:$Q$386,AP$7,FALSE)</f>
        <v>42.041476276561177</v>
      </c>
      <c r="AQ67">
        <f>VLOOKUP($AG67,'CW0303'!$B$9:$Q$386,AQ$7,FALSE)</f>
        <v>13.362584441158965</v>
      </c>
      <c r="AR67">
        <f>VLOOKUP($AG67,'CW0303'!$B$9:$Q$386,AR$7,FALSE)</f>
        <v>9.5753496743717346</v>
      </c>
      <c r="AT67">
        <f>VLOOKUP($AG67,'CW0303'!$B$9:$Q$386,AT$7,FALSE)</f>
        <v>66.467333136303935</v>
      </c>
      <c r="AU67">
        <f>VLOOKUP($AG67,'CW0303'!$B$9:$Q$386,AU$7,FALSE)</f>
        <v>59.333563909210675</v>
      </c>
      <c r="AV67">
        <f>VLOOKUP($AG67,'CW0303'!$B$9:$Q$386,AV$7,FALSE)</f>
        <v>35.06153045478689</v>
      </c>
      <c r="AW67">
        <f>VLOOKUP($AG67,'CW0303'!$B$9:$Q$386,AW$7,FALSE)</f>
        <v>26.685969843408042</v>
      </c>
    </row>
    <row r="68" spans="1:49" x14ac:dyDescent="0.3">
      <c r="A68" t="s">
        <v>469</v>
      </c>
      <c r="B68" t="s">
        <v>743</v>
      </c>
      <c r="C68" t="s">
        <v>753</v>
      </c>
      <c r="D68">
        <f>VLOOKUP($A68,'CW0301'!$B$9:$I$386,D$8,FALSE)</f>
        <v>78.909587787374761</v>
      </c>
      <c r="E68">
        <f>VLOOKUP($A68,'CW0301'!$B$9:$I$386,E$8,FALSE)</f>
        <v>70.070470050682871</v>
      </c>
      <c r="F68">
        <f>VLOOKUP($A68,'CW0301'!$B$9:$I$386,F$8,FALSE)</f>
        <v>49.359068800604568</v>
      </c>
      <c r="G68">
        <f>VLOOKUP($A68,'CW0301'!$B$9:$I$386,G$8,FALSE)</f>
        <v>38.832409609172117</v>
      </c>
      <c r="M68" t="s">
        <v>469</v>
      </c>
      <c r="N68" t="s">
        <v>743</v>
      </c>
      <c r="O68" t="s">
        <v>753</v>
      </c>
      <c r="P68">
        <f>VLOOKUP($M68,'CW0302'!$B$9:$Q$386,P$7,FALSE)</f>
        <v>11.553801172996307</v>
      </c>
      <c r="Q68">
        <f>VLOOKUP($M68,'CW0302'!$B$9:$Q$386,Q$7,FALSE)</f>
        <v>7.423408423659315</v>
      </c>
      <c r="R68">
        <f>VLOOKUP($M68,'CW0302'!$B$9:$Q$386,R$7,FALSE)</f>
        <v>2.4945388351901703</v>
      </c>
      <c r="S68">
        <f>VLOOKUP($M68,'CW0302'!$B$9:$Q$386,S$7,FALSE)</f>
        <v>1.3069389228619774</v>
      </c>
      <c r="U68">
        <f>VLOOKUP($M68,'CW0302'!$B$9:$Q$386,U$7,FALSE)</f>
        <v>10.346358443667416</v>
      </c>
      <c r="V68">
        <f>VLOOKUP($M68,'CW0302'!$B$9:$Q$386,V$7,FALSE)</f>
        <v>5.2313234128825616</v>
      </c>
      <c r="W68">
        <f>VLOOKUP($M68,'CW0302'!$B$9:$Q$386,W$7,FALSE)</f>
        <v>0.57683113377128303</v>
      </c>
      <c r="X68">
        <f>VLOOKUP($M68,'CW0302'!$B$9:$Q$386,X$7,FALSE)</f>
        <v>0.57683113377128303</v>
      </c>
      <c r="Z68">
        <f>VLOOKUP($M68,'CW0302'!$B$9:$Q$386,Z$7,FALSE)</f>
        <v>4.8356835227048212</v>
      </c>
      <c r="AA68">
        <f>VLOOKUP($M68,'CW0302'!$B$9:$Q$386,AA$7,FALSE)</f>
        <v>4.0866416424851595</v>
      </c>
      <c r="AB68">
        <f>VLOOKUP($M68,'CW0302'!$B$9:$Q$386,AB$7,FALSE)</f>
        <v>1.3403752521123111</v>
      </c>
      <c r="AC68">
        <f>VLOOKUP($M68,'CW0302'!$B$9:$Q$386,AC$7,FALSE)</f>
        <v>0.99524112092305228</v>
      </c>
      <c r="AG68" t="s">
        <v>469</v>
      </c>
      <c r="AH68" t="s">
        <v>743</v>
      </c>
      <c r="AI68" t="s">
        <v>753</v>
      </c>
      <c r="AJ68">
        <f>VLOOKUP($AG68,'CW0303'!$B$9:$Q$386,AJ$7,FALSE)</f>
        <v>77.650688809818234</v>
      </c>
      <c r="AK68">
        <f>VLOOKUP($AG68,'CW0303'!$B$9:$Q$386,AK$7,FALSE)</f>
        <v>68.996328025178983</v>
      </c>
      <c r="AL68">
        <f>VLOOKUP($AG68,'CW0303'!$B$9:$Q$386,AL$7,FALSE)</f>
        <v>47.787219613366524</v>
      </c>
      <c r="AM68">
        <f>VLOOKUP($AG68,'CW0303'!$B$9:$Q$386,AM$7,FALSE)</f>
        <v>36.974263288234752</v>
      </c>
      <c r="AO68">
        <f>VLOOKUP($AG68,'CW0303'!$B$9:$Q$386,AO$7,FALSE)</f>
        <v>52.098403971693095</v>
      </c>
      <c r="AP68">
        <f>VLOOKUP($AG68,'CW0303'!$B$9:$Q$386,AP$7,FALSE)</f>
        <v>39.288413489297334</v>
      </c>
      <c r="AQ68">
        <f>VLOOKUP($AG68,'CW0303'!$B$9:$Q$386,AQ$7,FALSE)</f>
        <v>17.130181101605597</v>
      </c>
      <c r="AR68">
        <f>VLOOKUP($AG68,'CW0303'!$B$9:$Q$386,AR$7,FALSE)</f>
        <v>13.168954410558095</v>
      </c>
      <c r="AT68">
        <f>VLOOKUP($AG68,'CW0303'!$B$9:$Q$386,AT$7,FALSE)</f>
        <v>57.957013416490987</v>
      </c>
      <c r="AU68">
        <f>VLOOKUP($AG68,'CW0303'!$B$9:$Q$386,AU$7,FALSE)</f>
        <v>51.366553204209296</v>
      </c>
      <c r="AV68">
        <f>VLOOKUP($AG68,'CW0303'!$B$9:$Q$386,AV$7,FALSE)</f>
        <v>33.461354854247006</v>
      </c>
      <c r="AW68">
        <f>VLOOKUP($AG68,'CW0303'!$B$9:$Q$386,AW$7,FALSE)</f>
        <v>27.469300789210095</v>
      </c>
    </row>
    <row r="69" spans="1:49" x14ac:dyDescent="0.3">
      <c r="A69" t="s">
        <v>471</v>
      </c>
      <c r="B69" t="s">
        <v>743</v>
      </c>
      <c r="C69" t="s">
        <v>753</v>
      </c>
      <c r="D69">
        <f>VLOOKUP($A69,'CW0301'!$B$9:$I$386,D$8,FALSE)</f>
        <v>82.356060430728292</v>
      </c>
      <c r="E69">
        <f>VLOOKUP($A69,'CW0301'!$B$9:$I$386,E$8,FALSE)</f>
        <v>76.07244535153032</v>
      </c>
      <c r="F69">
        <f>VLOOKUP($A69,'CW0301'!$B$9:$I$386,F$8,FALSE)</f>
        <v>45.614629777759433</v>
      </c>
      <c r="G69">
        <f>VLOOKUP($A69,'CW0301'!$B$9:$I$386,G$8,FALSE)</f>
        <v>34.191704000317223</v>
      </c>
      <c r="M69" t="s">
        <v>471</v>
      </c>
      <c r="N69" t="s">
        <v>743</v>
      </c>
      <c r="O69" t="s">
        <v>753</v>
      </c>
      <c r="P69">
        <f>VLOOKUP($M69,'CW0302'!$B$9:$Q$386,P$7,FALSE)</f>
        <v>7.4535814553064403</v>
      </c>
      <c r="Q69">
        <f>VLOOKUP($M69,'CW0302'!$B$9:$Q$386,Q$7,FALSE)</f>
        <v>4.0250384342929184</v>
      </c>
      <c r="R69">
        <f>VLOOKUP($M69,'CW0302'!$B$9:$Q$386,R$7,FALSE)</f>
        <v>2.0316249377240121</v>
      </c>
      <c r="S69">
        <f>VLOOKUP($M69,'CW0302'!$B$9:$Q$386,S$7,FALSE)</f>
        <v>1.7024917922202756</v>
      </c>
      <c r="U69">
        <f>VLOOKUP($M69,'CW0302'!$B$9:$Q$386,U$7,FALSE)</f>
        <v>6.8823984119709998</v>
      </c>
      <c r="V69">
        <f>VLOOKUP($M69,'CW0302'!$B$9:$Q$386,V$7,FALSE)</f>
        <v>3.5997402470495605</v>
      </c>
      <c r="W69">
        <f>VLOOKUP($M69,'CW0302'!$B$9:$Q$386,W$7,FALSE)</f>
        <v>1.9015164839874552</v>
      </c>
      <c r="X69">
        <f>VLOOKUP($M69,'CW0302'!$B$9:$Q$386,X$7,FALSE)</f>
        <v>1.2559323973542151</v>
      </c>
      <c r="Z69">
        <f>VLOOKUP($M69,'CW0302'!$B$9:$Q$386,Z$7,FALSE)</f>
        <v>1.3021381760348612</v>
      </c>
      <c r="AA69">
        <f>VLOOKUP($M69,'CW0302'!$B$9:$Q$386,AA$7,FALSE)</f>
        <v>0.95320382800560144</v>
      </c>
      <c r="AB69">
        <f>VLOOKUP($M69,'CW0302'!$B$9:$Q$386,AB$7,FALSE)</f>
        <v>0.31645094112950473</v>
      </c>
      <c r="AC69">
        <f>VLOOKUP($M69,'CW0302'!$B$9:$Q$386,AC$7,FALSE)</f>
        <v>0.26839519594504729</v>
      </c>
      <c r="AG69" t="s">
        <v>471</v>
      </c>
      <c r="AH69" t="s">
        <v>743</v>
      </c>
      <c r="AI69" t="s">
        <v>753</v>
      </c>
      <c r="AJ69">
        <f>VLOOKUP($AG69,'CW0303'!$B$9:$Q$386,AJ$7,FALSE)</f>
        <v>81.851695097398334</v>
      </c>
      <c r="AK69">
        <f>VLOOKUP($AG69,'CW0303'!$B$9:$Q$386,AK$7,FALSE)</f>
        <v>73.691524870598741</v>
      </c>
      <c r="AL69">
        <f>VLOOKUP($AG69,'CW0303'!$B$9:$Q$386,AL$7,FALSE)</f>
        <v>43.141660260982611</v>
      </c>
      <c r="AM69">
        <f>VLOOKUP($AG69,'CW0303'!$B$9:$Q$386,AM$7,FALSE)</f>
        <v>32.471545789165781</v>
      </c>
      <c r="AO69">
        <f>VLOOKUP($AG69,'CW0303'!$B$9:$Q$386,AO$7,FALSE)</f>
        <v>57.853078486768709</v>
      </c>
      <c r="AP69">
        <f>VLOOKUP($AG69,'CW0303'!$B$9:$Q$386,AP$7,FALSE)</f>
        <v>45.095758295919033</v>
      </c>
      <c r="AQ69">
        <f>VLOOKUP($AG69,'CW0303'!$B$9:$Q$386,AQ$7,FALSE)</f>
        <v>16.249304023358192</v>
      </c>
      <c r="AR69">
        <f>VLOOKUP($AG69,'CW0303'!$B$9:$Q$386,AR$7,FALSE)</f>
        <v>10.510566804100446</v>
      </c>
      <c r="AT69">
        <f>VLOOKUP($AG69,'CW0303'!$B$9:$Q$386,AT$7,FALSE)</f>
        <v>59.393220785919908</v>
      </c>
      <c r="AU69">
        <f>VLOOKUP($AG69,'CW0303'!$B$9:$Q$386,AU$7,FALSE)</f>
        <v>51.972804430972808</v>
      </c>
      <c r="AV69">
        <f>VLOOKUP($AG69,'CW0303'!$B$9:$Q$386,AV$7,FALSE)</f>
        <v>28.451367173987801</v>
      </c>
      <c r="AW69">
        <f>VLOOKUP($AG69,'CW0303'!$B$9:$Q$386,AW$7,FALSE)</f>
        <v>19.525227508699562</v>
      </c>
    </row>
    <row r="70" spans="1:49" x14ac:dyDescent="0.3">
      <c r="A70" t="s">
        <v>473</v>
      </c>
      <c r="B70" t="s">
        <v>743</v>
      </c>
      <c r="C70" t="s">
        <v>753</v>
      </c>
      <c r="D70">
        <f>VLOOKUP($A70,'CW0301'!$B$9:$I$386,D$8,FALSE)</f>
        <v>78.753158747871865</v>
      </c>
      <c r="E70">
        <f>VLOOKUP($A70,'CW0301'!$B$9:$I$386,E$8,FALSE)</f>
        <v>71.804065530416011</v>
      </c>
      <c r="F70">
        <f>VLOOKUP($A70,'CW0301'!$B$9:$I$386,F$8,FALSE)</f>
        <v>47.967661524659846</v>
      </c>
      <c r="G70">
        <f>VLOOKUP($A70,'CW0301'!$B$9:$I$386,G$8,FALSE)</f>
        <v>34.705784681870291</v>
      </c>
      <c r="M70" t="s">
        <v>473</v>
      </c>
      <c r="N70" t="s">
        <v>743</v>
      </c>
      <c r="O70" t="s">
        <v>753</v>
      </c>
      <c r="P70">
        <f>VLOOKUP($M70,'CW0302'!$B$9:$Q$386,P$7,FALSE)</f>
        <v>17.042856649603578</v>
      </c>
      <c r="Q70">
        <f>VLOOKUP($M70,'CW0302'!$B$9:$Q$386,Q$7,FALSE)</f>
        <v>11.511753670576384</v>
      </c>
      <c r="R70">
        <f>VLOOKUP($M70,'CW0302'!$B$9:$Q$386,R$7,FALSE)</f>
        <v>4.5046873744000422</v>
      </c>
      <c r="S70">
        <f>VLOOKUP($M70,'CW0302'!$B$9:$Q$386,S$7,FALSE)</f>
        <v>2.4371711153233546</v>
      </c>
      <c r="U70">
        <f>VLOOKUP($M70,'CW0302'!$B$9:$Q$386,U$7,FALSE)</f>
        <v>13.670025531603713</v>
      </c>
      <c r="V70">
        <f>VLOOKUP($M70,'CW0302'!$B$9:$Q$386,V$7,FALSE)</f>
        <v>7.091709102314697</v>
      </c>
      <c r="W70">
        <f>VLOOKUP($M70,'CW0302'!$B$9:$Q$386,W$7,FALSE)</f>
        <v>2.630924607585575</v>
      </c>
      <c r="X70">
        <f>VLOOKUP($M70,'CW0302'!$B$9:$Q$386,X$7,FALSE)</f>
        <v>0.76656174954439738</v>
      </c>
      <c r="Z70">
        <f>VLOOKUP($M70,'CW0302'!$B$9:$Q$386,Z$7,FALSE)</f>
        <v>6.9994539884391411</v>
      </c>
      <c r="AA70">
        <f>VLOOKUP($M70,'CW0302'!$B$9:$Q$386,AA$7,FALSE)</f>
        <v>5.7046254480183851</v>
      </c>
      <c r="AB70">
        <f>VLOOKUP($M70,'CW0302'!$B$9:$Q$386,AB$7,FALSE)</f>
        <v>2.5633090275510253</v>
      </c>
      <c r="AC70">
        <f>VLOOKUP($M70,'CW0302'!$B$9:$Q$386,AC$7,FALSE)</f>
        <v>1.5394659633053134</v>
      </c>
      <c r="AG70" t="s">
        <v>473</v>
      </c>
      <c r="AH70" t="s">
        <v>743</v>
      </c>
      <c r="AI70" t="s">
        <v>753</v>
      </c>
      <c r="AJ70">
        <f>VLOOKUP($AG70,'CW0303'!$B$9:$Q$386,AJ$7,FALSE)</f>
        <v>75.717911795438766</v>
      </c>
      <c r="AK70">
        <f>VLOOKUP($AG70,'CW0303'!$B$9:$Q$386,AK$7,FALSE)</f>
        <v>68.552780170174131</v>
      </c>
      <c r="AL70">
        <f>VLOOKUP($AG70,'CW0303'!$B$9:$Q$386,AL$7,FALSE)</f>
        <v>44.064150841192259</v>
      </c>
      <c r="AM70">
        <f>VLOOKUP($AG70,'CW0303'!$B$9:$Q$386,AM$7,FALSE)</f>
        <v>32.461060899601975</v>
      </c>
      <c r="AO70">
        <f>VLOOKUP($AG70,'CW0303'!$B$9:$Q$386,AO$7,FALSE)</f>
        <v>50.508668004370783</v>
      </c>
      <c r="AP70">
        <f>VLOOKUP($AG70,'CW0303'!$B$9:$Q$386,AP$7,FALSE)</f>
        <v>39.973972650746347</v>
      </c>
      <c r="AQ70">
        <f>VLOOKUP($AG70,'CW0303'!$B$9:$Q$386,AQ$7,FALSE)</f>
        <v>17.066672187355881</v>
      </c>
      <c r="AR70">
        <f>VLOOKUP($AG70,'CW0303'!$B$9:$Q$386,AR$7,FALSE)</f>
        <v>11.498518105996254</v>
      </c>
      <c r="AT70">
        <f>VLOOKUP($AG70,'CW0303'!$B$9:$Q$386,AT$7,FALSE)</f>
        <v>56.114565873344702</v>
      </c>
      <c r="AU70">
        <f>VLOOKUP($AG70,'CW0303'!$B$9:$Q$386,AU$7,FALSE)</f>
        <v>49.492803831473523</v>
      </c>
      <c r="AV70">
        <f>VLOOKUP($AG70,'CW0303'!$B$9:$Q$386,AV$7,FALSE)</f>
        <v>28.888879023053587</v>
      </c>
      <c r="AW70">
        <f>VLOOKUP($AG70,'CW0303'!$B$9:$Q$386,AW$7,FALSE)</f>
        <v>21.702147870944518</v>
      </c>
    </row>
    <row r="71" spans="1:49" x14ac:dyDescent="0.3">
      <c r="A71" t="s">
        <v>475</v>
      </c>
      <c r="B71" t="s">
        <v>743</v>
      </c>
      <c r="C71" t="s">
        <v>753</v>
      </c>
      <c r="D71">
        <f>VLOOKUP($A71,'CW0301'!$B$9:$I$386,D$8,FALSE)</f>
        <v>77.019316613640257</v>
      </c>
      <c r="E71">
        <f>VLOOKUP($A71,'CW0301'!$B$9:$I$386,E$8,FALSE)</f>
        <v>71.88111141230614</v>
      </c>
      <c r="F71">
        <f>VLOOKUP($A71,'CW0301'!$B$9:$I$386,F$8,FALSE)</f>
        <v>45.828519690314025</v>
      </c>
      <c r="G71">
        <f>VLOOKUP($A71,'CW0301'!$B$9:$I$386,G$8,FALSE)</f>
        <v>33.705345932007155</v>
      </c>
      <c r="M71" t="s">
        <v>475</v>
      </c>
      <c r="N71" t="s">
        <v>743</v>
      </c>
      <c r="O71" t="s">
        <v>753</v>
      </c>
      <c r="P71">
        <f>VLOOKUP($M71,'CW0302'!$B$9:$Q$386,P$7,FALSE)</f>
        <v>15.947905146206715</v>
      </c>
      <c r="Q71">
        <f>VLOOKUP($M71,'CW0302'!$B$9:$Q$386,Q$7,FALSE)</f>
        <v>10.764631525912693</v>
      </c>
      <c r="R71">
        <f>VLOOKUP($M71,'CW0302'!$B$9:$Q$386,R$7,FALSE)</f>
        <v>3.9896041750962605</v>
      </c>
      <c r="S71">
        <f>VLOOKUP($M71,'CW0302'!$B$9:$Q$386,S$7,FALSE)</f>
        <v>2.5074306910461184</v>
      </c>
      <c r="U71">
        <f>VLOOKUP($M71,'CW0302'!$B$9:$Q$386,U$7,FALSE)</f>
        <v>11.381280141733914</v>
      </c>
      <c r="V71">
        <f>VLOOKUP($M71,'CW0302'!$B$9:$Q$386,V$7,FALSE)</f>
        <v>6.3876572063056134</v>
      </c>
      <c r="W71">
        <f>VLOOKUP($M71,'CW0302'!$B$9:$Q$386,W$7,FALSE)</f>
        <v>0.78612483895567131</v>
      </c>
      <c r="X71">
        <f>VLOOKUP($M71,'CW0302'!$B$9:$Q$386,X$7,FALSE)</f>
        <v>0.72803684081243725</v>
      </c>
      <c r="Z71">
        <f>VLOOKUP($M71,'CW0302'!$B$9:$Q$386,Z$7,FALSE)</f>
        <v>9.7569304753612478</v>
      </c>
      <c r="AA71">
        <f>VLOOKUP($M71,'CW0302'!$B$9:$Q$386,AA$7,FALSE)</f>
        <v>7.2769587167345353</v>
      </c>
      <c r="AB71">
        <f>VLOOKUP($M71,'CW0302'!$B$9:$Q$386,AB$7,FALSE)</f>
        <v>3.0372252636936636</v>
      </c>
      <c r="AC71">
        <f>VLOOKUP($M71,'CW0302'!$B$9:$Q$386,AC$7,FALSE)</f>
        <v>2.0558840604702779</v>
      </c>
      <c r="AG71" t="s">
        <v>475</v>
      </c>
      <c r="AH71" t="s">
        <v>743</v>
      </c>
      <c r="AI71" t="s">
        <v>753</v>
      </c>
      <c r="AJ71">
        <f>VLOOKUP($AG71,'CW0303'!$B$9:$Q$386,AJ$7,FALSE)</f>
        <v>75.018328453173524</v>
      </c>
      <c r="AK71">
        <f>VLOOKUP($AG71,'CW0303'!$B$9:$Q$386,AK$7,FALSE)</f>
        <v>69.205876898389903</v>
      </c>
      <c r="AL71">
        <f>VLOOKUP($AG71,'CW0303'!$B$9:$Q$386,AL$7,FALSE)</f>
        <v>42.958679007960924</v>
      </c>
      <c r="AM71">
        <f>VLOOKUP($AG71,'CW0303'!$B$9:$Q$386,AM$7,FALSE)</f>
        <v>31.373748718027443</v>
      </c>
      <c r="AO71">
        <f>VLOOKUP($AG71,'CW0303'!$B$9:$Q$386,AO$7,FALSE)</f>
        <v>48.552849283688495</v>
      </c>
      <c r="AP71">
        <f>VLOOKUP($AG71,'CW0303'!$B$9:$Q$386,AP$7,FALSE)</f>
        <v>37.028349721567118</v>
      </c>
      <c r="AQ71">
        <f>VLOOKUP($AG71,'CW0303'!$B$9:$Q$386,AQ$7,FALSE)</f>
        <v>15.928315409327649</v>
      </c>
      <c r="AR71">
        <f>VLOOKUP($AG71,'CW0303'!$B$9:$Q$386,AR$7,FALSE)</f>
        <v>10.386855462643183</v>
      </c>
      <c r="AT71">
        <f>VLOOKUP($AG71,'CW0303'!$B$9:$Q$386,AT$7,FALSE)</f>
        <v>62.10031012310786</v>
      </c>
      <c r="AU71">
        <f>VLOOKUP($AG71,'CW0303'!$B$9:$Q$386,AU$7,FALSE)</f>
        <v>55.88875456053389</v>
      </c>
      <c r="AV71">
        <f>VLOOKUP($AG71,'CW0303'!$B$9:$Q$386,AV$7,FALSE)</f>
        <v>29.386944012857562</v>
      </c>
      <c r="AW71">
        <f>VLOOKUP($AG71,'CW0303'!$B$9:$Q$386,AW$7,FALSE)</f>
        <v>22.125404790542579</v>
      </c>
    </row>
    <row r="72" spans="1:49" x14ac:dyDescent="0.3">
      <c r="A72" t="s">
        <v>481</v>
      </c>
      <c r="B72" t="s">
        <v>743</v>
      </c>
      <c r="C72" t="s">
        <v>753</v>
      </c>
      <c r="D72">
        <f>VLOOKUP($A72,'CW0301'!$B$9:$I$386,D$8,FALSE)</f>
        <v>87.731085674074009</v>
      </c>
      <c r="E72">
        <f>VLOOKUP($A72,'CW0301'!$B$9:$I$386,E$8,FALSE)</f>
        <v>78.283124579699816</v>
      </c>
      <c r="F72">
        <f>VLOOKUP($A72,'CW0301'!$B$9:$I$386,F$8,FALSE)</f>
        <v>52.806965142076201</v>
      </c>
      <c r="G72">
        <f>VLOOKUP($A72,'CW0301'!$B$9:$I$386,G$8,FALSE)</f>
        <v>42.04462635009196</v>
      </c>
      <c r="M72" t="s">
        <v>481</v>
      </c>
      <c r="N72" t="s">
        <v>743</v>
      </c>
      <c r="O72" t="s">
        <v>753</v>
      </c>
      <c r="P72">
        <f>VLOOKUP($M72,'CW0302'!$B$9:$Q$386,P$7,FALSE)</f>
        <v>24.480805822332584</v>
      </c>
      <c r="Q72">
        <f>VLOOKUP($M72,'CW0302'!$B$9:$Q$386,Q$7,FALSE)</f>
        <v>16.300069841013819</v>
      </c>
      <c r="R72">
        <f>VLOOKUP($M72,'CW0302'!$B$9:$Q$386,R$7,FALSE)</f>
        <v>10.304833994254494</v>
      </c>
      <c r="S72">
        <f>VLOOKUP($M72,'CW0302'!$B$9:$Q$386,S$7,FALSE)</f>
        <v>6.4385158869438213</v>
      </c>
      <c r="U72">
        <f>VLOOKUP($M72,'CW0302'!$B$9:$Q$386,U$7,FALSE)</f>
        <v>19.797965945249942</v>
      </c>
      <c r="V72">
        <f>VLOOKUP($M72,'CW0302'!$B$9:$Q$386,V$7,FALSE)</f>
        <v>10.441533397118425</v>
      </c>
      <c r="W72">
        <f>VLOOKUP($M72,'CW0302'!$B$9:$Q$386,W$7,FALSE)</f>
        <v>1.7914196222515295</v>
      </c>
      <c r="X72">
        <f>VLOOKUP($M72,'CW0302'!$B$9:$Q$386,X$7,FALSE)</f>
        <v>0.54576533426414953</v>
      </c>
      <c r="Z72">
        <f>VLOOKUP($M72,'CW0302'!$B$9:$Q$386,Z$7,FALSE)</f>
        <v>14.615442092903102</v>
      </c>
      <c r="AA72">
        <f>VLOOKUP($M72,'CW0302'!$B$9:$Q$386,AA$7,FALSE)</f>
        <v>12.48251900548525</v>
      </c>
      <c r="AB72">
        <f>VLOOKUP($M72,'CW0302'!$B$9:$Q$386,AB$7,FALSE)</f>
        <v>7.597066654277576</v>
      </c>
      <c r="AC72">
        <f>VLOOKUP($M72,'CW0302'!$B$9:$Q$386,AC$7,FALSE)</f>
        <v>3.0399840827616509</v>
      </c>
      <c r="AG72" t="s">
        <v>481</v>
      </c>
      <c r="AH72" t="s">
        <v>743</v>
      </c>
      <c r="AI72" t="s">
        <v>753</v>
      </c>
      <c r="AJ72">
        <f>VLOOKUP($AG72,'CW0303'!$B$9:$Q$386,AJ$7,FALSE)</f>
        <v>85.088905148917888</v>
      </c>
      <c r="AK72">
        <f>VLOOKUP($AG72,'CW0303'!$B$9:$Q$386,AK$7,FALSE)</f>
        <v>76.489843832029209</v>
      </c>
      <c r="AL72">
        <f>VLOOKUP($AG72,'CW0303'!$B$9:$Q$386,AL$7,FALSE)</f>
        <v>49.177233295440622</v>
      </c>
      <c r="AM72">
        <f>VLOOKUP($AG72,'CW0303'!$B$9:$Q$386,AM$7,FALSE)</f>
        <v>37.032122993483242</v>
      </c>
      <c r="AO72">
        <f>VLOOKUP($AG72,'CW0303'!$B$9:$Q$386,AO$7,FALSE)</f>
        <v>69.84477134119193</v>
      </c>
      <c r="AP72">
        <f>VLOOKUP($AG72,'CW0303'!$B$9:$Q$386,AP$7,FALSE)</f>
        <v>49.78444542330584</v>
      </c>
      <c r="AQ72">
        <f>VLOOKUP($AG72,'CW0303'!$B$9:$Q$386,AQ$7,FALSE)</f>
        <v>16.291698116363246</v>
      </c>
      <c r="AR72">
        <f>VLOOKUP($AG72,'CW0303'!$B$9:$Q$386,AR$7,FALSE)</f>
        <v>10.430839343489545</v>
      </c>
      <c r="AT72">
        <f>VLOOKUP($AG72,'CW0303'!$B$9:$Q$386,AT$7,FALSE)</f>
        <v>60.964808127680712</v>
      </c>
      <c r="AU72">
        <f>VLOOKUP($AG72,'CW0303'!$B$9:$Q$386,AU$7,FALSE)</f>
        <v>53.891683526900678</v>
      </c>
      <c r="AV72">
        <f>VLOOKUP($AG72,'CW0303'!$B$9:$Q$386,AV$7,FALSE)</f>
        <v>32.828968280295214</v>
      </c>
      <c r="AW72">
        <f>VLOOKUP($AG72,'CW0303'!$B$9:$Q$386,AW$7,FALSE)</f>
        <v>24.958489826277699</v>
      </c>
    </row>
    <row r="73" spans="1:49" x14ac:dyDescent="0.3">
      <c r="A73" t="s">
        <v>487</v>
      </c>
      <c r="B73" t="s">
        <v>743</v>
      </c>
      <c r="C73" t="s">
        <v>753</v>
      </c>
      <c r="D73">
        <f>VLOOKUP($A73,'CW0301'!$B$9:$I$386,D$8,FALSE)</f>
        <v>85.828588747647387</v>
      </c>
      <c r="E73">
        <f>VLOOKUP($A73,'CW0301'!$B$9:$I$386,E$8,FALSE)</f>
        <v>80.713823133632133</v>
      </c>
      <c r="F73">
        <f>VLOOKUP($A73,'CW0301'!$B$9:$I$386,F$8,FALSE)</f>
        <v>55.003528618428668</v>
      </c>
      <c r="G73">
        <f>VLOOKUP($A73,'CW0301'!$B$9:$I$386,G$8,FALSE)</f>
        <v>45.85245898357956</v>
      </c>
      <c r="M73" t="s">
        <v>487</v>
      </c>
      <c r="N73" t="s">
        <v>743</v>
      </c>
      <c r="O73" t="s">
        <v>753</v>
      </c>
      <c r="P73">
        <f>VLOOKUP($M73,'CW0302'!$B$9:$Q$386,P$7,FALSE)</f>
        <v>19.804567987501024</v>
      </c>
      <c r="Q73">
        <f>VLOOKUP($M73,'CW0302'!$B$9:$Q$386,Q$7,FALSE)</f>
        <v>14.66533959774342</v>
      </c>
      <c r="R73">
        <f>VLOOKUP($M73,'CW0302'!$B$9:$Q$386,R$7,FALSE)</f>
        <v>8.2553915209953193</v>
      </c>
      <c r="S73">
        <f>VLOOKUP($M73,'CW0302'!$B$9:$Q$386,S$7,FALSE)</f>
        <v>5.3076308518439985</v>
      </c>
      <c r="U73">
        <f>VLOOKUP($M73,'CW0302'!$B$9:$Q$386,U$7,FALSE)</f>
        <v>14.604188541011215</v>
      </c>
      <c r="V73">
        <f>VLOOKUP($M73,'CW0302'!$B$9:$Q$386,V$7,FALSE)</f>
        <v>8.3688609296503884</v>
      </c>
      <c r="W73">
        <f>VLOOKUP($M73,'CW0302'!$B$9:$Q$386,W$7,FALSE)</f>
        <v>2.4181357024241885</v>
      </c>
      <c r="X73">
        <f>VLOOKUP($M73,'CW0302'!$B$9:$Q$386,X$7,FALSE)</f>
        <v>0.67412140685530708</v>
      </c>
      <c r="Z73">
        <f>VLOOKUP($M73,'CW0302'!$B$9:$Q$386,Z$7,FALSE)</f>
        <v>12.217532840089072</v>
      </c>
      <c r="AA73">
        <f>VLOOKUP($M73,'CW0302'!$B$9:$Q$386,AA$7,FALSE)</f>
        <v>9.6888674041905922</v>
      </c>
      <c r="AB73">
        <f>VLOOKUP($M73,'CW0302'!$B$9:$Q$386,AB$7,FALSE)</f>
        <v>6.9069878595957102</v>
      </c>
      <c r="AC73">
        <f>VLOOKUP($M73,'CW0302'!$B$9:$Q$386,AC$7,FALSE)</f>
        <v>3.7727982220774372</v>
      </c>
      <c r="AG73" t="s">
        <v>487</v>
      </c>
      <c r="AH73" t="s">
        <v>743</v>
      </c>
      <c r="AI73" t="s">
        <v>753</v>
      </c>
      <c r="AJ73">
        <f>VLOOKUP($AG73,'CW0303'!$B$9:$Q$386,AJ$7,FALSE)</f>
        <v>84.680944566562957</v>
      </c>
      <c r="AK73">
        <f>VLOOKUP($AG73,'CW0303'!$B$9:$Q$386,AK$7,FALSE)</f>
        <v>79.440870387576311</v>
      </c>
      <c r="AL73">
        <f>VLOOKUP($AG73,'CW0303'!$B$9:$Q$386,AL$7,FALSE)</f>
        <v>50.542672404265417</v>
      </c>
      <c r="AM73">
        <f>VLOOKUP($AG73,'CW0303'!$B$9:$Q$386,AM$7,FALSE)</f>
        <v>41.381610601966415</v>
      </c>
      <c r="AO73">
        <f>VLOOKUP($AG73,'CW0303'!$B$9:$Q$386,AO$7,FALSE)</f>
        <v>59.162876832712662</v>
      </c>
      <c r="AP73">
        <f>VLOOKUP($AG73,'CW0303'!$B$9:$Q$386,AP$7,FALSE)</f>
        <v>43.252239477894172</v>
      </c>
      <c r="AQ73">
        <f>VLOOKUP($AG73,'CW0303'!$B$9:$Q$386,AQ$7,FALSE)</f>
        <v>15.062301982986529</v>
      </c>
      <c r="AR73">
        <f>VLOOKUP($AG73,'CW0303'!$B$9:$Q$386,AR$7,FALSE)</f>
        <v>11.52904410615861</v>
      </c>
      <c r="AT73">
        <f>VLOOKUP($AG73,'CW0303'!$B$9:$Q$386,AT$7,FALSE)</f>
        <v>72.781621039965444</v>
      </c>
      <c r="AU73">
        <f>VLOOKUP($AG73,'CW0303'!$B$9:$Q$386,AU$7,FALSE)</f>
        <v>65.230879794743672</v>
      </c>
      <c r="AV73">
        <f>VLOOKUP($AG73,'CW0303'!$B$9:$Q$386,AV$7,FALSE)</f>
        <v>38.831146260840768</v>
      </c>
      <c r="AW73">
        <f>VLOOKUP($AG73,'CW0303'!$B$9:$Q$386,AW$7,FALSE)</f>
        <v>32.234489207353299</v>
      </c>
    </row>
    <row r="74" spans="1:49" x14ac:dyDescent="0.3">
      <c r="A74" t="s">
        <v>491</v>
      </c>
      <c r="B74" t="s">
        <v>743</v>
      </c>
      <c r="C74" t="s">
        <v>753</v>
      </c>
      <c r="D74">
        <f>VLOOKUP($A74,'CW0301'!$B$9:$I$386,D$8,FALSE)</f>
        <v>76.104783692477454</v>
      </c>
      <c r="E74">
        <f>VLOOKUP($A74,'CW0301'!$B$9:$I$386,E$8,FALSE)</f>
        <v>68.910858679685418</v>
      </c>
      <c r="F74">
        <f>VLOOKUP($A74,'CW0301'!$B$9:$I$386,F$8,FALSE)</f>
        <v>48.974625913680754</v>
      </c>
      <c r="G74">
        <f>VLOOKUP($A74,'CW0301'!$B$9:$I$386,G$8,FALSE)</f>
        <v>36.438384831245251</v>
      </c>
      <c r="M74" t="s">
        <v>491</v>
      </c>
      <c r="N74" t="s">
        <v>743</v>
      </c>
      <c r="O74" t="s">
        <v>753</v>
      </c>
      <c r="P74">
        <f>VLOOKUP($M74,'CW0302'!$B$9:$Q$386,P$7,FALSE)</f>
        <v>9.3640252878705414</v>
      </c>
      <c r="Q74">
        <f>VLOOKUP($M74,'CW0302'!$B$9:$Q$386,Q$7,FALSE)</f>
        <v>6.7664035914193814</v>
      </c>
      <c r="R74">
        <f>VLOOKUP($M74,'CW0302'!$B$9:$Q$386,R$7,FALSE)</f>
        <v>4.0650155914105079</v>
      </c>
      <c r="S74">
        <f>VLOOKUP($M74,'CW0302'!$B$9:$Q$386,S$7,FALSE)</f>
        <v>2.0256810674785806</v>
      </c>
      <c r="U74">
        <f>VLOOKUP($M74,'CW0302'!$B$9:$Q$386,U$7,FALSE)</f>
        <v>7.6511589905550332</v>
      </c>
      <c r="V74">
        <f>VLOOKUP($M74,'CW0302'!$B$9:$Q$386,V$7,FALSE)</f>
        <v>4.4173573610506267</v>
      </c>
      <c r="W74">
        <f>VLOOKUP($M74,'CW0302'!$B$9:$Q$386,W$7,FALSE)</f>
        <v>1.4913765887378245</v>
      </c>
      <c r="X74">
        <f>VLOOKUP($M74,'CW0302'!$B$9:$Q$386,X$7,FALSE)</f>
        <v>0.7331926921689822</v>
      </c>
      <c r="Z74">
        <f>VLOOKUP($M74,'CW0302'!$B$9:$Q$386,Z$7,FALSE)</f>
        <v>4.609893357617981</v>
      </c>
      <c r="AA74">
        <f>VLOOKUP($M74,'CW0302'!$B$9:$Q$386,AA$7,FALSE)</f>
        <v>3.4982537897696786</v>
      </c>
      <c r="AB74">
        <f>VLOOKUP($M74,'CW0302'!$B$9:$Q$386,AB$7,FALSE)</f>
        <v>2.2281959065123695</v>
      </c>
      <c r="AC74">
        <f>VLOOKUP($M74,'CW0302'!$B$9:$Q$386,AC$7,FALSE)</f>
        <v>0.91910087155062226</v>
      </c>
      <c r="AG74" t="s">
        <v>491</v>
      </c>
      <c r="AH74" t="s">
        <v>743</v>
      </c>
      <c r="AI74" t="s">
        <v>753</v>
      </c>
      <c r="AJ74">
        <f>VLOOKUP($AG74,'CW0303'!$B$9:$Q$386,AJ$7,FALSE)</f>
        <v>75.407527278330392</v>
      </c>
      <c r="AK74">
        <f>VLOOKUP($AG74,'CW0303'!$B$9:$Q$386,AK$7,FALSE)</f>
        <v>68.18753078236135</v>
      </c>
      <c r="AL74">
        <f>VLOOKUP($AG74,'CW0303'!$B$9:$Q$386,AL$7,FALSE)</f>
        <v>46.959675976836898</v>
      </c>
      <c r="AM74">
        <f>VLOOKUP($AG74,'CW0303'!$B$9:$Q$386,AM$7,FALSE)</f>
        <v>34.191481287217712</v>
      </c>
      <c r="AO74">
        <f>VLOOKUP($AG74,'CW0303'!$B$9:$Q$386,AO$7,FALSE)</f>
        <v>47.59224356975276</v>
      </c>
      <c r="AP74">
        <f>VLOOKUP($AG74,'CW0303'!$B$9:$Q$386,AP$7,FALSE)</f>
        <v>36.341772232085042</v>
      </c>
      <c r="AQ74">
        <f>VLOOKUP($AG74,'CW0303'!$B$9:$Q$386,AQ$7,FALSE)</f>
        <v>14.79729890542173</v>
      </c>
      <c r="AR74">
        <f>VLOOKUP($AG74,'CW0303'!$B$9:$Q$386,AR$7,FALSE)</f>
        <v>9.9333928523215036</v>
      </c>
      <c r="AT74">
        <f>VLOOKUP($AG74,'CW0303'!$B$9:$Q$386,AT$7,FALSE)</f>
        <v>58.270664327409882</v>
      </c>
      <c r="AU74">
        <f>VLOOKUP($AG74,'CW0303'!$B$9:$Q$386,AU$7,FALSE)</f>
        <v>52.553791172325106</v>
      </c>
      <c r="AV74">
        <f>VLOOKUP($AG74,'CW0303'!$B$9:$Q$386,AV$7,FALSE)</f>
        <v>33.310360183710266</v>
      </c>
      <c r="AW74">
        <f>VLOOKUP($AG74,'CW0303'!$B$9:$Q$386,AW$7,FALSE)</f>
        <v>21.954953755784651</v>
      </c>
    </row>
    <row r="75" spans="1:49" x14ac:dyDescent="0.3">
      <c r="A75" t="s">
        <v>493</v>
      </c>
      <c r="B75" t="s">
        <v>743</v>
      </c>
      <c r="C75" t="s">
        <v>753</v>
      </c>
      <c r="D75">
        <f>VLOOKUP($A75,'CW0301'!$B$9:$I$386,D$8,FALSE)</f>
        <v>91.991643707185773</v>
      </c>
      <c r="E75">
        <f>VLOOKUP($A75,'CW0301'!$B$9:$I$386,E$8,FALSE)</f>
        <v>87.952443598461628</v>
      </c>
      <c r="F75">
        <f>VLOOKUP($A75,'CW0301'!$B$9:$I$386,F$8,FALSE)</f>
        <v>67.515502554880996</v>
      </c>
      <c r="G75">
        <f>VLOOKUP($A75,'CW0301'!$B$9:$I$386,G$8,FALSE)</f>
        <v>49.663289024115066</v>
      </c>
      <c r="M75" t="s">
        <v>493</v>
      </c>
      <c r="N75" t="s">
        <v>743</v>
      </c>
      <c r="O75" t="s">
        <v>753</v>
      </c>
      <c r="P75">
        <f>VLOOKUP($M75,'CW0302'!$B$9:$Q$386,P$7,FALSE)</f>
        <v>36.33106038912409</v>
      </c>
      <c r="Q75">
        <f>VLOOKUP($M75,'CW0302'!$B$9:$Q$386,Q$7,FALSE)</f>
        <v>26.757007360404337</v>
      </c>
      <c r="R75">
        <f>VLOOKUP($M75,'CW0302'!$B$9:$Q$386,R$7,FALSE)</f>
        <v>12.49299512405042</v>
      </c>
      <c r="S75">
        <f>VLOOKUP($M75,'CW0302'!$B$9:$Q$386,S$7,FALSE)</f>
        <v>6.791470222336117</v>
      </c>
      <c r="U75">
        <f>VLOOKUP($M75,'CW0302'!$B$9:$Q$386,U$7,FALSE)</f>
        <v>27.730396069742596</v>
      </c>
      <c r="V75">
        <f>VLOOKUP($M75,'CW0302'!$B$9:$Q$386,V$7,FALSE)</f>
        <v>14.676891434188558</v>
      </c>
      <c r="W75">
        <f>VLOOKUP($M75,'CW0302'!$B$9:$Q$386,W$7,FALSE)</f>
        <v>2.7050510630364553</v>
      </c>
      <c r="X75">
        <f>VLOOKUP($M75,'CW0302'!$B$9:$Q$386,X$7,FALSE)</f>
        <v>1.3905708831499466</v>
      </c>
      <c r="Z75">
        <f>VLOOKUP($M75,'CW0302'!$B$9:$Q$386,Z$7,FALSE)</f>
        <v>23.941973852306099</v>
      </c>
      <c r="AA75">
        <f>VLOOKUP($M75,'CW0302'!$B$9:$Q$386,AA$7,FALSE)</f>
        <v>18.769234669906282</v>
      </c>
      <c r="AB75">
        <f>VLOOKUP($M75,'CW0302'!$B$9:$Q$386,AB$7,FALSE)</f>
        <v>8.0070556253307128</v>
      </c>
      <c r="AC75">
        <f>VLOOKUP($M75,'CW0302'!$B$9:$Q$386,AC$7,FALSE)</f>
        <v>3.9699540467184615</v>
      </c>
      <c r="AG75" t="s">
        <v>493</v>
      </c>
      <c r="AH75" t="s">
        <v>743</v>
      </c>
      <c r="AI75" t="s">
        <v>753</v>
      </c>
      <c r="AJ75">
        <f>VLOOKUP($AG75,'CW0303'!$B$9:$Q$386,AJ$7,FALSE)</f>
        <v>90.141400423778933</v>
      </c>
      <c r="AK75">
        <f>VLOOKUP($AG75,'CW0303'!$B$9:$Q$386,AK$7,FALSE)</f>
        <v>85.979308155138668</v>
      </c>
      <c r="AL75">
        <f>VLOOKUP($AG75,'CW0303'!$B$9:$Q$386,AL$7,FALSE)</f>
        <v>58.291173118572139</v>
      </c>
      <c r="AM75">
        <f>VLOOKUP($AG75,'CW0303'!$B$9:$Q$386,AM$7,FALSE)</f>
        <v>39.706057351741165</v>
      </c>
      <c r="AO75">
        <f>VLOOKUP($AG75,'CW0303'!$B$9:$Q$386,AO$7,FALSE)</f>
        <v>76.699064940964703</v>
      </c>
      <c r="AP75">
        <f>VLOOKUP($AG75,'CW0303'!$B$9:$Q$386,AP$7,FALSE)</f>
        <v>58.216830041401558</v>
      </c>
      <c r="AQ75">
        <f>VLOOKUP($AG75,'CW0303'!$B$9:$Q$386,AQ$7,FALSE)</f>
        <v>22.485162179879168</v>
      </c>
      <c r="AR75">
        <f>VLOOKUP($AG75,'CW0303'!$B$9:$Q$386,AR$7,FALSE)</f>
        <v>12.811850120575432</v>
      </c>
      <c r="AT75">
        <f>VLOOKUP($AG75,'CW0303'!$B$9:$Q$386,AT$7,FALSE)</f>
        <v>70.842555495519306</v>
      </c>
      <c r="AU75">
        <f>VLOOKUP($AG75,'CW0303'!$B$9:$Q$386,AU$7,FALSE)</f>
        <v>64.812039747806594</v>
      </c>
      <c r="AV75">
        <f>VLOOKUP($AG75,'CW0303'!$B$9:$Q$386,AV$7,FALSE)</f>
        <v>35.496922191491457</v>
      </c>
      <c r="AW75">
        <f>VLOOKUP($AG75,'CW0303'!$B$9:$Q$386,AW$7,FALSE)</f>
        <v>25.07912686268698</v>
      </c>
    </row>
    <row r="76" spans="1:49" x14ac:dyDescent="0.3">
      <c r="A76" t="s">
        <v>497</v>
      </c>
      <c r="B76" t="s">
        <v>743</v>
      </c>
      <c r="C76" t="s">
        <v>753</v>
      </c>
      <c r="D76">
        <f>VLOOKUP($A76,'CW0301'!$B$9:$I$386,D$8,FALSE)</f>
        <v>81.70288423607785</v>
      </c>
      <c r="E76">
        <f>VLOOKUP($A76,'CW0301'!$B$9:$I$386,E$8,FALSE)</f>
        <v>75.169361289395454</v>
      </c>
      <c r="F76">
        <f>VLOOKUP($A76,'CW0301'!$B$9:$I$386,F$8,FALSE)</f>
        <v>49.603507253776549</v>
      </c>
      <c r="G76">
        <f>VLOOKUP($A76,'CW0301'!$B$9:$I$386,G$8,FALSE)</f>
        <v>38.050355201897084</v>
      </c>
      <c r="M76" t="s">
        <v>497</v>
      </c>
      <c r="N76" t="s">
        <v>743</v>
      </c>
      <c r="O76" t="s">
        <v>753</v>
      </c>
      <c r="P76">
        <f>VLOOKUP($M76,'CW0302'!$B$9:$Q$386,P$7,FALSE)</f>
        <v>12.235117032892942</v>
      </c>
      <c r="Q76">
        <f>VLOOKUP($M76,'CW0302'!$B$9:$Q$386,Q$7,FALSE)</f>
        <v>7.3599523993788596</v>
      </c>
      <c r="R76">
        <f>VLOOKUP($M76,'CW0302'!$B$9:$Q$386,R$7,FALSE)</f>
        <v>3.2976458887940661</v>
      </c>
      <c r="S76">
        <f>VLOOKUP($M76,'CW0302'!$B$9:$Q$386,S$7,FALSE)</f>
        <v>2.6838438789240704</v>
      </c>
      <c r="U76">
        <f>VLOOKUP($M76,'CW0302'!$B$9:$Q$386,U$7,FALSE)</f>
        <v>9.1393496004282628</v>
      </c>
      <c r="V76">
        <f>VLOOKUP($M76,'CW0302'!$B$9:$Q$386,V$7,FALSE)</f>
        <v>3.9565808544220133</v>
      </c>
      <c r="W76">
        <f>VLOOKUP($M76,'CW0302'!$B$9:$Q$386,W$7,FALSE)</f>
        <v>0.33916910118475813</v>
      </c>
      <c r="X76">
        <f>VLOOKUP($M76,'CW0302'!$B$9:$Q$386,X$7,FALSE)</f>
        <v>0</v>
      </c>
      <c r="Z76">
        <f>VLOOKUP($M76,'CW0302'!$B$9:$Q$386,Z$7,FALSE)</f>
        <v>6.7676297063246071</v>
      </c>
      <c r="AA76">
        <f>VLOOKUP($M76,'CW0302'!$B$9:$Q$386,AA$7,FALSE)</f>
        <v>4.668664324155456</v>
      </c>
      <c r="AB76">
        <f>VLOOKUP($M76,'CW0302'!$B$9:$Q$386,AB$7,FALSE)</f>
        <v>2.8244531509280546</v>
      </c>
      <c r="AC76">
        <f>VLOOKUP($M76,'CW0302'!$B$9:$Q$386,AC$7,FALSE)</f>
        <v>2.1699837999944109</v>
      </c>
      <c r="AG76" t="s">
        <v>497</v>
      </c>
      <c r="AH76" t="s">
        <v>743</v>
      </c>
      <c r="AI76" t="s">
        <v>753</v>
      </c>
      <c r="AJ76">
        <f>VLOOKUP($AG76,'CW0303'!$B$9:$Q$386,AJ$7,FALSE)</f>
        <v>80.803108829982449</v>
      </c>
      <c r="AK76">
        <f>VLOOKUP($AG76,'CW0303'!$B$9:$Q$386,AK$7,FALSE)</f>
        <v>73.29174777578163</v>
      </c>
      <c r="AL76">
        <f>VLOOKUP($AG76,'CW0303'!$B$9:$Q$386,AL$7,FALSE)</f>
        <v>46.302738384102142</v>
      </c>
      <c r="AM76">
        <f>VLOOKUP($AG76,'CW0303'!$B$9:$Q$386,AM$7,FALSE)</f>
        <v>35.74513509825519</v>
      </c>
      <c r="AO76">
        <f>VLOOKUP($AG76,'CW0303'!$B$9:$Q$386,AO$7,FALSE)</f>
        <v>56.925481490491705</v>
      </c>
      <c r="AP76">
        <f>VLOOKUP($AG76,'CW0303'!$B$9:$Q$386,AP$7,FALSE)</f>
        <v>41.748860517334712</v>
      </c>
      <c r="AQ76">
        <f>VLOOKUP($AG76,'CW0303'!$B$9:$Q$386,AQ$7,FALSE)</f>
        <v>17.373193632854196</v>
      </c>
      <c r="AR76">
        <f>VLOOKUP($AG76,'CW0303'!$B$9:$Q$386,AR$7,FALSE)</f>
        <v>11.41127514797023</v>
      </c>
      <c r="AT76">
        <f>VLOOKUP($AG76,'CW0303'!$B$9:$Q$386,AT$7,FALSE)</f>
        <v>60.975037605672064</v>
      </c>
      <c r="AU76">
        <f>VLOOKUP($AG76,'CW0303'!$B$9:$Q$386,AU$7,FALSE)</f>
        <v>54.766027585275999</v>
      </c>
      <c r="AV76">
        <f>VLOOKUP($AG76,'CW0303'!$B$9:$Q$386,AV$7,FALSE)</f>
        <v>31.010081645103394</v>
      </c>
      <c r="AW76">
        <f>VLOOKUP($AG76,'CW0303'!$B$9:$Q$386,AW$7,FALSE)</f>
        <v>24.269264254244771</v>
      </c>
    </row>
    <row r="77" spans="1:49" x14ac:dyDescent="0.3">
      <c r="A77" t="s">
        <v>501</v>
      </c>
      <c r="B77" t="s">
        <v>743</v>
      </c>
      <c r="C77" t="s">
        <v>753</v>
      </c>
      <c r="D77">
        <f>VLOOKUP($A77,'CW0301'!$B$9:$I$386,D$8,FALSE)</f>
        <v>82.817142083257067</v>
      </c>
      <c r="E77">
        <f>VLOOKUP($A77,'CW0301'!$B$9:$I$386,E$8,FALSE)</f>
        <v>75.661738371841651</v>
      </c>
      <c r="F77">
        <f>VLOOKUP($A77,'CW0301'!$B$9:$I$386,F$8,FALSE)</f>
        <v>54.45621887537655</v>
      </c>
      <c r="G77">
        <f>VLOOKUP($A77,'CW0301'!$B$9:$I$386,G$8,FALSE)</f>
        <v>42.018816011439306</v>
      </c>
      <c r="M77" t="s">
        <v>501</v>
      </c>
      <c r="N77" t="s">
        <v>743</v>
      </c>
      <c r="O77" t="s">
        <v>753</v>
      </c>
      <c r="P77">
        <f>VLOOKUP($M77,'CW0302'!$B$9:$Q$386,P$7,FALSE)</f>
        <v>20.067281035326705</v>
      </c>
      <c r="Q77">
        <f>VLOOKUP($M77,'CW0302'!$B$9:$Q$386,Q$7,FALSE)</f>
        <v>14.263477889233847</v>
      </c>
      <c r="R77">
        <f>VLOOKUP($M77,'CW0302'!$B$9:$Q$386,R$7,FALSE)</f>
        <v>7.3861233086055691</v>
      </c>
      <c r="S77">
        <f>VLOOKUP($M77,'CW0302'!$B$9:$Q$386,S$7,FALSE)</f>
        <v>2.5850951488902969</v>
      </c>
      <c r="U77">
        <f>VLOOKUP($M77,'CW0302'!$B$9:$Q$386,U$7,FALSE)</f>
        <v>16.762214218590564</v>
      </c>
      <c r="V77">
        <f>VLOOKUP($M77,'CW0302'!$B$9:$Q$386,V$7,FALSE)</f>
        <v>7.3194961510380754</v>
      </c>
      <c r="W77">
        <f>VLOOKUP($M77,'CW0302'!$B$9:$Q$386,W$7,FALSE)</f>
        <v>1.4929512462950645</v>
      </c>
      <c r="X77">
        <f>VLOOKUP($M77,'CW0302'!$B$9:$Q$386,X$7,FALSE)</f>
        <v>0.44824848943435552</v>
      </c>
      <c r="Z77">
        <f>VLOOKUP($M77,'CW0302'!$B$9:$Q$386,Z$7,FALSE)</f>
        <v>11.581432885447363</v>
      </c>
      <c r="AA77">
        <f>VLOOKUP($M77,'CW0302'!$B$9:$Q$386,AA$7,FALSE)</f>
        <v>9.1480151990415877</v>
      </c>
      <c r="AB77">
        <f>VLOOKUP($M77,'CW0302'!$B$9:$Q$386,AB$7,FALSE)</f>
        <v>4.9184543034805763</v>
      </c>
      <c r="AC77">
        <f>VLOOKUP($M77,'CW0302'!$B$9:$Q$386,AC$7,FALSE)</f>
        <v>1.4983347805341631</v>
      </c>
      <c r="AG77" t="s">
        <v>501</v>
      </c>
      <c r="AH77" t="s">
        <v>743</v>
      </c>
      <c r="AI77" t="s">
        <v>753</v>
      </c>
      <c r="AJ77">
        <f>VLOOKUP($AG77,'CW0303'!$B$9:$Q$386,AJ$7,FALSE)</f>
        <v>79.725100868296252</v>
      </c>
      <c r="AK77">
        <f>VLOOKUP($AG77,'CW0303'!$B$9:$Q$386,AK$7,FALSE)</f>
        <v>74.134099421443167</v>
      </c>
      <c r="AL77">
        <f>VLOOKUP($AG77,'CW0303'!$B$9:$Q$386,AL$7,FALSE)</f>
        <v>50.198610081967232</v>
      </c>
      <c r="AM77">
        <f>VLOOKUP($AG77,'CW0303'!$B$9:$Q$386,AM$7,FALSE)</f>
        <v>38.034865497245882</v>
      </c>
      <c r="AO77">
        <f>VLOOKUP($AG77,'CW0303'!$B$9:$Q$386,AO$7,FALSE)</f>
        <v>58.754829186343414</v>
      </c>
      <c r="AP77">
        <f>VLOOKUP($AG77,'CW0303'!$B$9:$Q$386,AP$7,FALSE)</f>
        <v>44.003852095452885</v>
      </c>
      <c r="AQ77">
        <f>VLOOKUP($AG77,'CW0303'!$B$9:$Q$386,AQ$7,FALSE)</f>
        <v>14.986387014090294</v>
      </c>
      <c r="AR77">
        <f>VLOOKUP($AG77,'CW0303'!$B$9:$Q$386,AR$7,FALSE)</f>
        <v>9.4185130385319553</v>
      </c>
      <c r="AT77">
        <f>VLOOKUP($AG77,'CW0303'!$B$9:$Q$386,AT$7,FALSE)</f>
        <v>68.451715884200354</v>
      </c>
      <c r="AU77">
        <f>VLOOKUP($AG77,'CW0303'!$B$9:$Q$386,AU$7,FALSE)</f>
        <v>61.186708760986328</v>
      </c>
      <c r="AV77">
        <f>VLOOKUP($AG77,'CW0303'!$B$9:$Q$386,AV$7,FALSE)</f>
        <v>40.030874596687859</v>
      </c>
      <c r="AW77">
        <f>VLOOKUP($AG77,'CW0303'!$B$9:$Q$386,AW$7,FALSE)</f>
        <v>30.72641700154567</v>
      </c>
    </row>
    <row r="78" spans="1:49" x14ac:dyDescent="0.3">
      <c r="A78" t="s">
        <v>44</v>
      </c>
      <c r="B78" t="s">
        <v>743</v>
      </c>
      <c r="C78" t="s">
        <v>751</v>
      </c>
      <c r="D78">
        <f>VLOOKUP($A78,'CW0301'!$B$9:$I$386,D$8,FALSE)</f>
        <v>75.050977808893194</v>
      </c>
      <c r="E78">
        <f>VLOOKUP($A78,'CW0301'!$B$9:$I$386,E$8,FALSE)</f>
        <v>68.303399694436266</v>
      </c>
      <c r="F78">
        <f>VLOOKUP($A78,'CW0301'!$B$9:$I$386,F$8,FALSE)</f>
        <v>40.399261542269116</v>
      </c>
      <c r="G78">
        <f>VLOOKUP($A78,'CW0301'!$B$9:$I$386,G$8,FALSE)</f>
        <v>28.19951098418948</v>
      </c>
      <c r="M78" t="s">
        <v>44</v>
      </c>
      <c r="N78" t="s">
        <v>743</v>
      </c>
      <c r="O78" t="s">
        <v>751</v>
      </c>
      <c r="P78">
        <f>VLOOKUP($M78,'CW0302'!$B$9:$Q$386,P$7,FALSE)</f>
        <v>8.9452271263902716</v>
      </c>
      <c r="Q78">
        <f>VLOOKUP($M78,'CW0302'!$B$9:$Q$386,Q$7,FALSE)</f>
        <v>5.441875056942286</v>
      </c>
      <c r="R78">
        <f>VLOOKUP($M78,'CW0302'!$B$9:$Q$386,R$7,FALSE)</f>
        <v>2.9371478430177782</v>
      </c>
      <c r="S78">
        <f>VLOOKUP($M78,'CW0302'!$B$9:$Q$386,S$7,FALSE)</f>
        <v>2.009903360650636</v>
      </c>
      <c r="U78">
        <f>VLOOKUP($M78,'CW0302'!$B$9:$Q$386,U$7,FALSE)</f>
        <v>7.4290079848269004</v>
      </c>
      <c r="V78">
        <f>VLOOKUP($M78,'CW0302'!$B$9:$Q$386,V$7,FALSE)</f>
        <v>2.8564268283272409</v>
      </c>
      <c r="W78">
        <f>VLOOKUP($M78,'CW0302'!$B$9:$Q$386,W$7,FALSE)</f>
        <v>1.102488952379908</v>
      </c>
      <c r="X78">
        <f>VLOOKUP($M78,'CW0302'!$B$9:$Q$386,X$7,FALSE)</f>
        <v>0.39779648859409844</v>
      </c>
      <c r="Z78">
        <f>VLOOKUP($M78,'CW0302'!$B$9:$Q$386,Z$7,FALSE)</f>
        <v>3.9435699949468233</v>
      </c>
      <c r="AA78">
        <f>VLOOKUP($M78,'CW0302'!$B$9:$Q$386,AA$7,FALSE)</f>
        <v>3.2273967134861463</v>
      </c>
      <c r="AB78">
        <f>VLOOKUP($M78,'CW0302'!$B$9:$Q$386,AB$7,FALSE)</f>
        <v>2.1043743367323478</v>
      </c>
      <c r="AC78">
        <f>VLOOKUP($M78,'CW0302'!$B$9:$Q$386,AC$7,FALSE)</f>
        <v>1.0381270321325087</v>
      </c>
      <c r="AG78" t="s">
        <v>44</v>
      </c>
      <c r="AH78" t="s">
        <v>743</v>
      </c>
      <c r="AI78" t="s">
        <v>751</v>
      </c>
      <c r="AJ78">
        <f>VLOOKUP($AG78,'CW0303'!$B$9:$Q$386,AJ$7,FALSE)</f>
        <v>73.804820666151898</v>
      </c>
      <c r="AK78">
        <f>VLOOKUP($AG78,'CW0303'!$B$9:$Q$386,AK$7,FALSE)</f>
        <v>67.02538086518777</v>
      </c>
      <c r="AL78">
        <f>VLOOKUP($AG78,'CW0303'!$B$9:$Q$386,AL$7,FALSE)</f>
        <v>38.810663824444219</v>
      </c>
      <c r="AM78">
        <f>VLOOKUP($AG78,'CW0303'!$B$9:$Q$386,AM$7,FALSE)</f>
        <v>26.785119391076488</v>
      </c>
      <c r="AO78">
        <f>VLOOKUP($AG78,'CW0303'!$B$9:$Q$386,AO$7,FALSE)</f>
        <v>57.456802026852152</v>
      </c>
      <c r="AP78">
        <f>VLOOKUP($AG78,'CW0303'!$B$9:$Q$386,AP$7,FALSE)</f>
        <v>47.431234864742756</v>
      </c>
      <c r="AQ78">
        <f>VLOOKUP($AG78,'CW0303'!$B$9:$Q$386,AQ$7,FALSE)</f>
        <v>23.228519233032145</v>
      </c>
      <c r="AR78">
        <f>VLOOKUP($AG78,'CW0303'!$B$9:$Q$386,AR$7,FALSE)</f>
        <v>16.123048963440269</v>
      </c>
      <c r="AT78">
        <f>VLOOKUP($AG78,'CW0303'!$B$9:$Q$386,AT$7,FALSE)</f>
        <v>42.835020783216272</v>
      </c>
      <c r="AU78">
        <f>VLOOKUP($AG78,'CW0303'!$B$9:$Q$386,AU$7,FALSE)</f>
        <v>38.290447875459655</v>
      </c>
      <c r="AV78">
        <f>VLOOKUP($AG78,'CW0303'!$B$9:$Q$386,AV$7,FALSE)</f>
        <v>16.38715361290441</v>
      </c>
      <c r="AW78">
        <f>VLOOKUP($AG78,'CW0303'!$B$9:$Q$386,AW$7,FALSE)</f>
        <v>11.151282124705908</v>
      </c>
    </row>
    <row r="79" spans="1:49" x14ac:dyDescent="0.3">
      <c r="A79" t="s">
        <v>46</v>
      </c>
      <c r="B79" t="s">
        <v>743</v>
      </c>
      <c r="C79" t="s">
        <v>751</v>
      </c>
      <c r="D79">
        <f>VLOOKUP($A79,'CW0301'!$B$9:$I$386,D$8,FALSE)</f>
        <v>80.690088061195226</v>
      </c>
      <c r="E79">
        <f>VLOOKUP($A79,'CW0301'!$B$9:$I$386,E$8,FALSE)</f>
        <v>74.386187444882097</v>
      </c>
      <c r="F79">
        <f>VLOOKUP($A79,'CW0301'!$B$9:$I$386,F$8,FALSE)</f>
        <v>52.321129627772891</v>
      </c>
      <c r="G79">
        <f>VLOOKUP($A79,'CW0301'!$B$9:$I$386,G$8,FALSE)</f>
        <v>38.80858989133889</v>
      </c>
      <c r="M79" t="s">
        <v>46</v>
      </c>
      <c r="N79" t="s">
        <v>743</v>
      </c>
      <c r="O79" t="s">
        <v>751</v>
      </c>
      <c r="P79">
        <f>VLOOKUP($M79,'CW0302'!$B$9:$Q$386,P$7,FALSE)</f>
        <v>16.328424479689993</v>
      </c>
      <c r="Q79">
        <f>VLOOKUP($M79,'CW0302'!$B$9:$Q$386,Q$7,FALSE)</f>
        <v>11.218306850059847</v>
      </c>
      <c r="R79">
        <f>VLOOKUP($M79,'CW0302'!$B$9:$Q$386,R$7,FALSE)</f>
        <v>6.1191572170922539</v>
      </c>
      <c r="S79">
        <f>VLOOKUP($M79,'CW0302'!$B$9:$Q$386,S$7,FALSE)</f>
        <v>4.036832686533927</v>
      </c>
      <c r="U79">
        <f>VLOOKUP($M79,'CW0302'!$B$9:$Q$386,U$7,FALSE)</f>
        <v>12.259340914019939</v>
      </c>
      <c r="V79">
        <f>VLOOKUP($M79,'CW0302'!$B$9:$Q$386,V$7,FALSE)</f>
        <v>6.2551640896015313</v>
      </c>
      <c r="W79">
        <f>VLOOKUP($M79,'CW0302'!$B$9:$Q$386,W$7,FALSE)</f>
        <v>1.7564460237667872</v>
      </c>
      <c r="X79">
        <f>VLOOKUP($M79,'CW0302'!$B$9:$Q$386,X$7,FALSE)</f>
        <v>0.61752252060567758</v>
      </c>
      <c r="Z79">
        <f>VLOOKUP($M79,'CW0302'!$B$9:$Q$386,Z$7,FALSE)</f>
        <v>9.7238718165023279</v>
      </c>
      <c r="AA79">
        <f>VLOOKUP($M79,'CW0302'!$B$9:$Q$386,AA$7,FALSE)</f>
        <v>7.4525234883370661</v>
      </c>
      <c r="AB79">
        <f>VLOOKUP($M79,'CW0302'!$B$9:$Q$386,AB$7,FALSE)</f>
        <v>4.8091958493737064</v>
      </c>
      <c r="AC79">
        <f>VLOOKUP($M79,'CW0302'!$B$9:$Q$386,AC$7,FALSE)</f>
        <v>3.1760926832479273</v>
      </c>
      <c r="AG79" t="s">
        <v>46</v>
      </c>
      <c r="AH79" t="s">
        <v>743</v>
      </c>
      <c r="AI79" t="s">
        <v>751</v>
      </c>
      <c r="AJ79">
        <f>VLOOKUP($AG79,'CW0303'!$B$9:$Q$386,AJ$7,FALSE)</f>
        <v>79.618611839014079</v>
      </c>
      <c r="AK79">
        <f>VLOOKUP($AG79,'CW0303'!$B$9:$Q$386,AK$7,FALSE)</f>
        <v>72.608329059939223</v>
      </c>
      <c r="AL79">
        <f>VLOOKUP($AG79,'CW0303'!$B$9:$Q$386,AL$7,FALSE)</f>
        <v>48.511965684547192</v>
      </c>
      <c r="AM79">
        <f>VLOOKUP($AG79,'CW0303'!$B$9:$Q$386,AM$7,FALSE)</f>
        <v>35.786514687914732</v>
      </c>
      <c r="AO79">
        <f>VLOOKUP($AG79,'CW0303'!$B$9:$Q$386,AO$7,FALSE)</f>
        <v>61.96774393060317</v>
      </c>
      <c r="AP79">
        <f>VLOOKUP($AG79,'CW0303'!$B$9:$Q$386,AP$7,FALSE)</f>
        <v>47.607385054510949</v>
      </c>
      <c r="AQ79">
        <f>VLOOKUP($AG79,'CW0303'!$B$9:$Q$386,AQ$7,FALSE)</f>
        <v>19.420004279724814</v>
      </c>
      <c r="AR79">
        <f>VLOOKUP($AG79,'CW0303'!$B$9:$Q$386,AR$7,FALSE)</f>
        <v>14.466974249217188</v>
      </c>
      <c r="AT79">
        <f>VLOOKUP($AG79,'CW0303'!$B$9:$Q$386,AT$7,FALSE)</f>
        <v>57.224043178441363</v>
      </c>
      <c r="AU79">
        <f>VLOOKUP($AG79,'CW0303'!$B$9:$Q$386,AU$7,FALSE)</f>
        <v>50.191886527850386</v>
      </c>
      <c r="AV79">
        <f>VLOOKUP($AG79,'CW0303'!$B$9:$Q$386,AV$7,FALSE)</f>
        <v>29.004682110681824</v>
      </c>
      <c r="AW79">
        <f>VLOOKUP($AG79,'CW0303'!$B$9:$Q$386,AW$7,FALSE)</f>
        <v>22.420202639846476</v>
      </c>
    </row>
    <row r="80" spans="1:49" x14ac:dyDescent="0.3">
      <c r="A80" t="s">
        <v>48</v>
      </c>
      <c r="B80" t="s">
        <v>743</v>
      </c>
      <c r="C80" t="s">
        <v>751</v>
      </c>
      <c r="D80">
        <f>VLOOKUP($A80,'CW0301'!$B$9:$I$386,D$8,FALSE)</f>
        <v>77.428046096756603</v>
      </c>
      <c r="E80">
        <f>VLOOKUP($A80,'CW0301'!$B$9:$I$386,E$8,FALSE)</f>
        <v>67.632219804600666</v>
      </c>
      <c r="F80">
        <f>VLOOKUP($A80,'CW0301'!$B$9:$I$386,F$8,FALSE)</f>
        <v>43.173115041421426</v>
      </c>
      <c r="G80">
        <f>VLOOKUP($A80,'CW0301'!$B$9:$I$386,G$8,FALSE)</f>
        <v>30.707700804245519</v>
      </c>
      <c r="M80" t="s">
        <v>48</v>
      </c>
      <c r="N80" t="s">
        <v>743</v>
      </c>
      <c r="O80" t="s">
        <v>751</v>
      </c>
      <c r="P80">
        <f>VLOOKUP($M80,'CW0302'!$B$9:$Q$386,P$7,FALSE)</f>
        <v>14.366258214114227</v>
      </c>
      <c r="Q80">
        <f>VLOOKUP($M80,'CW0302'!$B$9:$Q$386,Q$7,FALSE)</f>
        <v>11.575745243754834</v>
      </c>
      <c r="R80">
        <f>VLOOKUP($M80,'CW0302'!$B$9:$Q$386,R$7,FALSE)</f>
        <v>3.3960998347193669</v>
      </c>
      <c r="S80">
        <f>VLOOKUP($M80,'CW0302'!$B$9:$Q$386,S$7,FALSE)</f>
        <v>2.2667936426012334</v>
      </c>
      <c r="U80">
        <f>VLOOKUP($M80,'CW0302'!$B$9:$Q$386,U$7,FALSE)</f>
        <v>11.390228876769426</v>
      </c>
      <c r="V80">
        <f>VLOOKUP($M80,'CW0302'!$B$9:$Q$386,V$7,FALSE)</f>
        <v>8.6275658827772723</v>
      </c>
      <c r="W80">
        <f>VLOOKUP($M80,'CW0302'!$B$9:$Q$386,W$7,FALSE)</f>
        <v>2.0886442013532491</v>
      </c>
      <c r="X80">
        <f>VLOOKUP($M80,'CW0302'!$B$9:$Q$386,X$7,FALSE)</f>
        <v>0.3947177107660334</v>
      </c>
      <c r="Z80">
        <f>VLOOKUP($M80,'CW0302'!$B$9:$Q$386,Z$7,FALSE)</f>
        <v>7.8518076919070188</v>
      </c>
      <c r="AA80">
        <f>VLOOKUP($M80,'CW0302'!$B$9:$Q$386,AA$7,FALSE)</f>
        <v>5.2618051169526536</v>
      </c>
      <c r="AB80">
        <f>VLOOKUP($M80,'CW0302'!$B$9:$Q$386,AB$7,FALSE)</f>
        <v>2.1095630172111788</v>
      </c>
      <c r="AC80">
        <f>VLOOKUP($M80,'CW0302'!$B$9:$Q$386,AC$7,FALSE)</f>
        <v>0.65562671386337135</v>
      </c>
      <c r="AG80" t="s">
        <v>48</v>
      </c>
      <c r="AH80" t="s">
        <v>743</v>
      </c>
      <c r="AI80" t="s">
        <v>751</v>
      </c>
      <c r="AJ80">
        <f>VLOOKUP($AG80,'CW0303'!$B$9:$Q$386,AJ$7,FALSE)</f>
        <v>75.959211830018276</v>
      </c>
      <c r="AK80">
        <f>VLOOKUP($AG80,'CW0303'!$B$9:$Q$386,AK$7,FALSE)</f>
        <v>66.271950819485482</v>
      </c>
      <c r="AL80">
        <f>VLOOKUP($AG80,'CW0303'!$B$9:$Q$386,AL$7,FALSE)</f>
        <v>40.21692726315235</v>
      </c>
      <c r="AM80">
        <f>VLOOKUP($AG80,'CW0303'!$B$9:$Q$386,AM$7,FALSE)</f>
        <v>29.052763859468715</v>
      </c>
      <c r="AO80">
        <f>VLOOKUP($AG80,'CW0303'!$B$9:$Q$386,AO$7,FALSE)</f>
        <v>63.032638187095714</v>
      </c>
      <c r="AP80">
        <f>VLOOKUP($AG80,'CW0303'!$B$9:$Q$386,AP$7,FALSE)</f>
        <v>50.639033446494139</v>
      </c>
      <c r="AQ80">
        <f>VLOOKUP($AG80,'CW0303'!$B$9:$Q$386,AQ$7,FALSE)</f>
        <v>26.351775905932008</v>
      </c>
      <c r="AR80">
        <f>VLOOKUP($AG80,'CW0303'!$B$9:$Q$386,AR$7,FALSE)</f>
        <v>18.687085170450331</v>
      </c>
      <c r="AT80">
        <f>VLOOKUP($AG80,'CW0303'!$B$9:$Q$386,AT$7,FALSE)</f>
        <v>43.973991132092586</v>
      </c>
      <c r="AU80">
        <f>VLOOKUP($AG80,'CW0303'!$B$9:$Q$386,AU$7,FALSE)</f>
        <v>36.63655661010943</v>
      </c>
      <c r="AV80">
        <f>VLOOKUP($AG80,'CW0303'!$B$9:$Q$386,AV$7,FALSE)</f>
        <v>16.621619212308097</v>
      </c>
      <c r="AW80">
        <f>VLOOKUP($AG80,'CW0303'!$B$9:$Q$386,AW$7,FALSE)</f>
        <v>10.616040272173537</v>
      </c>
    </row>
    <row r="81" spans="1:49" x14ac:dyDescent="0.3">
      <c r="A81" t="s">
        <v>50</v>
      </c>
      <c r="B81" t="s">
        <v>743</v>
      </c>
      <c r="C81" t="s">
        <v>751</v>
      </c>
      <c r="D81">
        <f>VLOOKUP($A81,'CW0301'!$B$9:$I$386,D$8,FALSE)</f>
        <v>79.897493596827786</v>
      </c>
      <c r="E81">
        <f>VLOOKUP($A81,'CW0301'!$B$9:$I$386,E$8,FALSE)</f>
        <v>71.381644305810312</v>
      </c>
      <c r="F81">
        <f>VLOOKUP($A81,'CW0301'!$B$9:$I$386,F$8,FALSE)</f>
        <v>45.596890608560493</v>
      </c>
      <c r="G81">
        <f>VLOOKUP($A81,'CW0301'!$B$9:$I$386,G$8,FALSE)</f>
        <v>36.704530588805532</v>
      </c>
      <c r="M81" t="s">
        <v>50</v>
      </c>
      <c r="N81" t="s">
        <v>743</v>
      </c>
      <c r="O81" t="s">
        <v>751</v>
      </c>
      <c r="P81">
        <f>VLOOKUP($M81,'CW0302'!$B$9:$Q$386,P$7,FALSE)</f>
        <v>9.5234725380652705</v>
      </c>
      <c r="Q81">
        <f>VLOOKUP($M81,'CW0302'!$B$9:$Q$386,Q$7,FALSE)</f>
        <v>6.6128304427917257</v>
      </c>
      <c r="R81">
        <f>VLOOKUP($M81,'CW0302'!$B$9:$Q$386,R$7,FALSE)</f>
        <v>3.1834898485976817</v>
      </c>
      <c r="S81">
        <f>VLOOKUP($M81,'CW0302'!$B$9:$Q$386,S$7,FALSE)</f>
        <v>1.9587140981321007</v>
      </c>
      <c r="U81">
        <f>VLOOKUP($M81,'CW0302'!$B$9:$Q$386,U$7,FALSE)</f>
        <v>7.9359807407993017</v>
      </c>
      <c r="V81">
        <f>VLOOKUP($M81,'CW0302'!$B$9:$Q$386,V$7,FALSE)</f>
        <v>5.4320502144271057</v>
      </c>
      <c r="W81">
        <f>VLOOKUP($M81,'CW0302'!$B$9:$Q$386,W$7,FALSE)</f>
        <v>1.4313240788344588</v>
      </c>
      <c r="X81">
        <f>VLOOKUP($M81,'CW0302'!$B$9:$Q$386,X$7,FALSE)</f>
        <v>0.48444297235718992</v>
      </c>
      <c r="Z81">
        <f>VLOOKUP($M81,'CW0302'!$B$9:$Q$386,Z$7,FALSE)</f>
        <v>4.0496212581829178</v>
      </c>
      <c r="AA81">
        <f>VLOOKUP($M81,'CW0302'!$B$9:$Q$386,AA$7,FALSE)</f>
        <v>3.21746412736083</v>
      </c>
      <c r="AB81">
        <f>VLOOKUP($M81,'CW0302'!$B$9:$Q$386,AB$7,FALSE)</f>
        <v>1.7422772164296143</v>
      </c>
      <c r="AC81">
        <f>VLOOKUP($M81,'CW0302'!$B$9:$Q$386,AC$7,FALSE)</f>
        <v>1.3443858398564517</v>
      </c>
      <c r="AG81" t="s">
        <v>50</v>
      </c>
      <c r="AH81" t="s">
        <v>743</v>
      </c>
      <c r="AI81" t="s">
        <v>751</v>
      </c>
      <c r="AJ81">
        <f>VLOOKUP($AG81,'CW0303'!$B$9:$Q$386,AJ$7,FALSE)</f>
        <v>78.987263305897642</v>
      </c>
      <c r="AK81">
        <f>VLOOKUP($AG81,'CW0303'!$B$9:$Q$386,AK$7,FALSE)</f>
        <v>70.138734206413389</v>
      </c>
      <c r="AL81">
        <f>VLOOKUP($AG81,'CW0303'!$B$9:$Q$386,AL$7,FALSE)</f>
        <v>42.774694491735033</v>
      </c>
      <c r="AM81">
        <f>VLOOKUP($AG81,'CW0303'!$B$9:$Q$386,AM$7,FALSE)</f>
        <v>34.637619650435731</v>
      </c>
      <c r="AO81">
        <f>VLOOKUP($AG81,'CW0303'!$B$9:$Q$386,AO$7,FALSE)</f>
        <v>65.646904136433079</v>
      </c>
      <c r="AP81">
        <f>VLOOKUP($AG81,'CW0303'!$B$9:$Q$386,AP$7,FALSE)</f>
        <v>52.465151067550529</v>
      </c>
      <c r="AQ81">
        <f>VLOOKUP($AG81,'CW0303'!$B$9:$Q$386,AQ$7,FALSE)</f>
        <v>26.595456714720335</v>
      </c>
      <c r="AR81">
        <f>VLOOKUP($AG81,'CW0303'!$B$9:$Q$386,AR$7,FALSE)</f>
        <v>21.615695337691324</v>
      </c>
      <c r="AT81">
        <f>VLOOKUP($AG81,'CW0303'!$B$9:$Q$386,AT$7,FALSE)</f>
        <v>48.946099269037596</v>
      </c>
      <c r="AU81">
        <f>VLOOKUP($AG81,'CW0303'!$B$9:$Q$386,AU$7,FALSE)</f>
        <v>38.599361280947484</v>
      </c>
      <c r="AV81">
        <f>VLOOKUP($AG81,'CW0303'!$B$9:$Q$386,AV$7,FALSE)</f>
        <v>21.904775666610334</v>
      </c>
      <c r="AW81">
        <f>VLOOKUP($AG81,'CW0303'!$B$9:$Q$386,AW$7,FALSE)</f>
        <v>15.352718307231141</v>
      </c>
    </row>
    <row r="82" spans="1:49" x14ac:dyDescent="0.3">
      <c r="A82" t="s">
        <v>52</v>
      </c>
      <c r="B82" t="s">
        <v>743</v>
      </c>
      <c r="C82" t="s">
        <v>751</v>
      </c>
      <c r="D82">
        <f>VLOOKUP($A82,'CW0301'!$B$9:$I$386,D$8,FALSE)</f>
        <v>72.967386372492712</v>
      </c>
      <c r="E82">
        <f>VLOOKUP($A82,'CW0301'!$B$9:$I$386,E$8,FALSE)</f>
        <v>65.184707687276983</v>
      </c>
      <c r="F82">
        <f>VLOOKUP($A82,'CW0301'!$B$9:$I$386,F$8,FALSE)</f>
        <v>42.386564707883267</v>
      </c>
      <c r="G82">
        <f>VLOOKUP($A82,'CW0301'!$B$9:$I$386,G$8,FALSE)</f>
        <v>33.337098644027535</v>
      </c>
      <c r="M82" t="s">
        <v>52</v>
      </c>
      <c r="N82" t="s">
        <v>743</v>
      </c>
      <c r="O82" t="s">
        <v>751</v>
      </c>
      <c r="P82">
        <f>VLOOKUP($M82,'CW0302'!$B$9:$Q$386,P$7,FALSE)</f>
        <v>9.3041534312813567</v>
      </c>
      <c r="Q82">
        <f>VLOOKUP($M82,'CW0302'!$B$9:$Q$386,Q$7,FALSE)</f>
        <v>6.2487450145240855</v>
      </c>
      <c r="R82">
        <f>VLOOKUP($M82,'CW0302'!$B$9:$Q$386,R$7,FALSE)</f>
        <v>3.3648245837634323</v>
      </c>
      <c r="S82">
        <f>VLOOKUP($M82,'CW0302'!$B$9:$Q$386,S$7,FALSE)</f>
        <v>1.2885519384583906</v>
      </c>
      <c r="U82">
        <f>VLOOKUP($M82,'CW0302'!$B$9:$Q$386,U$7,FALSE)</f>
        <v>8.7801788651159818</v>
      </c>
      <c r="V82">
        <f>VLOOKUP($M82,'CW0302'!$B$9:$Q$386,V$7,FALSE)</f>
        <v>5.3136508680389243</v>
      </c>
      <c r="W82">
        <f>VLOOKUP($M82,'CW0302'!$B$9:$Q$386,W$7,FALSE)</f>
        <v>0.9611976641307316</v>
      </c>
      <c r="X82">
        <f>VLOOKUP($M82,'CW0302'!$B$9:$Q$386,X$7,FALSE)</f>
        <v>5.8925920846383012E-2</v>
      </c>
      <c r="Z82">
        <f>VLOOKUP($M82,'CW0302'!$B$9:$Q$386,Z$7,FALSE)</f>
        <v>3.0794347804794739</v>
      </c>
      <c r="AA82">
        <f>VLOOKUP($M82,'CW0302'!$B$9:$Q$386,AA$7,FALSE)</f>
        <v>3.0794347804794739</v>
      </c>
      <c r="AB82">
        <f>VLOOKUP($M82,'CW0302'!$B$9:$Q$386,AB$7,FALSE)</f>
        <v>0.75212832685783593</v>
      </c>
      <c r="AC82">
        <f>VLOOKUP($M82,'CW0302'!$B$9:$Q$386,AC$7,FALSE)</f>
        <v>0.75212832685783593</v>
      </c>
      <c r="AG82" t="s">
        <v>52</v>
      </c>
      <c r="AH82" t="s">
        <v>743</v>
      </c>
      <c r="AI82" t="s">
        <v>751</v>
      </c>
      <c r="AJ82">
        <f>VLOOKUP($AG82,'CW0303'!$B$9:$Q$386,AJ$7,FALSE)</f>
        <v>71.711990221838604</v>
      </c>
      <c r="AK82">
        <f>VLOOKUP($AG82,'CW0303'!$B$9:$Q$386,AK$7,FALSE)</f>
        <v>62.988271531082617</v>
      </c>
      <c r="AL82">
        <f>VLOOKUP($AG82,'CW0303'!$B$9:$Q$386,AL$7,FALSE)</f>
        <v>39.05925519612758</v>
      </c>
      <c r="AM82">
        <f>VLOOKUP($AG82,'CW0303'!$B$9:$Q$386,AM$7,FALSE)</f>
        <v>31.071158822863381</v>
      </c>
      <c r="AO82">
        <f>VLOOKUP($AG82,'CW0303'!$B$9:$Q$386,AO$7,FALSE)</f>
        <v>58.972795057346204</v>
      </c>
      <c r="AP82">
        <f>VLOOKUP($AG82,'CW0303'!$B$9:$Q$386,AP$7,FALSE)</f>
        <v>50.709468948993397</v>
      </c>
      <c r="AQ82">
        <f>VLOOKUP($AG82,'CW0303'!$B$9:$Q$386,AQ$7,FALSE)</f>
        <v>24.509395301346693</v>
      </c>
      <c r="AR82">
        <f>VLOOKUP($AG82,'CW0303'!$B$9:$Q$386,AR$7,FALSE)</f>
        <v>19.627281741005749</v>
      </c>
      <c r="AT82">
        <f>VLOOKUP($AG82,'CW0303'!$B$9:$Q$386,AT$7,FALSE)</f>
        <v>44.158769033077569</v>
      </c>
      <c r="AU82">
        <f>VLOOKUP($AG82,'CW0303'!$B$9:$Q$386,AU$7,FALSE)</f>
        <v>37.586924630135655</v>
      </c>
      <c r="AV82">
        <f>VLOOKUP($AG82,'CW0303'!$B$9:$Q$386,AV$7,FALSE)</f>
        <v>20.108484776630988</v>
      </c>
      <c r="AW82">
        <f>VLOOKUP($AG82,'CW0303'!$B$9:$Q$386,AW$7,FALSE)</f>
        <v>14.638031976311783</v>
      </c>
    </row>
    <row r="83" spans="1:49" x14ac:dyDescent="0.3">
      <c r="A83" t="s">
        <v>108</v>
      </c>
      <c r="B83" t="s">
        <v>743</v>
      </c>
      <c r="C83" t="s">
        <v>751</v>
      </c>
      <c r="D83">
        <f>VLOOKUP($A83,'CW0301'!$B$9:$I$386,D$8,FALSE)</f>
        <v>72.807675733968708</v>
      </c>
      <c r="E83">
        <f>VLOOKUP($A83,'CW0301'!$B$9:$I$386,E$8,FALSE)</f>
        <v>63.159285152051446</v>
      </c>
      <c r="F83">
        <f>VLOOKUP($A83,'CW0301'!$B$9:$I$386,F$8,FALSE)</f>
        <v>34.822423833794289</v>
      </c>
      <c r="G83">
        <f>VLOOKUP($A83,'CW0301'!$B$9:$I$386,G$8,FALSE)</f>
        <v>24.534121416559906</v>
      </c>
      <c r="M83" t="s">
        <v>108</v>
      </c>
      <c r="N83" t="s">
        <v>743</v>
      </c>
      <c r="O83" t="s">
        <v>751</v>
      </c>
      <c r="P83">
        <f>VLOOKUP($M83,'CW0302'!$B$9:$Q$386,P$7,FALSE)</f>
        <v>7.3055113461282533</v>
      </c>
      <c r="Q83">
        <f>VLOOKUP($M83,'CW0302'!$B$9:$Q$386,Q$7,FALSE)</f>
        <v>5.2875598716885479</v>
      </c>
      <c r="R83">
        <f>VLOOKUP($M83,'CW0302'!$B$9:$Q$386,R$7,FALSE)</f>
        <v>3.1131580541868713</v>
      </c>
      <c r="S83">
        <f>VLOOKUP($M83,'CW0302'!$B$9:$Q$386,S$7,FALSE)</f>
        <v>2.0737871867847977</v>
      </c>
      <c r="U83">
        <f>VLOOKUP($M83,'CW0302'!$B$9:$Q$386,U$7,FALSE)</f>
        <v>6.9486407438324154</v>
      </c>
      <c r="V83">
        <f>VLOOKUP($M83,'CW0302'!$B$9:$Q$386,V$7,FALSE)</f>
        <v>4.4223963505591843</v>
      </c>
      <c r="W83">
        <f>VLOOKUP($M83,'CW0302'!$B$9:$Q$386,W$7,FALSE)</f>
        <v>2.2980616558878313</v>
      </c>
      <c r="X83">
        <f>VLOOKUP($M83,'CW0302'!$B$9:$Q$386,X$7,FALSE)</f>
        <v>1.5344439132242675</v>
      </c>
      <c r="Z83">
        <f>VLOOKUP($M83,'CW0302'!$B$9:$Q$386,Z$7,FALSE)</f>
        <v>3.0544345016088821</v>
      </c>
      <c r="AA83">
        <f>VLOOKUP($M83,'CW0302'!$B$9:$Q$386,AA$7,FALSE)</f>
        <v>2.3479531555802438</v>
      </c>
      <c r="AB83">
        <f>VLOOKUP($M83,'CW0302'!$B$9:$Q$386,AB$7,FALSE)</f>
        <v>1.4890613437677593</v>
      </c>
      <c r="AC83">
        <f>VLOOKUP($M83,'CW0302'!$B$9:$Q$386,AC$7,FALSE)</f>
        <v>1.4426507834197473</v>
      </c>
      <c r="AG83" t="s">
        <v>108</v>
      </c>
      <c r="AH83" t="s">
        <v>743</v>
      </c>
      <c r="AI83" t="s">
        <v>751</v>
      </c>
      <c r="AJ83">
        <f>VLOOKUP($AG83,'CW0303'!$B$9:$Q$386,AJ$7,FALSE)</f>
        <v>71.345752146553195</v>
      </c>
      <c r="AK83">
        <f>VLOOKUP($AG83,'CW0303'!$B$9:$Q$386,AK$7,FALSE)</f>
        <v>61.793370157419403</v>
      </c>
      <c r="AL83">
        <f>VLOOKUP($AG83,'CW0303'!$B$9:$Q$386,AL$7,FALSE)</f>
        <v>33.054213214422369</v>
      </c>
      <c r="AM83">
        <f>VLOOKUP($AG83,'CW0303'!$B$9:$Q$386,AM$7,FALSE)</f>
        <v>23.696048541339319</v>
      </c>
      <c r="AO83">
        <f>VLOOKUP($AG83,'CW0303'!$B$9:$Q$386,AO$7,FALSE)</f>
        <v>55.626097044151024</v>
      </c>
      <c r="AP83">
        <f>VLOOKUP($AG83,'CW0303'!$B$9:$Q$386,AP$7,FALSE)</f>
        <v>43.434590840840762</v>
      </c>
      <c r="AQ83">
        <f>VLOOKUP($AG83,'CW0303'!$B$9:$Q$386,AQ$7,FALSE)</f>
        <v>19.036444287337968</v>
      </c>
      <c r="AR83">
        <f>VLOOKUP($AG83,'CW0303'!$B$9:$Q$386,AR$7,FALSE)</f>
        <v>12.183811119002305</v>
      </c>
      <c r="AT83">
        <f>VLOOKUP($AG83,'CW0303'!$B$9:$Q$386,AT$7,FALSE)</f>
        <v>38.118911161071502</v>
      </c>
      <c r="AU83">
        <f>VLOOKUP($AG83,'CW0303'!$B$9:$Q$386,AU$7,FALSE)</f>
        <v>31.996206211599731</v>
      </c>
      <c r="AV83">
        <f>VLOOKUP($AG83,'CW0303'!$B$9:$Q$386,AV$7,FALSE)</f>
        <v>17.774408483466399</v>
      </c>
      <c r="AW83">
        <f>VLOOKUP($AG83,'CW0303'!$B$9:$Q$386,AW$7,FALSE)</f>
        <v>11.81328292016881</v>
      </c>
    </row>
    <row r="84" spans="1:49" x14ac:dyDescent="0.3">
      <c r="A84" t="s">
        <v>110</v>
      </c>
      <c r="B84" t="s">
        <v>743</v>
      </c>
      <c r="C84" t="s">
        <v>751</v>
      </c>
      <c r="D84">
        <f>VLOOKUP($A84,'CW0301'!$B$9:$I$386,D$8,FALSE)</f>
        <v>80.212657598660925</v>
      </c>
      <c r="E84">
        <f>VLOOKUP($A84,'CW0301'!$B$9:$I$386,E$8,FALSE)</f>
        <v>69.638994180818415</v>
      </c>
      <c r="F84">
        <f>VLOOKUP($A84,'CW0301'!$B$9:$I$386,F$8,FALSE)</f>
        <v>43.032073299201436</v>
      </c>
      <c r="G84">
        <f>VLOOKUP($A84,'CW0301'!$B$9:$I$386,G$8,FALSE)</f>
        <v>30.005340394493462</v>
      </c>
      <c r="M84" t="s">
        <v>110</v>
      </c>
      <c r="N84" t="s">
        <v>743</v>
      </c>
      <c r="O84" t="s">
        <v>751</v>
      </c>
      <c r="P84">
        <f>VLOOKUP($M84,'CW0302'!$B$9:$Q$386,P$7,FALSE)</f>
        <v>13.831136986063388</v>
      </c>
      <c r="Q84">
        <f>VLOOKUP($M84,'CW0302'!$B$9:$Q$386,Q$7,FALSE)</f>
        <v>8.8820696861845647</v>
      </c>
      <c r="R84">
        <f>VLOOKUP($M84,'CW0302'!$B$9:$Q$386,R$7,FALSE)</f>
        <v>3.8465241152012539</v>
      </c>
      <c r="S84">
        <f>VLOOKUP($M84,'CW0302'!$B$9:$Q$386,S$7,FALSE)</f>
        <v>1.8528183328464214</v>
      </c>
      <c r="U84">
        <f>VLOOKUP($M84,'CW0302'!$B$9:$Q$386,U$7,FALSE)</f>
        <v>11.952824614788575</v>
      </c>
      <c r="V84">
        <f>VLOOKUP($M84,'CW0302'!$B$9:$Q$386,V$7,FALSE)</f>
        <v>7.318168854907495</v>
      </c>
      <c r="W84">
        <f>VLOOKUP($M84,'CW0302'!$B$9:$Q$386,W$7,FALSE)</f>
        <v>2.1881933611765669</v>
      </c>
      <c r="X84">
        <f>VLOOKUP($M84,'CW0302'!$B$9:$Q$386,X$7,FALSE)</f>
        <v>0.87825940860885854</v>
      </c>
      <c r="Z84">
        <f>VLOOKUP($M84,'CW0302'!$B$9:$Q$386,Z$7,FALSE)</f>
        <v>4.1371823520682334</v>
      </c>
      <c r="AA84">
        <f>VLOOKUP($M84,'CW0302'!$B$9:$Q$386,AA$7,FALSE)</f>
        <v>3.0450845541797706</v>
      </c>
      <c r="AB84">
        <f>VLOOKUP($M84,'CW0302'!$B$9:$Q$386,AB$7,FALSE)</f>
        <v>1.8867131560272636</v>
      </c>
      <c r="AC84">
        <f>VLOOKUP($M84,'CW0302'!$B$9:$Q$386,AC$7,FALSE)</f>
        <v>1.1780857448798236</v>
      </c>
      <c r="AG84" t="s">
        <v>110</v>
      </c>
      <c r="AH84" t="s">
        <v>743</v>
      </c>
      <c r="AI84" t="s">
        <v>751</v>
      </c>
      <c r="AJ84">
        <f>VLOOKUP($AG84,'CW0303'!$B$9:$Q$386,AJ$7,FALSE)</f>
        <v>79.11465052091954</v>
      </c>
      <c r="AK84">
        <f>VLOOKUP($AG84,'CW0303'!$B$9:$Q$386,AK$7,FALSE)</f>
        <v>67.714147273840808</v>
      </c>
      <c r="AL84">
        <f>VLOOKUP($AG84,'CW0303'!$B$9:$Q$386,AL$7,FALSE)</f>
        <v>38.960707567710635</v>
      </c>
      <c r="AM84">
        <f>VLOOKUP($AG84,'CW0303'!$B$9:$Q$386,AM$7,FALSE)</f>
        <v>28.372518901420072</v>
      </c>
      <c r="AO84">
        <f>VLOOKUP($AG84,'CW0303'!$B$9:$Q$386,AO$7,FALSE)</f>
        <v>64.123957062415386</v>
      </c>
      <c r="AP84">
        <f>VLOOKUP($AG84,'CW0303'!$B$9:$Q$386,AP$7,FALSE)</f>
        <v>49.633904173745961</v>
      </c>
      <c r="AQ84">
        <f>VLOOKUP($AG84,'CW0303'!$B$9:$Q$386,AQ$7,FALSE)</f>
        <v>20.520186890062845</v>
      </c>
      <c r="AR84">
        <f>VLOOKUP($AG84,'CW0303'!$B$9:$Q$386,AR$7,FALSE)</f>
        <v>14.752334966489494</v>
      </c>
      <c r="AT84">
        <f>VLOOKUP($AG84,'CW0303'!$B$9:$Q$386,AT$7,FALSE)</f>
        <v>47.152790088006313</v>
      </c>
      <c r="AU84">
        <f>VLOOKUP($AG84,'CW0303'!$B$9:$Q$386,AU$7,FALSE)</f>
        <v>38.79925219742195</v>
      </c>
      <c r="AV84">
        <f>VLOOKUP($AG84,'CW0303'!$B$9:$Q$386,AV$7,FALSE)</f>
        <v>19.733961589874291</v>
      </c>
      <c r="AW84">
        <f>VLOOKUP($AG84,'CW0303'!$B$9:$Q$386,AW$7,FALSE)</f>
        <v>14.361068195860591</v>
      </c>
    </row>
    <row r="85" spans="1:49" x14ac:dyDescent="0.3">
      <c r="A85" t="s">
        <v>112</v>
      </c>
      <c r="B85" t="s">
        <v>743</v>
      </c>
      <c r="C85" t="s">
        <v>751</v>
      </c>
      <c r="D85">
        <f>VLOOKUP($A85,'CW0301'!$B$9:$I$386,D$8,FALSE)</f>
        <v>78.19634629350422</v>
      </c>
      <c r="E85">
        <f>VLOOKUP($A85,'CW0301'!$B$9:$I$386,E$8,FALSE)</f>
        <v>70.593561614164472</v>
      </c>
      <c r="F85">
        <f>VLOOKUP($A85,'CW0301'!$B$9:$I$386,F$8,FALSE)</f>
        <v>49.11350612304183</v>
      </c>
      <c r="G85">
        <f>VLOOKUP($A85,'CW0301'!$B$9:$I$386,G$8,FALSE)</f>
        <v>38.979672460107864</v>
      </c>
      <c r="M85" t="s">
        <v>112</v>
      </c>
      <c r="N85" t="s">
        <v>743</v>
      </c>
      <c r="O85" t="s">
        <v>751</v>
      </c>
      <c r="P85">
        <f>VLOOKUP($M85,'CW0302'!$B$9:$Q$386,P$7,FALSE)</f>
        <v>16.984962286672751</v>
      </c>
      <c r="Q85">
        <f>VLOOKUP($M85,'CW0302'!$B$9:$Q$386,Q$7,FALSE)</f>
        <v>12.21095091014576</v>
      </c>
      <c r="R85">
        <f>VLOOKUP($M85,'CW0302'!$B$9:$Q$386,R$7,FALSE)</f>
        <v>7.1960620753656235</v>
      </c>
      <c r="S85">
        <f>VLOOKUP($M85,'CW0302'!$B$9:$Q$386,S$7,FALSE)</f>
        <v>4.9679976747350674</v>
      </c>
      <c r="U85">
        <f>VLOOKUP($M85,'CW0302'!$B$9:$Q$386,U$7,FALSE)</f>
        <v>10.811228833945448</v>
      </c>
      <c r="V85">
        <f>VLOOKUP($M85,'CW0302'!$B$9:$Q$386,V$7,FALSE)</f>
        <v>6.0472923010567756</v>
      </c>
      <c r="W85">
        <f>VLOOKUP($M85,'CW0302'!$B$9:$Q$386,W$7,FALSE)</f>
        <v>1.9118867206623238</v>
      </c>
      <c r="X85">
        <f>VLOOKUP($M85,'CW0302'!$B$9:$Q$386,X$7,FALSE)</f>
        <v>0.98250424846142181</v>
      </c>
      <c r="Z85">
        <f>VLOOKUP($M85,'CW0302'!$B$9:$Q$386,Z$7,FALSE)</f>
        <v>11.461681153311755</v>
      </c>
      <c r="AA85">
        <f>VLOOKUP($M85,'CW0302'!$B$9:$Q$386,AA$7,FALSE)</f>
        <v>9.1679141676732279</v>
      </c>
      <c r="AB85">
        <f>VLOOKUP($M85,'CW0302'!$B$9:$Q$386,AB$7,FALSE)</f>
        <v>5.477149978760373</v>
      </c>
      <c r="AC85">
        <f>VLOOKUP($M85,'CW0302'!$B$9:$Q$386,AC$7,FALSE)</f>
        <v>4.1091332713889015</v>
      </c>
      <c r="AG85" t="s">
        <v>112</v>
      </c>
      <c r="AH85" t="s">
        <v>743</v>
      </c>
      <c r="AI85" t="s">
        <v>751</v>
      </c>
      <c r="AJ85">
        <f>VLOOKUP($AG85,'CW0303'!$B$9:$Q$386,AJ$7,FALSE)</f>
        <v>76.548101322470472</v>
      </c>
      <c r="AK85">
        <f>VLOOKUP($AG85,'CW0303'!$B$9:$Q$386,AK$7,FALSE)</f>
        <v>68.662953893487582</v>
      </c>
      <c r="AL85">
        <f>VLOOKUP($AG85,'CW0303'!$B$9:$Q$386,AL$7,FALSE)</f>
        <v>44.253086453586839</v>
      </c>
      <c r="AM85">
        <f>VLOOKUP($AG85,'CW0303'!$B$9:$Q$386,AM$7,FALSE)</f>
        <v>34.688319998864671</v>
      </c>
      <c r="AO85">
        <f>VLOOKUP($AG85,'CW0303'!$B$9:$Q$386,AO$7,FALSE)</f>
        <v>52.352130531991406</v>
      </c>
      <c r="AP85">
        <f>VLOOKUP($AG85,'CW0303'!$B$9:$Q$386,AP$7,FALSE)</f>
        <v>40.459529826327497</v>
      </c>
      <c r="AQ85">
        <f>VLOOKUP($AG85,'CW0303'!$B$9:$Q$386,AQ$7,FALSE)</f>
        <v>17.091277725362666</v>
      </c>
      <c r="AR85">
        <f>VLOOKUP($AG85,'CW0303'!$B$9:$Q$386,AR$7,FALSE)</f>
        <v>12.348995269880438</v>
      </c>
      <c r="AT85">
        <f>VLOOKUP($AG85,'CW0303'!$B$9:$Q$386,AT$7,FALSE)</f>
        <v>56.967108434852534</v>
      </c>
      <c r="AU85">
        <f>VLOOKUP($AG85,'CW0303'!$B$9:$Q$386,AU$7,FALSE)</f>
        <v>50.855695919397135</v>
      </c>
      <c r="AV85">
        <f>VLOOKUP($AG85,'CW0303'!$B$9:$Q$386,AV$7,FALSE)</f>
        <v>31.473145803057434</v>
      </c>
      <c r="AW85">
        <f>VLOOKUP($AG85,'CW0303'!$B$9:$Q$386,AW$7,FALSE)</f>
        <v>24.22738197806045</v>
      </c>
    </row>
    <row r="86" spans="1:49" x14ac:dyDescent="0.3">
      <c r="A86" t="s">
        <v>114</v>
      </c>
      <c r="B86" t="s">
        <v>743</v>
      </c>
      <c r="C86" t="s">
        <v>751</v>
      </c>
      <c r="D86">
        <f>VLOOKUP($A86,'CW0301'!$B$9:$I$386,D$8,FALSE)</f>
        <v>71.172151536990555</v>
      </c>
      <c r="E86">
        <f>VLOOKUP($A86,'CW0301'!$B$9:$I$386,E$8,FALSE)</f>
        <v>62.707305965947668</v>
      </c>
      <c r="F86">
        <f>VLOOKUP($A86,'CW0301'!$B$9:$I$386,F$8,FALSE)</f>
        <v>34.151267310348672</v>
      </c>
      <c r="G86">
        <f>VLOOKUP($A86,'CW0301'!$B$9:$I$386,G$8,FALSE)</f>
        <v>26.173366836320678</v>
      </c>
      <c r="M86" t="s">
        <v>114</v>
      </c>
      <c r="N86" t="s">
        <v>743</v>
      </c>
      <c r="O86" t="s">
        <v>751</v>
      </c>
      <c r="P86">
        <f>VLOOKUP($M86,'CW0302'!$B$9:$Q$386,P$7,FALSE)</f>
        <v>6.4708728367164721</v>
      </c>
      <c r="Q86">
        <f>VLOOKUP($M86,'CW0302'!$B$9:$Q$386,Q$7,FALSE)</f>
        <v>3.9730259557899044</v>
      </c>
      <c r="R86">
        <f>VLOOKUP($M86,'CW0302'!$B$9:$Q$386,R$7,FALSE)</f>
        <v>1.8317961928833961</v>
      </c>
      <c r="S86">
        <f>VLOOKUP($M86,'CW0302'!$B$9:$Q$386,S$7,FALSE)</f>
        <v>1.1192909496364634</v>
      </c>
      <c r="U86">
        <f>VLOOKUP($M86,'CW0302'!$B$9:$Q$386,U$7,FALSE)</f>
        <v>5.9148516980314696</v>
      </c>
      <c r="V86">
        <f>VLOOKUP($M86,'CW0302'!$B$9:$Q$386,V$7,FALSE)</f>
        <v>3.3404023699029062</v>
      </c>
      <c r="W86">
        <f>VLOOKUP($M86,'CW0302'!$B$9:$Q$386,W$7,FALSE)</f>
        <v>1.3761928892095341</v>
      </c>
      <c r="X86">
        <f>VLOOKUP($M86,'CW0302'!$B$9:$Q$386,X$7,FALSE)</f>
        <v>0.7005834110596324</v>
      </c>
      <c r="Z86">
        <f>VLOOKUP($M86,'CW0302'!$B$9:$Q$386,Z$7,FALSE)</f>
        <v>2.1223442574005533</v>
      </c>
      <c r="AA86">
        <f>VLOOKUP($M86,'CW0302'!$B$9:$Q$386,AA$7,FALSE)</f>
        <v>1.7887989577635104</v>
      </c>
      <c r="AB86">
        <f>VLOOKUP($M86,'CW0302'!$B$9:$Q$386,AB$7,FALSE)</f>
        <v>0.58182785926540337</v>
      </c>
      <c r="AC86">
        <f>VLOOKUP($M86,'CW0302'!$B$9:$Q$386,AC$7,FALSE)</f>
        <v>0.52288025164667051</v>
      </c>
      <c r="AG86" t="s">
        <v>114</v>
      </c>
      <c r="AH86" t="s">
        <v>743</v>
      </c>
      <c r="AI86" t="s">
        <v>751</v>
      </c>
      <c r="AJ86">
        <f>VLOOKUP($AG86,'CW0303'!$B$9:$Q$386,AJ$7,FALSE)</f>
        <v>70.603339410079585</v>
      </c>
      <c r="AK86">
        <f>VLOOKUP($AG86,'CW0303'!$B$9:$Q$386,AK$7,FALSE)</f>
        <v>62.082056760872348</v>
      </c>
      <c r="AL86">
        <f>VLOOKUP($AG86,'CW0303'!$B$9:$Q$386,AL$7,FALSE)</f>
        <v>32.72977716376996</v>
      </c>
      <c r="AM86">
        <f>VLOOKUP($AG86,'CW0303'!$B$9:$Q$386,AM$7,FALSE)</f>
        <v>24.738167691597265</v>
      </c>
      <c r="AO86">
        <f>VLOOKUP($AG86,'CW0303'!$B$9:$Q$386,AO$7,FALSE)</f>
        <v>50.697586463936815</v>
      </c>
      <c r="AP86">
        <f>VLOOKUP($AG86,'CW0303'!$B$9:$Q$386,AP$7,FALSE)</f>
        <v>41.413739152828974</v>
      </c>
      <c r="AQ86">
        <f>VLOOKUP($AG86,'CW0303'!$B$9:$Q$386,AQ$7,FALSE)</f>
        <v>18.30890848803368</v>
      </c>
      <c r="AR86">
        <f>VLOOKUP($AG86,'CW0303'!$B$9:$Q$386,AR$7,FALSE)</f>
        <v>13.278616548850517</v>
      </c>
      <c r="AT86">
        <f>VLOOKUP($AG86,'CW0303'!$B$9:$Q$386,AT$7,FALSE)</f>
        <v>42.338211558866448</v>
      </c>
      <c r="AU86">
        <f>VLOOKUP($AG86,'CW0303'!$B$9:$Q$386,AU$7,FALSE)</f>
        <v>35.078823829400555</v>
      </c>
      <c r="AV86">
        <f>VLOOKUP($AG86,'CW0303'!$B$9:$Q$386,AV$7,FALSE)</f>
        <v>15.328931611967512</v>
      </c>
      <c r="AW86">
        <f>VLOOKUP($AG86,'CW0303'!$B$9:$Q$386,AW$7,FALSE)</f>
        <v>10.973173896427227</v>
      </c>
    </row>
    <row r="87" spans="1:49" x14ac:dyDescent="0.3">
      <c r="A87" t="s">
        <v>116</v>
      </c>
      <c r="B87" t="s">
        <v>743</v>
      </c>
      <c r="C87" t="s">
        <v>751</v>
      </c>
      <c r="D87">
        <f>VLOOKUP($A87,'CW0301'!$B$9:$I$386,D$8,FALSE)</f>
        <v>75.291741438130259</v>
      </c>
      <c r="E87">
        <f>VLOOKUP($A87,'CW0301'!$B$9:$I$386,E$8,FALSE)</f>
        <v>67.443376338564136</v>
      </c>
      <c r="F87">
        <f>VLOOKUP($A87,'CW0301'!$B$9:$I$386,F$8,FALSE)</f>
        <v>39.058503995720059</v>
      </c>
      <c r="G87">
        <f>VLOOKUP($A87,'CW0301'!$B$9:$I$386,G$8,FALSE)</f>
        <v>29.33847743275831</v>
      </c>
      <c r="M87" t="s">
        <v>116</v>
      </c>
      <c r="N87" t="s">
        <v>743</v>
      </c>
      <c r="O87" t="s">
        <v>751</v>
      </c>
      <c r="P87">
        <f>VLOOKUP($M87,'CW0302'!$B$9:$Q$386,P$7,FALSE)</f>
        <v>10.12925233246307</v>
      </c>
      <c r="Q87">
        <f>VLOOKUP($M87,'CW0302'!$B$9:$Q$386,Q$7,FALSE)</f>
        <v>7.4876277883269795</v>
      </c>
      <c r="R87">
        <f>VLOOKUP($M87,'CW0302'!$B$9:$Q$386,R$7,FALSE)</f>
        <v>3.8092634380879757</v>
      </c>
      <c r="S87">
        <f>VLOOKUP($M87,'CW0302'!$B$9:$Q$386,S$7,FALSE)</f>
        <v>2.9174367104336807</v>
      </c>
      <c r="U87">
        <f>VLOOKUP($M87,'CW0302'!$B$9:$Q$386,U$7,FALSE)</f>
        <v>9.5901878634192741</v>
      </c>
      <c r="V87">
        <f>VLOOKUP($M87,'CW0302'!$B$9:$Q$386,V$7,FALSE)</f>
        <v>6.3775675351134087</v>
      </c>
      <c r="W87">
        <f>VLOOKUP($M87,'CW0302'!$B$9:$Q$386,W$7,FALSE)</f>
        <v>2.8043032007742403</v>
      </c>
      <c r="X87">
        <f>VLOOKUP($M87,'CW0302'!$B$9:$Q$386,X$7,FALSE)</f>
        <v>2.1989021158991124</v>
      </c>
      <c r="Z87">
        <f>VLOOKUP($M87,'CW0302'!$B$9:$Q$386,Z$7,FALSE)</f>
        <v>3.4493630221258913</v>
      </c>
      <c r="AA87">
        <f>VLOOKUP($M87,'CW0302'!$B$9:$Q$386,AA$7,FALSE)</f>
        <v>3.2254405212240669</v>
      </c>
      <c r="AB87">
        <f>VLOOKUP($M87,'CW0302'!$B$9:$Q$386,AB$7,FALSE)</f>
        <v>1.9772354855219425</v>
      </c>
      <c r="AC87">
        <f>VLOOKUP($M87,'CW0302'!$B$9:$Q$386,AC$7,FALSE)</f>
        <v>1.9186476815389777</v>
      </c>
      <c r="AG87" t="s">
        <v>116</v>
      </c>
      <c r="AH87" t="s">
        <v>743</v>
      </c>
      <c r="AI87" t="s">
        <v>751</v>
      </c>
      <c r="AJ87">
        <f>VLOOKUP($AG87,'CW0303'!$B$9:$Q$386,AJ$7,FALSE)</f>
        <v>73.944238676560289</v>
      </c>
      <c r="AK87">
        <f>VLOOKUP($AG87,'CW0303'!$B$9:$Q$386,AK$7,FALSE)</f>
        <v>65.694404701766146</v>
      </c>
      <c r="AL87">
        <f>VLOOKUP($AG87,'CW0303'!$B$9:$Q$386,AL$7,FALSE)</f>
        <v>36.09349258331369</v>
      </c>
      <c r="AM87">
        <f>VLOOKUP($AG87,'CW0303'!$B$9:$Q$386,AM$7,FALSE)</f>
        <v>26.006619422223309</v>
      </c>
      <c r="AO87">
        <f>VLOOKUP($AG87,'CW0303'!$B$9:$Q$386,AO$7,FALSE)</f>
        <v>53.468940178811799</v>
      </c>
      <c r="AP87">
        <f>VLOOKUP($AG87,'CW0303'!$B$9:$Q$386,AP$7,FALSE)</f>
        <v>45.113028530857513</v>
      </c>
      <c r="AQ87">
        <f>VLOOKUP($AG87,'CW0303'!$B$9:$Q$386,AQ$7,FALSE)</f>
        <v>20.812125054770604</v>
      </c>
      <c r="AR87">
        <f>VLOOKUP($AG87,'CW0303'!$B$9:$Q$386,AR$7,FALSE)</f>
        <v>14.875717510817852</v>
      </c>
      <c r="AT87">
        <f>VLOOKUP($AG87,'CW0303'!$B$9:$Q$386,AT$7,FALSE)</f>
        <v>39.938073341772181</v>
      </c>
      <c r="AU87">
        <f>VLOOKUP($AG87,'CW0303'!$B$9:$Q$386,AU$7,FALSE)</f>
        <v>34.789899034944114</v>
      </c>
      <c r="AV87">
        <f>VLOOKUP($AG87,'CW0303'!$B$9:$Q$386,AV$7,FALSE)</f>
        <v>16.767452818687623</v>
      </c>
      <c r="AW87">
        <f>VLOOKUP($AG87,'CW0303'!$B$9:$Q$386,AW$7,FALSE)</f>
        <v>11.910509602121182</v>
      </c>
    </row>
    <row r="88" spans="1:49" x14ac:dyDescent="0.3">
      <c r="A88" t="s">
        <v>118</v>
      </c>
      <c r="B88" t="s">
        <v>743</v>
      </c>
      <c r="C88" t="s">
        <v>751</v>
      </c>
      <c r="D88">
        <f>VLOOKUP($A88,'CW0301'!$B$9:$I$386,D$8,FALSE)</f>
        <v>81.544853660043032</v>
      </c>
      <c r="E88">
        <f>VLOOKUP($A88,'CW0301'!$B$9:$I$386,E$8,FALSE)</f>
        <v>72.591327430155587</v>
      </c>
      <c r="F88">
        <f>VLOOKUP($A88,'CW0301'!$B$9:$I$386,F$8,FALSE)</f>
        <v>48.340959804527053</v>
      </c>
      <c r="G88">
        <f>VLOOKUP($A88,'CW0301'!$B$9:$I$386,G$8,FALSE)</f>
        <v>35.620258714881345</v>
      </c>
      <c r="M88" t="s">
        <v>118</v>
      </c>
      <c r="N88" t="s">
        <v>743</v>
      </c>
      <c r="O88" t="s">
        <v>751</v>
      </c>
      <c r="P88">
        <f>VLOOKUP($M88,'CW0302'!$B$9:$Q$386,P$7,FALSE)</f>
        <v>11.912127904228349</v>
      </c>
      <c r="Q88">
        <f>VLOOKUP($M88,'CW0302'!$B$9:$Q$386,Q$7,FALSE)</f>
        <v>8.3574994310892663</v>
      </c>
      <c r="R88">
        <f>VLOOKUP($M88,'CW0302'!$B$9:$Q$386,R$7,FALSE)</f>
        <v>5.1336709408260921</v>
      </c>
      <c r="S88">
        <f>VLOOKUP($M88,'CW0302'!$B$9:$Q$386,S$7,FALSE)</f>
        <v>3.4974163214678331</v>
      </c>
      <c r="U88">
        <f>VLOOKUP($M88,'CW0302'!$B$9:$Q$386,U$7,FALSE)</f>
        <v>9.5793264572747052</v>
      </c>
      <c r="V88">
        <f>VLOOKUP($M88,'CW0302'!$B$9:$Q$386,V$7,FALSE)</f>
        <v>6.2694241309503145</v>
      </c>
      <c r="W88">
        <f>VLOOKUP($M88,'CW0302'!$B$9:$Q$386,W$7,FALSE)</f>
        <v>2.1922817516507198</v>
      </c>
      <c r="X88">
        <f>VLOOKUP($M88,'CW0302'!$B$9:$Q$386,X$7,FALSE)</f>
        <v>1.1366229336581217</v>
      </c>
      <c r="Z88">
        <f>VLOOKUP($M88,'CW0302'!$B$9:$Q$386,Z$7,FALSE)</f>
        <v>6.3135301750387978</v>
      </c>
      <c r="AA88">
        <f>VLOOKUP($M88,'CW0302'!$B$9:$Q$386,AA$7,FALSE)</f>
        <v>5.3362237691882211</v>
      </c>
      <c r="AB88">
        <f>VLOOKUP($M88,'CW0302'!$B$9:$Q$386,AB$7,FALSE)</f>
        <v>2.8972874185574886</v>
      </c>
      <c r="AC88">
        <f>VLOOKUP($M88,'CW0302'!$B$9:$Q$386,AC$7,FALSE)</f>
        <v>2.008339619186136</v>
      </c>
      <c r="AG88" t="s">
        <v>118</v>
      </c>
      <c r="AH88" t="s">
        <v>743</v>
      </c>
      <c r="AI88" t="s">
        <v>751</v>
      </c>
      <c r="AJ88">
        <f>VLOOKUP($AG88,'CW0303'!$B$9:$Q$386,AJ$7,FALSE)</f>
        <v>80.910945755744265</v>
      </c>
      <c r="AK88">
        <f>VLOOKUP($AG88,'CW0303'!$B$9:$Q$386,AK$7,FALSE)</f>
        <v>71.876420757472332</v>
      </c>
      <c r="AL88">
        <f>VLOOKUP($AG88,'CW0303'!$B$9:$Q$386,AL$7,FALSE)</f>
        <v>46.243810660775218</v>
      </c>
      <c r="AM88">
        <f>VLOOKUP($AG88,'CW0303'!$B$9:$Q$386,AM$7,FALSE)</f>
        <v>34.503801136769788</v>
      </c>
      <c r="AO88">
        <f>VLOOKUP($AG88,'CW0303'!$B$9:$Q$386,AO$7,FALSE)</f>
        <v>61.744311757168887</v>
      </c>
      <c r="AP88">
        <f>VLOOKUP($AG88,'CW0303'!$B$9:$Q$386,AP$7,FALSE)</f>
        <v>47.260826443844358</v>
      </c>
      <c r="AQ88">
        <f>VLOOKUP($AG88,'CW0303'!$B$9:$Q$386,AQ$7,FALSE)</f>
        <v>17.602066018082947</v>
      </c>
      <c r="AR88">
        <f>VLOOKUP($AG88,'CW0303'!$B$9:$Q$386,AR$7,FALSE)</f>
        <v>12.87824660067815</v>
      </c>
      <c r="AT88">
        <f>VLOOKUP($AG88,'CW0303'!$B$9:$Q$386,AT$7,FALSE)</f>
        <v>55.93559947987444</v>
      </c>
      <c r="AU88">
        <f>VLOOKUP($AG88,'CW0303'!$B$9:$Q$386,AU$7,FALSE)</f>
        <v>47.451852256095428</v>
      </c>
      <c r="AV88">
        <f>VLOOKUP($AG88,'CW0303'!$B$9:$Q$386,AV$7,FALSE)</f>
        <v>28.652583683386577</v>
      </c>
      <c r="AW88">
        <f>VLOOKUP($AG88,'CW0303'!$B$9:$Q$386,AW$7,FALSE)</f>
        <v>21.441896936900957</v>
      </c>
    </row>
    <row r="89" spans="1:49" x14ac:dyDescent="0.3">
      <c r="A89" t="s">
        <v>120</v>
      </c>
      <c r="B89" t="s">
        <v>743</v>
      </c>
      <c r="C89" t="s">
        <v>751</v>
      </c>
      <c r="D89">
        <f>VLOOKUP($A89,'CW0301'!$B$9:$I$386,D$8,FALSE)</f>
        <v>79.423947416717681</v>
      </c>
      <c r="E89">
        <f>VLOOKUP($A89,'CW0301'!$B$9:$I$386,E$8,FALSE)</f>
        <v>72.598675417819862</v>
      </c>
      <c r="F89">
        <f>VLOOKUP($A89,'CW0301'!$B$9:$I$386,F$8,FALSE)</f>
        <v>46.152193009568585</v>
      </c>
      <c r="G89">
        <f>VLOOKUP($A89,'CW0301'!$B$9:$I$386,G$8,FALSE)</f>
        <v>32.814895049108813</v>
      </c>
      <c r="M89" t="s">
        <v>120</v>
      </c>
      <c r="N89" t="s">
        <v>743</v>
      </c>
      <c r="O89" t="s">
        <v>751</v>
      </c>
      <c r="P89">
        <f>VLOOKUP($M89,'CW0302'!$B$9:$Q$386,P$7,FALSE)</f>
        <v>15.040807772198702</v>
      </c>
      <c r="Q89">
        <f>VLOOKUP($M89,'CW0302'!$B$9:$Q$386,Q$7,FALSE)</f>
        <v>9.1783900944782246</v>
      </c>
      <c r="R89">
        <f>VLOOKUP($M89,'CW0302'!$B$9:$Q$386,R$7,FALSE)</f>
        <v>4.7758199974881377</v>
      </c>
      <c r="S89">
        <f>VLOOKUP($M89,'CW0302'!$B$9:$Q$386,S$7,FALSE)</f>
        <v>3.1106932631238431</v>
      </c>
      <c r="U89">
        <f>VLOOKUP($M89,'CW0302'!$B$9:$Q$386,U$7,FALSE)</f>
        <v>13.383496210004839</v>
      </c>
      <c r="V89">
        <f>VLOOKUP($M89,'CW0302'!$B$9:$Q$386,V$7,FALSE)</f>
        <v>7.3411609873310217</v>
      </c>
      <c r="W89">
        <f>VLOOKUP($M89,'CW0302'!$B$9:$Q$386,W$7,FALSE)</f>
        <v>3.1931332924522478</v>
      </c>
      <c r="X89">
        <f>VLOOKUP($M89,'CW0302'!$B$9:$Q$386,X$7,FALSE)</f>
        <v>2.0174865319585829</v>
      </c>
      <c r="Z89">
        <f>VLOOKUP($M89,'CW0302'!$B$9:$Q$386,Z$7,FALSE)</f>
        <v>5.7339531777255388</v>
      </c>
      <c r="AA89">
        <f>VLOOKUP($M89,'CW0302'!$B$9:$Q$386,AA$7,FALSE)</f>
        <v>4.1754904959903225</v>
      </c>
      <c r="AB89">
        <f>VLOOKUP($M89,'CW0302'!$B$9:$Q$386,AB$7,FALSE)</f>
        <v>2.3631774111405104</v>
      </c>
      <c r="AC89">
        <f>VLOOKUP($M89,'CW0302'!$B$9:$Q$386,AC$7,FALSE)</f>
        <v>2.1132117414972522</v>
      </c>
      <c r="AG89" t="s">
        <v>120</v>
      </c>
      <c r="AH89" t="s">
        <v>743</v>
      </c>
      <c r="AI89" t="s">
        <v>751</v>
      </c>
      <c r="AJ89">
        <f>VLOOKUP($AG89,'CW0303'!$B$9:$Q$386,AJ$7,FALSE)</f>
        <v>77.865084105190064</v>
      </c>
      <c r="AK89">
        <f>VLOOKUP($AG89,'CW0303'!$B$9:$Q$386,AK$7,FALSE)</f>
        <v>71.019283944141307</v>
      </c>
      <c r="AL89">
        <f>VLOOKUP($AG89,'CW0303'!$B$9:$Q$386,AL$7,FALSE)</f>
        <v>43.118783334602043</v>
      </c>
      <c r="AM89">
        <f>VLOOKUP($AG89,'CW0303'!$B$9:$Q$386,AM$7,FALSE)</f>
        <v>29.734245596044563</v>
      </c>
      <c r="AO89">
        <f>VLOOKUP($AG89,'CW0303'!$B$9:$Q$386,AO$7,FALSE)</f>
        <v>65.92481318654751</v>
      </c>
      <c r="AP89">
        <f>VLOOKUP($AG89,'CW0303'!$B$9:$Q$386,AP$7,FALSE)</f>
        <v>53.820696115238654</v>
      </c>
      <c r="AQ89">
        <f>VLOOKUP($AG89,'CW0303'!$B$9:$Q$386,AQ$7,FALSE)</f>
        <v>24.346782287268983</v>
      </c>
      <c r="AR89">
        <f>VLOOKUP($AG89,'CW0303'!$B$9:$Q$386,AR$7,FALSE)</f>
        <v>18.443659474639158</v>
      </c>
      <c r="AT89">
        <f>VLOOKUP($AG89,'CW0303'!$B$9:$Q$386,AT$7,FALSE)</f>
        <v>47.166158687199442</v>
      </c>
      <c r="AU89">
        <f>VLOOKUP($AG89,'CW0303'!$B$9:$Q$386,AU$7,FALSE)</f>
        <v>39.569000458481248</v>
      </c>
      <c r="AV89">
        <f>VLOOKUP($AG89,'CW0303'!$B$9:$Q$386,AV$7,FALSE)</f>
        <v>18.936008935976531</v>
      </c>
      <c r="AW89">
        <f>VLOOKUP($AG89,'CW0303'!$B$9:$Q$386,AW$7,FALSE)</f>
        <v>11.650589548940532</v>
      </c>
    </row>
    <row r="90" spans="1:49" x14ac:dyDescent="0.3">
      <c r="A90" t="s">
        <v>122</v>
      </c>
      <c r="B90" t="s">
        <v>743</v>
      </c>
      <c r="C90" t="s">
        <v>751</v>
      </c>
      <c r="D90">
        <f>VLOOKUP($A90,'CW0301'!$B$9:$I$386,D$8,FALSE)</f>
        <v>77.951891590323129</v>
      </c>
      <c r="E90">
        <f>VLOOKUP($A90,'CW0301'!$B$9:$I$386,E$8,FALSE)</f>
        <v>69.036639067325027</v>
      </c>
      <c r="F90">
        <f>VLOOKUP($A90,'CW0301'!$B$9:$I$386,F$8,FALSE)</f>
        <v>41.972756560995229</v>
      </c>
      <c r="G90">
        <f>VLOOKUP($A90,'CW0301'!$B$9:$I$386,G$8,FALSE)</f>
        <v>31.082229431639945</v>
      </c>
      <c r="M90" t="s">
        <v>122</v>
      </c>
      <c r="N90" t="s">
        <v>743</v>
      </c>
      <c r="O90" t="s">
        <v>751</v>
      </c>
      <c r="P90">
        <f>VLOOKUP($M90,'CW0302'!$B$9:$Q$386,P$7,FALSE)</f>
        <v>12.20584559044301</v>
      </c>
      <c r="Q90">
        <f>VLOOKUP($M90,'CW0302'!$B$9:$Q$386,Q$7,FALSE)</f>
        <v>8.8899126216502999</v>
      </c>
      <c r="R90">
        <f>VLOOKUP($M90,'CW0302'!$B$9:$Q$386,R$7,FALSE)</f>
        <v>3.5615297916592077</v>
      </c>
      <c r="S90">
        <f>VLOOKUP($M90,'CW0302'!$B$9:$Q$386,S$7,FALSE)</f>
        <v>2.864561256659516</v>
      </c>
      <c r="U90">
        <f>VLOOKUP($M90,'CW0302'!$B$9:$Q$386,U$7,FALSE)</f>
        <v>10.500891543265654</v>
      </c>
      <c r="V90">
        <f>VLOOKUP($M90,'CW0302'!$B$9:$Q$386,V$7,FALSE)</f>
        <v>6.0023179292449544</v>
      </c>
      <c r="W90">
        <f>VLOOKUP($M90,'CW0302'!$B$9:$Q$386,W$7,FALSE)</f>
        <v>2.6798219866200648</v>
      </c>
      <c r="X90">
        <f>VLOOKUP($M90,'CW0302'!$B$9:$Q$386,X$7,FALSE)</f>
        <v>1.5717099506948631</v>
      </c>
      <c r="Z90">
        <f>VLOOKUP($M90,'CW0302'!$B$9:$Q$386,Z$7,FALSE)</f>
        <v>6.0261664848557137</v>
      </c>
      <c r="AA90">
        <f>VLOOKUP($M90,'CW0302'!$B$9:$Q$386,AA$7,FALSE)</f>
        <v>4.3431446732519543</v>
      </c>
      <c r="AB90">
        <f>VLOOKUP($M90,'CW0302'!$B$9:$Q$386,AB$7,FALSE)</f>
        <v>1.9456562848368493</v>
      </c>
      <c r="AC90">
        <f>VLOOKUP($M90,'CW0302'!$B$9:$Q$386,AC$7,FALSE)</f>
        <v>1.5332626126456039</v>
      </c>
      <c r="AG90" t="s">
        <v>122</v>
      </c>
      <c r="AH90" t="s">
        <v>743</v>
      </c>
      <c r="AI90" t="s">
        <v>751</v>
      </c>
      <c r="AJ90">
        <f>VLOOKUP($AG90,'CW0303'!$B$9:$Q$386,AJ$7,FALSE)</f>
        <v>76.780891261046293</v>
      </c>
      <c r="AK90">
        <f>VLOOKUP($AG90,'CW0303'!$B$9:$Q$386,AK$7,FALSE)</f>
        <v>67.647978329330527</v>
      </c>
      <c r="AL90">
        <f>VLOOKUP($AG90,'CW0303'!$B$9:$Q$386,AL$7,FALSE)</f>
        <v>39.125868637863213</v>
      </c>
      <c r="AM90">
        <f>VLOOKUP($AG90,'CW0303'!$B$9:$Q$386,AM$7,FALSE)</f>
        <v>28.373228601932244</v>
      </c>
      <c r="AO90">
        <f>VLOOKUP($AG90,'CW0303'!$B$9:$Q$386,AO$7,FALSE)</f>
        <v>59.529229331171187</v>
      </c>
      <c r="AP90">
        <f>VLOOKUP($AG90,'CW0303'!$B$9:$Q$386,AP$7,FALSE)</f>
        <v>45.216703170089282</v>
      </c>
      <c r="AQ90">
        <f>VLOOKUP($AG90,'CW0303'!$B$9:$Q$386,AQ$7,FALSE)</f>
        <v>20.07600213078268</v>
      </c>
      <c r="AR90">
        <f>VLOOKUP($AG90,'CW0303'!$B$9:$Q$386,AR$7,FALSE)</f>
        <v>15.757403925886093</v>
      </c>
      <c r="AT90">
        <f>VLOOKUP($AG90,'CW0303'!$B$9:$Q$386,AT$7,FALSE)</f>
        <v>47.32662554549951</v>
      </c>
      <c r="AU90">
        <f>VLOOKUP($AG90,'CW0303'!$B$9:$Q$386,AU$7,FALSE)</f>
        <v>38.613439680663056</v>
      </c>
      <c r="AV90">
        <f>VLOOKUP($AG90,'CW0303'!$B$9:$Q$386,AV$7,FALSE)</f>
        <v>18.643868366254253</v>
      </c>
      <c r="AW90">
        <f>VLOOKUP($AG90,'CW0303'!$B$9:$Q$386,AW$7,FALSE)</f>
        <v>13.949152955638628</v>
      </c>
    </row>
    <row r="91" spans="1:49" x14ac:dyDescent="0.3">
      <c r="A91" t="s">
        <v>124</v>
      </c>
      <c r="B91" t="s">
        <v>743</v>
      </c>
      <c r="C91" t="s">
        <v>751</v>
      </c>
      <c r="D91">
        <f>VLOOKUP($A91,'CW0301'!$B$9:$I$386,D$8,FALSE)</f>
        <v>84.433069740392156</v>
      </c>
      <c r="E91">
        <f>VLOOKUP($A91,'CW0301'!$B$9:$I$386,E$8,FALSE)</f>
        <v>75.854814851280722</v>
      </c>
      <c r="F91">
        <f>VLOOKUP($A91,'CW0301'!$B$9:$I$386,F$8,FALSE)</f>
        <v>46.768739152181425</v>
      </c>
      <c r="G91">
        <f>VLOOKUP($A91,'CW0301'!$B$9:$I$386,G$8,FALSE)</f>
        <v>33.467072521797654</v>
      </c>
      <c r="M91" t="s">
        <v>124</v>
      </c>
      <c r="N91" t="s">
        <v>743</v>
      </c>
      <c r="O91" t="s">
        <v>751</v>
      </c>
      <c r="P91">
        <f>VLOOKUP($M91,'CW0302'!$B$9:$Q$386,P$7,FALSE)</f>
        <v>15.140867498757132</v>
      </c>
      <c r="Q91">
        <f>VLOOKUP($M91,'CW0302'!$B$9:$Q$386,Q$7,FALSE)</f>
        <v>10.147176462436226</v>
      </c>
      <c r="R91">
        <f>VLOOKUP($M91,'CW0302'!$B$9:$Q$386,R$7,FALSE)</f>
        <v>5.3254134561314279</v>
      </c>
      <c r="S91">
        <f>VLOOKUP($M91,'CW0302'!$B$9:$Q$386,S$7,FALSE)</f>
        <v>2.5203973969418181</v>
      </c>
      <c r="U91">
        <f>VLOOKUP($M91,'CW0302'!$B$9:$Q$386,U$7,FALSE)</f>
        <v>11.882890581258602</v>
      </c>
      <c r="V91">
        <f>VLOOKUP($M91,'CW0302'!$B$9:$Q$386,V$7,FALSE)</f>
        <v>5.7118993681839116</v>
      </c>
      <c r="W91">
        <f>VLOOKUP($M91,'CW0302'!$B$9:$Q$386,W$7,FALSE)</f>
        <v>2.1483049906672922</v>
      </c>
      <c r="X91">
        <f>VLOOKUP($M91,'CW0302'!$B$9:$Q$386,X$7,FALSE)</f>
        <v>1.2677812464119673</v>
      </c>
      <c r="Z91">
        <f>VLOOKUP($M91,'CW0302'!$B$9:$Q$386,Z$7,FALSE)</f>
        <v>7.2088570280184854</v>
      </c>
      <c r="AA91">
        <f>VLOOKUP($M91,'CW0302'!$B$9:$Q$386,AA$7,FALSE)</f>
        <v>6.3899442689439256</v>
      </c>
      <c r="AB91">
        <f>VLOOKUP($M91,'CW0302'!$B$9:$Q$386,AB$7,FALSE)</f>
        <v>2.6511654818738726</v>
      </c>
      <c r="AC91">
        <f>VLOOKUP($M91,'CW0302'!$B$9:$Q$386,AC$7,FALSE)</f>
        <v>1.0699519132780124</v>
      </c>
      <c r="AG91" t="s">
        <v>124</v>
      </c>
      <c r="AH91" t="s">
        <v>743</v>
      </c>
      <c r="AI91" t="s">
        <v>751</v>
      </c>
      <c r="AJ91">
        <f>VLOOKUP($AG91,'CW0303'!$B$9:$Q$386,AJ$7,FALSE)</f>
        <v>82.297244021194885</v>
      </c>
      <c r="AK91">
        <f>VLOOKUP($AG91,'CW0303'!$B$9:$Q$386,AK$7,FALSE)</f>
        <v>72.911263378706977</v>
      </c>
      <c r="AL91">
        <f>VLOOKUP($AG91,'CW0303'!$B$9:$Q$386,AL$7,FALSE)</f>
        <v>43.328655287552763</v>
      </c>
      <c r="AM91">
        <f>VLOOKUP($AG91,'CW0303'!$B$9:$Q$386,AM$7,FALSE)</f>
        <v>30.68763601368547</v>
      </c>
      <c r="AO91">
        <f>VLOOKUP($AG91,'CW0303'!$B$9:$Q$386,AO$7,FALSE)</f>
        <v>67.432808431353223</v>
      </c>
      <c r="AP91">
        <f>VLOOKUP($AG91,'CW0303'!$B$9:$Q$386,AP$7,FALSE)</f>
        <v>53.443468826611372</v>
      </c>
      <c r="AQ91">
        <f>VLOOKUP($AG91,'CW0303'!$B$9:$Q$386,AQ$7,FALSE)</f>
        <v>21.423218174095535</v>
      </c>
      <c r="AR91">
        <f>VLOOKUP($AG91,'CW0303'!$B$9:$Q$386,AR$7,FALSE)</f>
        <v>15.790844706684751</v>
      </c>
      <c r="AT91">
        <f>VLOOKUP($AG91,'CW0303'!$B$9:$Q$386,AT$7,FALSE)</f>
        <v>53.752924538655201</v>
      </c>
      <c r="AU91">
        <f>VLOOKUP($AG91,'CW0303'!$B$9:$Q$386,AU$7,FALSE)</f>
        <v>45.231897321038502</v>
      </c>
      <c r="AV91">
        <f>VLOOKUP($AG91,'CW0303'!$B$9:$Q$386,AV$7,FALSE)</f>
        <v>24.063624508106233</v>
      </c>
      <c r="AW91">
        <f>VLOOKUP($AG91,'CW0303'!$B$9:$Q$386,AW$7,FALSE)</f>
        <v>16.028978347919249</v>
      </c>
    </row>
    <row r="92" spans="1:49" x14ac:dyDescent="0.3">
      <c r="A92" t="s">
        <v>126</v>
      </c>
      <c r="B92" t="s">
        <v>743</v>
      </c>
      <c r="C92" t="s">
        <v>751</v>
      </c>
      <c r="D92">
        <f>VLOOKUP($A92,'CW0301'!$B$9:$I$386,D$8,FALSE)</f>
        <v>78.483402859974234</v>
      </c>
      <c r="E92">
        <f>VLOOKUP($A92,'CW0301'!$B$9:$I$386,E$8,FALSE)</f>
        <v>67.611673716557334</v>
      </c>
      <c r="F92">
        <f>VLOOKUP($A92,'CW0301'!$B$9:$I$386,F$8,FALSE)</f>
        <v>41.085825973156837</v>
      </c>
      <c r="G92">
        <f>VLOOKUP($A92,'CW0301'!$B$9:$I$386,G$8,FALSE)</f>
        <v>29.171143449565921</v>
      </c>
      <c r="M92" t="s">
        <v>126</v>
      </c>
      <c r="N92" t="s">
        <v>743</v>
      </c>
      <c r="O92" t="s">
        <v>751</v>
      </c>
      <c r="P92">
        <f>VLOOKUP($M92,'CW0302'!$B$9:$Q$386,P$7,FALSE)</f>
        <v>12.566624930086137</v>
      </c>
      <c r="Q92">
        <f>VLOOKUP($M92,'CW0302'!$B$9:$Q$386,Q$7,FALSE)</f>
        <v>9.1456143920284987</v>
      </c>
      <c r="R92">
        <f>VLOOKUP($M92,'CW0302'!$B$9:$Q$386,R$7,FALSE)</f>
        <v>3.8284576052696222</v>
      </c>
      <c r="S92">
        <f>VLOOKUP($M92,'CW0302'!$B$9:$Q$386,S$7,FALSE)</f>
        <v>1.8681747777184197</v>
      </c>
      <c r="U92">
        <f>VLOOKUP($M92,'CW0302'!$B$9:$Q$386,U$7,FALSE)</f>
        <v>11.937271276742884</v>
      </c>
      <c r="V92">
        <f>VLOOKUP($M92,'CW0302'!$B$9:$Q$386,V$7,FALSE)</f>
        <v>8.3977863385272347</v>
      </c>
      <c r="W92">
        <f>VLOOKUP($M92,'CW0302'!$B$9:$Q$386,W$7,FALSE)</f>
        <v>2.7861172569679025</v>
      </c>
      <c r="X92">
        <f>VLOOKUP($M92,'CW0302'!$B$9:$Q$386,X$7,FALSE)</f>
        <v>0.34250144035607499</v>
      </c>
      <c r="Z92">
        <f>VLOOKUP($M92,'CW0302'!$B$9:$Q$386,Z$7,FALSE)</f>
        <v>3.3815694958767648</v>
      </c>
      <c r="AA92">
        <f>VLOOKUP($M92,'CW0302'!$B$9:$Q$386,AA$7,FALSE)</f>
        <v>3.0473650357718993</v>
      </c>
      <c r="AB92">
        <f>VLOOKUP($M92,'CW0302'!$B$9:$Q$386,AB$7,FALSE)</f>
        <v>1.2380576087934849</v>
      </c>
      <c r="AC92">
        <f>VLOOKUP($M92,'CW0302'!$B$9:$Q$386,AC$7,FALSE)</f>
        <v>0.70125113563500896</v>
      </c>
      <c r="AG92" t="s">
        <v>126</v>
      </c>
      <c r="AH92" t="s">
        <v>743</v>
      </c>
      <c r="AI92" t="s">
        <v>751</v>
      </c>
      <c r="AJ92">
        <f>VLOOKUP($AG92,'CW0303'!$B$9:$Q$386,AJ$7,FALSE)</f>
        <v>77.173816903465536</v>
      </c>
      <c r="AK92">
        <f>VLOOKUP($AG92,'CW0303'!$B$9:$Q$386,AK$7,FALSE)</f>
        <v>65.604038467587642</v>
      </c>
      <c r="AL92">
        <f>VLOOKUP($AG92,'CW0303'!$B$9:$Q$386,AL$7,FALSE)</f>
        <v>38.860075160478836</v>
      </c>
      <c r="AM92">
        <f>VLOOKUP($AG92,'CW0303'!$B$9:$Q$386,AM$7,FALSE)</f>
        <v>27.533384987333768</v>
      </c>
      <c r="AO92">
        <f>VLOOKUP($AG92,'CW0303'!$B$9:$Q$386,AO$7,FALSE)</f>
        <v>61.412241153921762</v>
      </c>
      <c r="AP92">
        <f>VLOOKUP($AG92,'CW0303'!$B$9:$Q$386,AP$7,FALSE)</f>
        <v>48.634700230607876</v>
      </c>
      <c r="AQ92">
        <f>VLOOKUP($AG92,'CW0303'!$B$9:$Q$386,AQ$7,FALSE)</f>
        <v>21.111174839853287</v>
      </c>
      <c r="AR92">
        <f>VLOOKUP($AG92,'CW0303'!$B$9:$Q$386,AR$7,FALSE)</f>
        <v>14.346553905847898</v>
      </c>
      <c r="AT92">
        <f>VLOOKUP($AG92,'CW0303'!$B$9:$Q$386,AT$7,FALSE)</f>
        <v>43.888951980708534</v>
      </c>
      <c r="AU92">
        <f>VLOOKUP($AG92,'CW0303'!$B$9:$Q$386,AU$7,FALSE)</f>
        <v>36.55484354017063</v>
      </c>
      <c r="AV92">
        <f>VLOOKUP($AG92,'CW0303'!$B$9:$Q$386,AV$7,FALSE)</f>
        <v>18.866698078333961</v>
      </c>
      <c r="AW92">
        <f>VLOOKUP($AG92,'CW0303'!$B$9:$Q$386,AW$7,FALSE)</f>
        <v>13.63604172487257</v>
      </c>
    </row>
    <row r="93" spans="1:49" x14ac:dyDescent="0.3">
      <c r="A93" t="s">
        <v>130</v>
      </c>
      <c r="B93" t="s">
        <v>743</v>
      </c>
      <c r="C93" t="s">
        <v>751</v>
      </c>
      <c r="D93">
        <f>VLOOKUP($A93,'CW0301'!$B$9:$I$386,D$8,FALSE)</f>
        <v>75.725846653917898</v>
      </c>
      <c r="E93">
        <f>VLOOKUP($A93,'CW0301'!$B$9:$I$386,E$8,FALSE)</f>
        <v>68.620772712910622</v>
      </c>
      <c r="F93">
        <f>VLOOKUP($A93,'CW0301'!$B$9:$I$386,F$8,FALSE)</f>
        <v>36.900359466530276</v>
      </c>
      <c r="G93">
        <f>VLOOKUP($A93,'CW0301'!$B$9:$I$386,G$8,FALSE)</f>
        <v>29.459761457405044</v>
      </c>
      <c r="M93" t="s">
        <v>130</v>
      </c>
      <c r="N93" t="s">
        <v>743</v>
      </c>
      <c r="O93" t="s">
        <v>751</v>
      </c>
      <c r="P93">
        <f>VLOOKUP($M93,'CW0302'!$B$9:$Q$386,P$7,FALSE)</f>
        <v>11.238012128840841</v>
      </c>
      <c r="Q93">
        <f>VLOOKUP($M93,'CW0302'!$B$9:$Q$386,Q$7,FALSE)</f>
        <v>8.6845585489287096</v>
      </c>
      <c r="R93">
        <f>VLOOKUP($M93,'CW0302'!$B$9:$Q$386,R$7,FALSE)</f>
        <v>2.3212734547143983</v>
      </c>
      <c r="S93">
        <f>VLOOKUP($M93,'CW0302'!$B$9:$Q$386,S$7,FALSE)</f>
        <v>1.7478954893552592</v>
      </c>
      <c r="U93">
        <f>VLOOKUP($M93,'CW0302'!$B$9:$Q$386,U$7,FALSE)</f>
        <v>10.426703717142662</v>
      </c>
      <c r="V93">
        <f>VLOOKUP($M93,'CW0302'!$B$9:$Q$386,V$7,FALSE)</f>
        <v>6.4319547738004914</v>
      </c>
      <c r="W93">
        <f>VLOOKUP($M93,'CW0302'!$B$9:$Q$386,W$7,FALSE)</f>
        <v>1.2113772342609819</v>
      </c>
      <c r="X93">
        <f>VLOOKUP($M93,'CW0302'!$B$9:$Q$386,X$7,FALSE)</f>
        <v>0.93417799699743598</v>
      </c>
      <c r="Z93">
        <f>VLOOKUP($M93,'CW0302'!$B$9:$Q$386,Z$7,FALSE)</f>
        <v>4.1463756898473436</v>
      </c>
      <c r="AA93">
        <f>VLOOKUP($M93,'CW0302'!$B$9:$Q$386,AA$7,FALSE)</f>
        <v>3.245344949982147</v>
      </c>
      <c r="AB93">
        <f>VLOOKUP($M93,'CW0302'!$B$9:$Q$386,AB$7,FALSE)</f>
        <v>1.1477478071483793</v>
      </c>
      <c r="AC93">
        <f>VLOOKUP($M93,'CW0302'!$B$9:$Q$386,AC$7,FALSE)</f>
        <v>1.0209086005622725</v>
      </c>
      <c r="AG93" t="s">
        <v>130</v>
      </c>
      <c r="AH93" t="s">
        <v>743</v>
      </c>
      <c r="AI93" t="s">
        <v>751</v>
      </c>
      <c r="AJ93">
        <f>VLOOKUP($AG93,'CW0303'!$B$9:$Q$386,AJ$7,FALSE)</f>
        <v>73.539146407146376</v>
      </c>
      <c r="AK93">
        <f>VLOOKUP($AG93,'CW0303'!$B$9:$Q$386,AK$7,FALSE)</f>
        <v>65.238274504704734</v>
      </c>
      <c r="AL93">
        <f>VLOOKUP($AG93,'CW0303'!$B$9:$Q$386,AL$7,FALSE)</f>
        <v>34.356823459335281</v>
      </c>
      <c r="AM93">
        <f>VLOOKUP($AG93,'CW0303'!$B$9:$Q$386,AM$7,FALSE)</f>
        <v>27.974439072999736</v>
      </c>
      <c r="AO93">
        <f>VLOOKUP($AG93,'CW0303'!$B$9:$Q$386,AO$7,FALSE)</f>
        <v>57.237259748937419</v>
      </c>
      <c r="AP93">
        <f>VLOOKUP($AG93,'CW0303'!$B$9:$Q$386,AP$7,FALSE)</f>
        <v>47.828010460207068</v>
      </c>
      <c r="AQ93">
        <f>VLOOKUP($AG93,'CW0303'!$B$9:$Q$386,AQ$7,FALSE)</f>
        <v>20.535317088422261</v>
      </c>
      <c r="AR93">
        <f>VLOOKUP($AG93,'CW0303'!$B$9:$Q$386,AR$7,FALSE)</f>
        <v>16.049863872320312</v>
      </c>
      <c r="AT93">
        <f>VLOOKUP($AG93,'CW0303'!$B$9:$Q$386,AT$7,FALSE)</f>
        <v>43.374553135180662</v>
      </c>
      <c r="AU93">
        <f>VLOOKUP($AG93,'CW0303'!$B$9:$Q$386,AU$7,FALSE)</f>
        <v>36.517617139478119</v>
      </c>
      <c r="AV93">
        <f>VLOOKUP($AG93,'CW0303'!$B$9:$Q$386,AV$7,FALSE)</f>
        <v>17.297557325886839</v>
      </c>
      <c r="AW93">
        <f>VLOOKUP($AG93,'CW0303'!$B$9:$Q$386,AW$7,FALSE)</f>
        <v>12.916862532794198</v>
      </c>
    </row>
    <row r="94" spans="1:49" x14ac:dyDescent="0.3">
      <c r="A94" t="s">
        <v>132</v>
      </c>
      <c r="B94" t="s">
        <v>743</v>
      </c>
      <c r="C94" t="s">
        <v>751</v>
      </c>
      <c r="D94">
        <f>VLOOKUP($A94,'CW0301'!$B$9:$I$386,D$8,FALSE)</f>
        <v>80.332786065105097</v>
      </c>
      <c r="E94">
        <f>VLOOKUP($A94,'CW0301'!$B$9:$I$386,E$8,FALSE)</f>
        <v>72.218668548068777</v>
      </c>
      <c r="F94">
        <f>VLOOKUP($A94,'CW0301'!$B$9:$I$386,F$8,FALSE)</f>
        <v>47.213820743471821</v>
      </c>
      <c r="G94">
        <f>VLOOKUP($A94,'CW0301'!$B$9:$I$386,G$8,FALSE)</f>
        <v>35.751492639762681</v>
      </c>
      <c r="M94" t="s">
        <v>132</v>
      </c>
      <c r="N94" t="s">
        <v>743</v>
      </c>
      <c r="O94" t="s">
        <v>751</v>
      </c>
      <c r="P94">
        <f>VLOOKUP($M94,'CW0302'!$B$9:$Q$386,P$7,FALSE)</f>
        <v>15.700942032053323</v>
      </c>
      <c r="Q94">
        <f>VLOOKUP($M94,'CW0302'!$B$9:$Q$386,Q$7,FALSE)</f>
        <v>10.925470416985645</v>
      </c>
      <c r="R94">
        <f>VLOOKUP($M94,'CW0302'!$B$9:$Q$386,R$7,FALSE)</f>
        <v>5.0475070597958602</v>
      </c>
      <c r="S94">
        <f>VLOOKUP($M94,'CW0302'!$B$9:$Q$386,S$7,FALSE)</f>
        <v>2.9458316978365877</v>
      </c>
      <c r="U94">
        <f>VLOOKUP($M94,'CW0302'!$B$9:$Q$386,U$7,FALSE)</f>
        <v>13.326932451366394</v>
      </c>
      <c r="V94">
        <f>VLOOKUP($M94,'CW0302'!$B$9:$Q$386,V$7,FALSE)</f>
        <v>7.7726962050173265</v>
      </c>
      <c r="W94">
        <f>VLOOKUP($M94,'CW0302'!$B$9:$Q$386,W$7,FALSE)</f>
        <v>1.3540969334123378</v>
      </c>
      <c r="X94">
        <f>VLOOKUP($M94,'CW0302'!$B$9:$Q$386,X$7,FALSE)</f>
        <v>0.56739159342617107</v>
      </c>
      <c r="Z94">
        <f>VLOOKUP($M94,'CW0302'!$B$9:$Q$386,Z$7,FALSE)</f>
        <v>7.124993192948434</v>
      </c>
      <c r="AA94">
        <f>VLOOKUP($M94,'CW0302'!$B$9:$Q$386,AA$7,FALSE)</f>
        <v>5.9396774937432646</v>
      </c>
      <c r="AB94">
        <f>VLOOKUP($M94,'CW0302'!$B$9:$Q$386,AB$7,FALSE)</f>
        <v>3.2048234668894318</v>
      </c>
      <c r="AC94">
        <f>VLOOKUP($M94,'CW0302'!$B$9:$Q$386,AC$7,FALSE)</f>
        <v>1.9640610419616789</v>
      </c>
      <c r="AG94" t="s">
        <v>132</v>
      </c>
      <c r="AH94" t="s">
        <v>743</v>
      </c>
      <c r="AI94" t="s">
        <v>751</v>
      </c>
      <c r="AJ94">
        <f>VLOOKUP($AG94,'CW0303'!$B$9:$Q$386,AJ$7,FALSE)</f>
        <v>78.723766501179455</v>
      </c>
      <c r="AK94">
        <f>VLOOKUP($AG94,'CW0303'!$B$9:$Q$386,AK$7,FALSE)</f>
        <v>70.519817170908084</v>
      </c>
      <c r="AL94">
        <f>VLOOKUP($AG94,'CW0303'!$B$9:$Q$386,AL$7,FALSE)</f>
        <v>43.250813505582407</v>
      </c>
      <c r="AM94">
        <f>VLOOKUP($AG94,'CW0303'!$B$9:$Q$386,AM$7,FALSE)</f>
        <v>32.782232081683858</v>
      </c>
      <c r="AO94">
        <f>VLOOKUP($AG94,'CW0303'!$B$9:$Q$386,AO$7,FALSE)</f>
        <v>60.025573735354342</v>
      </c>
      <c r="AP94">
        <f>VLOOKUP($AG94,'CW0303'!$B$9:$Q$386,AP$7,FALSE)</f>
        <v>46.974226619843826</v>
      </c>
      <c r="AQ94">
        <f>VLOOKUP($AG94,'CW0303'!$B$9:$Q$386,AQ$7,FALSE)</f>
        <v>19.06208667480367</v>
      </c>
      <c r="AR94">
        <f>VLOOKUP($AG94,'CW0303'!$B$9:$Q$386,AR$7,FALSE)</f>
        <v>13.660445850438521</v>
      </c>
      <c r="AT94">
        <f>VLOOKUP($AG94,'CW0303'!$B$9:$Q$386,AT$7,FALSE)</f>
        <v>55.225113967441018</v>
      </c>
      <c r="AU94">
        <f>VLOOKUP($AG94,'CW0303'!$B$9:$Q$386,AU$7,FALSE)</f>
        <v>48.442016142972513</v>
      </c>
      <c r="AV94">
        <f>VLOOKUP($AG94,'CW0303'!$B$9:$Q$386,AV$7,FALSE)</f>
        <v>26.235330014787927</v>
      </c>
      <c r="AW94">
        <f>VLOOKUP($AG94,'CW0303'!$B$9:$Q$386,AW$7,FALSE)</f>
        <v>19.901370697173615</v>
      </c>
    </row>
    <row r="95" spans="1:49" x14ac:dyDescent="0.3">
      <c r="A95" t="s">
        <v>136</v>
      </c>
      <c r="B95" t="s">
        <v>743</v>
      </c>
      <c r="C95" t="s">
        <v>751</v>
      </c>
      <c r="D95">
        <f>VLOOKUP($A95,'CW0301'!$B$9:$I$386,D$8,FALSE)</f>
        <v>79.853902396339464</v>
      </c>
      <c r="E95">
        <f>VLOOKUP($A95,'CW0301'!$B$9:$I$386,E$8,FALSE)</f>
        <v>71.224285259793831</v>
      </c>
      <c r="F95">
        <f>VLOOKUP($A95,'CW0301'!$B$9:$I$386,F$8,FALSE)</f>
        <v>48.605936995423029</v>
      </c>
      <c r="G95">
        <f>VLOOKUP($A95,'CW0301'!$B$9:$I$386,G$8,FALSE)</f>
        <v>31.61769440693114</v>
      </c>
      <c r="M95" t="s">
        <v>136</v>
      </c>
      <c r="N95" t="s">
        <v>743</v>
      </c>
      <c r="O95" t="s">
        <v>751</v>
      </c>
      <c r="P95">
        <f>VLOOKUP($M95,'CW0302'!$B$9:$Q$386,P$7,FALSE)</f>
        <v>16.558685379432227</v>
      </c>
      <c r="Q95">
        <f>VLOOKUP($M95,'CW0302'!$B$9:$Q$386,Q$7,FALSE)</f>
        <v>12.204281429348502</v>
      </c>
      <c r="R95">
        <f>VLOOKUP($M95,'CW0302'!$B$9:$Q$386,R$7,FALSE)</f>
        <v>4.8312752435840833</v>
      </c>
      <c r="S95">
        <f>VLOOKUP($M95,'CW0302'!$B$9:$Q$386,S$7,FALSE)</f>
        <v>2.3588523490943856</v>
      </c>
      <c r="U95">
        <f>VLOOKUP($M95,'CW0302'!$B$9:$Q$386,U$7,FALSE)</f>
        <v>15.180075138460298</v>
      </c>
      <c r="V95">
        <f>VLOOKUP($M95,'CW0302'!$B$9:$Q$386,V$7,FALSE)</f>
        <v>10.323697162170845</v>
      </c>
      <c r="W95">
        <f>VLOOKUP($M95,'CW0302'!$B$9:$Q$386,W$7,FALSE)</f>
        <v>2.5831976294726089</v>
      </c>
      <c r="X95">
        <f>VLOOKUP($M95,'CW0302'!$B$9:$Q$386,X$7,FALSE)</f>
        <v>0.84121897085368047</v>
      </c>
      <c r="Z95">
        <f>VLOOKUP($M95,'CW0302'!$B$9:$Q$386,Z$7,FALSE)</f>
        <v>6.0919253818403467</v>
      </c>
      <c r="AA95">
        <f>VLOOKUP($M95,'CW0302'!$B$9:$Q$386,AA$7,FALSE)</f>
        <v>5.0733949542655949</v>
      </c>
      <c r="AB95">
        <f>VLOOKUP($M95,'CW0302'!$B$9:$Q$386,AB$7,FALSE)</f>
        <v>1.4470357275375179</v>
      </c>
      <c r="AC95">
        <f>VLOOKUP($M95,'CW0302'!$B$9:$Q$386,AC$7,FALSE)</f>
        <v>1.1451926915279913</v>
      </c>
      <c r="AG95" t="s">
        <v>136</v>
      </c>
      <c r="AH95" t="s">
        <v>743</v>
      </c>
      <c r="AI95" t="s">
        <v>751</v>
      </c>
      <c r="AJ95">
        <f>VLOOKUP($AG95,'CW0303'!$B$9:$Q$386,AJ$7,FALSE)</f>
        <v>77.832245065434194</v>
      </c>
      <c r="AK95">
        <f>VLOOKUP($AG95,'CW0303'!$B$9:$Q$386,AK$7,FALSE)</f>
        <v>69.348049760328607</v>
      </c>
      <c r="AL95">
        <f>VLOOKUP($AG95,'CW0303'!$B$9:$Q$386,AL$7,FALSE)</f>
        <v>45.089278097153027</v>
      </c>
      <c r="AM95">
        <f>VLOOKUP($AG95,'CW0303'!$B$9:$Q$386,AM$7,FALSE)</f>
        <v>28.933648940729757</v>
      </c>
      <c r="AO95">
        <f>VLOOKUP($AG95,'CW0303'!$B$9:$Q$386,AO$7,FALSE)</f>
        <v>62.648755512813025</v>
      </c>
      <c r="AP95">
        <f>VLOOKUP($AG95,'CW0303'!$B$9:$Q$386,AP$7,FALSE)</f>
        <v>51.059497684307061</v>
      </c>
      <c r="AQ95">
        <f>VLOOKUP($AG95,'CW0303'!$B$9:$Q$386,AQ$7,FALSE)</f>
        <v>22.025633225438586</v>
      </c>
      <c r="AR95">
        <f>VLOOKUP($AG95,'CW0303'!$B$9:$Q$386,AR$7,FALSE)</f>
        <v>15.982081474741012</v>
      </c>
      <c r="AT95">
        <f>VLOOKUP($AG95,'CW0303'!$B$9:$Q$386,AT$7,FALSE)</f>
        <v>48.604067391680793</v>
      </c>
      <c r="AU95">
        <f>VLOOKUP($AG95,'CW0303'!$B$9:$Q$386,AU$7,FALSE)</f>
        <v>42.009511432735117</v>
      </c>
      <c r="AV95">
        <f>VLOOKUP($AG95,'CW0303'!$B$9:$Q$386,AV$7,FALSE)</f>
        <v>21.891310406125562</v>
      </c>
      <c r="AW95">
        <f>VLOOKUP($AG95,'CW0303'!$B$9:$Q$386,AW$7,FALSE)</f>
        <v>14.823902157398388</v>
      </c>
    </row>
    <row r="96" spans="1:49" x14ac:dyDescent="0.3">
      <c r="A96" t="s">
        <v>134</v>
      </c>
      <c r="B96" t="s">
        <v>743</v>
      </c>
      <c r="C96" t="s">
        <v>751</v>
      </c>
      <c r="D96">
        <f>VLOOKUP($A96,'CW0301'!$B$9:$I$386,D$8,FALSE)</f>
        <v>77.535024896980801</v>
      </c>
      <c r="E96">
        <f>VLOOKUP($A96,'CW0301'!$B$9:$I$386,E$8,FALSE)</f>
        <v>69.354555414763681</v>
      </c>
      <c r="F96">
        <f>VLOOKUP($A96,'CW0301'!$B$9:$I$386,F$8,FALSE)</f>
        <v>40.823930168062333</v>
      </c>
      <c r="G96">
        <f>VLOOKUP($A96,'CW0301'!$B$9:$I$386,G$8,FALSE)</f>
        <v>27.556228024848167</v>
      </c>
      <c r="M96" t="s">
        <v>134</v>
      </c>
      <c r="N96" t="s">
        <v>743</v>
      </c>
      <c r="O96" t="s">
        <v>751</v>
      </c>
      <c r="P96">
        <f>VLOOKUP($M96,'CW0302'!$B$9:$Q$386,P$7,FALSE)</f>
        <v>9.7035495759064929</v>
      </c>
      <c r="Q96">
        <f>VLOOKUP($M96,'CW0302'!$B$9:$Q$386,Q$7,FALSE)</f>
        <v>8.2781672756051687</v>
      </c>
      <c r="R96">
        <f>VLOOKUP($M96,'CW0302'!$B$9:$Q$386,R$7,FALSE)</f>
        <v>3.1614317917549513</v>
      </c>
      <c r="S96">
        <f>VLOOKUP($M96,'CW0302'!$B$9:$Q$386,S$7,FALSE)</f>
        <v>0.80904300049181277</v>
      </c>
      <c r="U96">
        <f>VLOOKUP($M96,'CW0302'!$B$9:$Q$386,U$7,FALSE)</f>
        <v>9.4796810985975242</v>
      </c>
      <c r="V96">
        <f>VLOOKUP($M96,'CW0302'!$B$9:$Q$386,V$7,FALSE)</f>
        <v>5.6890908524564558</v>
      </c>
      <c r="W96">
        <f>VLOOKUP($M96,'CW0302'!$B$9:$Q$386,W$7,FALSE)</f>
        <v>0.88791764842373788</v>
      </c>
      <c r="X96">
        <f>VLOOKUP($M96,'CW0302'!$B$9:$Q$386,X$7,FALSE)</f>
        <v>0.38047446534454377</v>
      </c>
      <c r="Z96">
        <f>VLOOKUP($M96,'CW0302'!$B$9:$Q$386,Z$7,FALSE)</f>
        <v>3.5874141971830356</v>
      </c>
      <c r="AA96">
        <f>VLOOKUP($M96,'CW0302'!$B$9:$Q$386,AA$7,FALSE)</f>
        <v>3.0345963840315524</v>
      </c>
      <c r="AB96">
        <f>VLOOKUP($M96,'CW0302'!$B$9:$Q$386,AB$7,FALSE)</f>
        <v>0.42856853514726911</v>
      </c>
      <c r="AC96">
        <f>VLOOKUP($M96,'CW0302'!$B$9:$Q$386,AC$7,FALSE)</f>
        <v>0.42856853514726911</v>
      </c>
      <c r="AG96" t="s">
        <v>134</v>
      </c>
      <c r="AH96" t="s">
        <v>743</v>
      </c>
      <c r="AI96" t="s">
        <v>751</v>
      </c>
      <c r="AJ96">
        <f>VLOOKUP($AG96,'CW0303'!$B$9:$Q$386,AJ$7,FALSE)</f>
        <v>77.174803116619429</v>
      </c>
      <c r="AK96">
        <f>VLOOKUP($AG96,'CW0303'!$B$9:$Q$386,AK$7,FALSE)</f>
        <v>66.943576544467319</v>
      </c>
      <c r="AL96">
        <f>VLOOKUP($AG96,'CW0303'!$B$9:$Q$386,AL$7,FALSE)</f>
        <v>38.412309861785197</v>
      </c>
      <c r="AM96">
        <f>VLOOKUP($AG96,'CW0303'!$B$9:$Q$386,AM$7,FALSE)</f>
        <v>26.951955538306343</v>
      </c>
      <c r="AO96">
        <f>VLOOKUP($AG96,'CW0303'!$B$9:$Q$386,AO$7,FALSE)</f>
        <v>62.815877109596798</v>
      </c>
      <c r="AP96">
        <f>VLOOKUP($AG96,'CW0303'!$B$9:$Q$386,AP$7,FALSE)</f>
        <v>50.125344328746159</v>
      </c>
      <c r="AQ96">
        <f>VLOOKUP($AG96,'CW0303'!$B$9:$Q$386,AQ$7,FALSE)</f>
        <v>23.193251255053003</v>
      </c>
      <c r="AR96">
        <f>VLOOKUP($AG96,'CW0303'!$B$9:$Q$386,AR$7,FALSE)</f>
        <v>18.138757561039025</v>
      </c>
      <c r="AT96">
        <f>VLOOKUP($AG96,'CW0303'!$B$9:$Q$386,AT$7,FALSE)</f>
        <v>40.075209598690094</v>
      </c>
      <c r="AU96">
        <f>VLOOKUP($AG96,'CW0303'!$B$9:$Q$386,AU$7,FALSE)</f>
        <v>31.497343999650653</v>
      </c>
      <c r="AV96">
        <f>VLOOKUP($AG96,'CW0303'!$B$9:$Q$386,AV$7,FALSE)</f>
        <v>14.238498885384921</v>
      </c>
      <c r="AW96">
        <f>VLOOKUP($AG96,'CW0303'!$B$9:$Q$386,AW$7,FALSE)</f>
        <v>9.6016222198770276</v>
      </c>
    </row>
    <row r="97" spans="1:49" x14ac:dyDescent="0.3">
      <c r="A97" t="s">
        <v>138</v>
      </c>
      <c r="B97" t="s">
        <v>743</v>
      </c>
      <c r="C97" t="s">
        <v>751</v>
      </c>
      <c r="D97">
        <f>VLOOKUP($A97,'CW0301'!$B$9:$I$386,D$8,FALSE)</f>
        <v>81.957688718342894</v>
      </c>
      <c r="E97">
        <f>VLOOKUP($A97,'CW0301'!$B$9:$I$386,E$8,FALSE)</f>
        <v>73.90095911783726</v>
      </c>
      <c r="F97">
        <f>VLOOKUP($A97,'CW0301'!$B$9:$I$386,F$8,FALSE)</f>
        <v>43.681799741057652</v>
      </c>
      <c r="G97">
        <f>VLOOKUP($A97,'CW0301'!$B$9:$I$386,G$8,FALSE)</f>
        <v>30.294883126672296</v>
      </c>
      <c r="M97" t="s">
        <v>138</v>
      </c>
      <c r="N97" t="s">
        <v>743</v>
      </c>
      <c r="O97" t="s">
        <v>751</v>
      </c>
      <c r="P97">
        <f>VLOOKUP($M97,'CW0302'!$B$9:$Q$386,P$7,FALSE)</f>
        <v>15.113145441001727</v>
      </c>
      <c r="Q97">
        <f>VLOOKUP($M97,'CW0302'!$B$9:$Q$386,Q$7,FALSE)</f>
        <v>12.643701928192019</v>
      </c>
      <c r="R97">
        <f>VLOOKUP($M97,'CW0302'!$B$9:$Q$386,R$7,FALSE)</f>
        <v>4.8511939119774192</v>
      </c>
      <c r="S97">
        <f>VLOOKUP($M97,'CW0302'!$B$9:$Q$386,S$7,FALSE)</f>
        <v>3.3163310930394116</v>
      </c>
      <c r="U97">
        <f>VLOOKUP($M97,'CW0302'!$B$9:$Q$386,U$7,FALSE)</f>
        <v>13.677243697698904</v>
      </c>
      <c r="V97">
        <f>VLOOKUP($M97,'CW0302'!$B$9:$Q$386,V$7,FALSE)</f>
        <v>10.323380730390735</v>
      </c>
      <c r="W97">
        <f>VLOOKUP($M97,'CW0302'!$B$9:$Q$386,W$7,FALSE)</f>
        <v>2.3500227361575496</v>
      </c>
      <c r="X97">
        <f>VLOOKUP($M97,'CW0302'!$B$9:$Q$386,X$7,FALSE)</f>
        <v>0.38914653887313</v>
      </c>
      <c r="Z97">
        <f>VLOOKUP($M97,'CW0302'!$B$9:$Q$386,Z$7,FALSE)</f>
        <v>4.9153381167815784</v>
      </c>
      <c r="AA97">
        <f>VLOOKUP($M97,'CW0302'!$B$9:$Q$386,AA$7,FALSE)</f>
        <v>4.6207538017274885</v>
      </c>
      <c r="AB97">
        <f>VLOOKUP($M97,'CW0302'!$B$9:$Q$386,AB$7,FALSE)</f>
        <v>3.1726821072046989</v>
      </c>
      <c r="AC97">
        <f>VLOOKUP($M97,'CW0302'!$B$9:$Q$386,AC$7,FALSE)</f>
        <v>2.3261206622333797</v>
      </c>
      <c r="AG97" t="s">
        <v>138</v>
      </c>
      <c r="AH97" t="s">
        <v>743</v>
      </c>
      <c r="AI97" t="s">
        <v>751</v>
      </c>
      <c r="AJ97">
        <f>VLOOKUP($AG97,'CW0303'!$B$9:$Q$386,AJ$7,FALSE)</f>
        <v>79.406448974889969</v>
      </c>
      <c r="AK97">
        <f>VLOOKUP($AG97,'CW0303'!$B$9:$Q$386,AK$7,FALSE)</f>
        <v>70.359529672877912</v>
      </c>
      <c r="AL97">
        <f>VLOOKUP($AG97,'CW0303'!$B$9:$Q$386,AL$7,FALSE)</f>
        <v>38.49793287246753</v>
      </c>
      <c r="AM97">
        <f>VLOOKUP($AG97,'CW0303'!$B$9:$Q$386,AM$7,FALSE)</f>
        <v>27.546932780103983</v>
      </c>
      <c r="AO97">
        <f>VLOOKUP($AG97,'CW0303'!$B$9:$Q$386,AO$7,FALSE)</f>
        <v>68.049198262204797</v>
      </c>
      <c r="AP97">
        <f>VLOOKUP($AG97,'CW0303'!$B$9:$Q$386,AP$7,FALSE)</f>
        <v>55.112356659538889</v>
      </c>
      <c r="AQ97">
        <f>VLOOKUP($AG97,'CW0303'!$B$9:$Q$386,AQ$7,FALSE)</f>
        <v>23.108588783412131</v>
      </c>
      <c r="AR97">
        <f>VLOOKUP($AG97,'CW0303'!$B$9:$Q$386,AR$7,FALSE)</f>
        <v>15.562259301020351</v>
      </c>
      <c r="AT97">
        <f>VLOOKUP($AG97,'CW0303'!$B$9:$Q$386,AT$7,FALSE)</f>
        <v>43.377578938741664</v>
      </c>
      <c r="AU97">
        <f>VLOOKUP($AG97,'CW0303'!$B$9:$Q$386,AU$7,FALSE)</f>
        <v>37.331051817379986</v>
      </c>
      <c r="AV97">
        <f>VLOOKUP($AG97,'CW0303'!$B$9:$Q$386,AV$7,FALSE)</f>
        <v>16.0047546485639</v>
      </c>
      <c r="AW97">
        <f>VLOOKUP($AG97,'CW0303'!$B$9:$Q$386,AW$7,FALSE)</f>
        <v>10.150731929687719</v>
      </c>
    </row>
    <row r="98" spans="1:49" x14ac:dyDescent="0.3">
      <c r="A98" t="s">
        <v>168</v>
      </c>
      <c r="B98" t="s">
        <v>743</v>
      </c>
      <c r="C98" t="s">
        <v>751</v>
      </c>
      <c r="D98">
        <f>VLOOKUP($A98,'CW0301'!$B$9:$I$386,D$8,FALSE)</f>
        <v>78.336351209328939</v>
      </c>
      <c r="E98">
        <f>VLOOKUP($A98,'CW0301'!$B$9:$I$386,E$8,FALSE)</f>
        <v>69.344710824326043</v>
      </c>
      <c r="F98">
        <f>VLOOKUP($A98,'CW0301'!$B$9:$I$386,F$8,FALSE)</f>
        <v>42.170969523807152</v>
      </c>
      <c r="G98">
        <f>VLOOKUP($A98,'CW0301'!$B$9:$I$386,G$8,FALSE)</f>
        <v>30.731896855161374</v>
      </c>
      <c r="M98" t="s">
        <v>168</v>
      </c>
      <c r="N98" t="s">
        <v>743</v>
      </c>
      <c r="O98" t="s">
        <v>751</v>
      </c>
      <c r="P98">
        <f>VLOOKUP($M98,'CW0302'!$B$9:$Q$386,P$7,FALSE)</f>
        <v>9.6213347116322421</v>
      </c>
      <c r="Q98">
        <f>VLOOKUP($M98,'CW0302'!$B$9:$Q$386,Q$7,FALSE)</f>
        <v>5.6845043228895689</v>
      </c>
      <c r="R98">
        <f>VLOOKUP($M98,'CW0302'!$B$9:$Q$386,R$7,FALSE)</f>
        <v>2.7323340781788219</v>
      </c>
      <c r="S98">
        <f>VLOOKUP($M98,'CW0302'!$B$9:$Q$386,S$7,FALSE)</f>
        <v>1.6966101116510517</v>
      </c>
      <c r="U98">
        <f>VLOOKUP($M98,'CW0302'!$B$9:$Q$386,U$7,FALSE)</f>
        <v>9.6213347116322421</v>
      </c>
      <c r="V98">
        <f>VLOOKUP($M98,'CW0302'!$B$9:$Q$386,V$7,FALSE)</f>
        <v>4.9722889178676759</v>
      </c>
      <c r="W98">
        <f>VLOOKUP($M98,'CW0302'!$B$9:$Q$386,W$7,FALSE)</f>
        <v>2.3302512845672076</v>
      </c>
      <c r="X98">
        <f>VLOOKUP($M98,'CW0302'!$B$9:$Q$386,X$7,FALSE)</f>
        <v>0</v>
      </c>
      <c r="Z98">
        <f>VLOOKUP($M98,'CW0302'!$B$9:$Q$386,Z$7,FALSE)</f>
        <v>3.1397570178128351</v>
      </c>
      <c r="AA98">
        <f>VLOOKUP($M98,'CW0302'!$B$9:$Q$386,AA$7,FALSE)</f>
        <v>2.4247897086347692</v>
      </c>
      <c r="AB98">
        <f>VLOOKUP($M98,'CW0302'!$B$9:$Q$386,AB$7,FALSE)</f>
        <v>0.33781550346102512</v>
      </c>
      <c r="AC98">
        <f>VLOOKUP($M98,'CW0302'!$B$9:$Q$386,AC$7,FALSE)</f>
        <v>0</v>
      </c>
      <c r="AG98" t="s">
        <v>168</v>
      </c>
      <c r="AH98" t="s">
        <v>743</v>
      </c>
      <c r="AI98" t="s">
        <v>751</v>
      </c>
      <c r="AJ98">
        <f>VLOOKUP($AG98,'CW0303'!$B$9:$Q$386,AJ$7,FALSE)</f>
        <v>78.158492907112731</v>
      </c>
      <c r="AK98">
        <f>VLOOKUP($AG98,'CW0303'!$B$9:$Q$386,AK$7,FALSE)</f>
        <v>68.295510981924721</v>
      </c>
      <c r="AL98">
        <f>VLOOKUP($AG98,'CW0303'!$B$9:$Q$386,AL$7,FALSE)</f>
        <v>39.943708481561032</v>
      </c>
      <c r="AM98">
        <f>VLOOKUP($AG98,'CW0303'!$B$9:$Q$386,AM$7,FALSE)</f>
        <v>28.199185441223296</v>
      </c>
      <c r="AO98">
        <f>VLOOKUP($AG98,'CW0303'!$B$9:$Q$386,AO$7,FALSE)</f>
        <v>67.211721817033705</v>
      </c>
      <c r="AP98">
        <f>VLOOKUP($AG98,'CW0303'!$B$9:$Q$386,AP$7,FALSE)</f>
        <v>52.672145401383297</v>
      </c>
      <c r="AQ98">
        <f>VLOOKUP($AG98,'CW0303'!$B$9:$Q$386,AQ$7,FALSE)</f>
        <v>22.915205241195551</v>
      </c>
      <c r="AR98">
        <f>VLOOKUP($AG98,'CW0303'!$B$9:$Q$386,AR$7,FALSE)</f>
        <v>16.658819114960632</v>
      </c>
      <c r="AT98">
        <f>VLOOKUP($AG98,'CW0303'!$B$9:$Q$386,AT$7,FALSE)</f>
        <v>43.963803612789846</v>
      </c>
      <c r="AU98">
        <f>VLOOKUP($AG98,'CW0303'!$B$9:$Q$386,AU$7,FALSE)</f>
        <v>34.524457384061385</v>
      </c>
      <c r="AV98">
        <f>VLOOKUP($AG98,'CW0303'!$B$9:$Q$386,AV$7,FALSE)</f>
        <v>17.275693807291585</v>
      </c>
      <c r="AW98">
        <f>VLOOKUP($AG98,'CW0303'!$B$9:$Q$386,AW$7,FALSE)</f>
        <v>9.8929669805832621</v>
      </c>
    </row>
    <row r="99" spans="1:49" x14ac:dyDescent="0.3">
      <c r="A99" t="s">
        <v>170</v>
      </c>
      <c r="B99" t="s">
        <v>743</v>
      </c>
      <c r="C99" t="s">
        <v>751</v>
      </c>
      <c r="D99">
        <f>VLOOKUP($A99,'CW0301'!$B$9:$I$386,D$8,FALSE)</f>
        <v>78.405178401891789</v>
      </c>
      <c r="E99">
        <f>VLOOKUP($A99,'CW0301'!$B$9:$I$386,E$8,FALSE)</f>
        <v>68.675189921876722</v>
      </c>
      <c r="F99">
        <f>VLOOKUP($A99,'CW0301'!$B$9:$I$386,F$8,FALSE)</f>
        <v>42.977302151265583</v>
      </c>
      <c r="G99">
        <f>VLOOKUP($A99,'CW0301'!$B$9:$I$386,G$8,FALSE)</f>
        <v>30.825320540230571</v>
      </c>
      <c r="M99" t="s">
        <v>170</v>
      </c>
      <c r="N99" t="s">
        <v>743</v>
      </c>
      <c r="O99" t="s">
        <v>751</v>
      </c>
      <c r="P99">
        <f>VLOOKUP($M99,'CW0302'!$B$9:$Q$386,P$7,FALSE)</f>
        <v>13.564783086077096</v>
      </c>
      <c r="Q99">
        <f>VLOOKUP($M99,'CW0302'!$B$9:$Q$386,Q$7,FALSE)</f>
        <v>9.0347923926150226</v>
      </c>
      <c r="R99">
        <f>VLOOKUP($M99,'CW0302'!$B$9:$Q$386,R$7,FALSE)</f>
        <v>4.3607595194727393</v>
      </c>
      <c r="S99">
        <f>VLOOKUP($M99,'CW0302'!$B$9:$Q$386,S$7,FALSE)</f>
        <v>2.7047156266128356</v>
      </c>
      <c r="U99">
        <f>VLOOKUP($M99,'CW0302'!$B$9:$Q$386,U$7,FALSE)</f>
        <v>11.505307856476984</v>
      </c>
      <c r="V99">
        <f>VLOOKUP($M99,'CW0302'!$B$9:$Q$386,V$7,FALSE)</f>
        <v>6.6230004189033256</v>
      </c>
      <c r="W99">
        <f>VLOOKUP($M99,'CW0302'!$B$9:$Q$386,W$7,FALSE)</f>
        <v>2.1327371340977814</v>
      </c>
      <c r="X99">
        <f>VLOOKUP($M99,'CW0302'!$B$9:$Q$386,X$7,FALSE)</f>
        <v>0.91383736639840252</v>
      </c>
      <c r="Z99">
        <f>VLOOKUP($M99,'CW0302'!$B$9:$Q$386,Z$7,FALSE)</f>
        <v>5.2088653676033605</v>
      </c>
      <c r="AA99">
        <f>VLOOKUP($M99,'CW0302'!$B$9:$Q$386,AA$7,FALSE)</f>
        <v>4.1764678499098444</v>
      </c>
      <c r="AB99">
        <f>VLOOKUP($M99,'CW0302'!$B$9:$Q$386,AB$7,FALSE)</f>
        <v>2.4042960040583918</v>
      </c>
      <c r="AC99">
        <f>VLOOKUP($M99,'CW0302'!$B$9:$Q$386,AC$7,FALSE)</f>
        <v>1.6592044690097378</v>
      </c>
      <c r="AG99" t="s">
        <v>170</v>
      </c>
      <c r="AH99" t="s">
        <v>743</v>
      </c>
      <c r="AI99" t="s">
        <v>751</v>
      </c>
      <c r="AJ99">
        <f>VLOOKUP($AG99,'CW0303'!$B$9:$Q$386,AJ$7,FALSE)</f>
        <v>76.735281483078737</v>
      </c>
      <c r="AK99">
        <f>VLOOKUP($AG99,'CW0303'!$B$9:$Q$386,AK$7,FALSE)</f>
        <v>66.334898664925731</v>
      </c>
      <c r="AL99">
        <f>VLOOKUP($AG99,'CW0303'!$B$9:$Q$386,AL$7,FALSE)</f>
        <v>40.318889114327163</v>
      </c>
      <c r="AM99">
        <f>VLOOKUP($AG99,'CW0303'!$B$9:$Q$386,AM$7,FALSE)</f>
        <v>28.760637414766492</v>
      </c>
      <c r="AO99">
        <f>VLOOKUP($AG99,'CW0303'!$B$9:$Q$386,AO$7,FALSE)</f>
        <v>63.420229695363119</v>
      </c>
      <c r="AP99">
        <f>VLOOKUP($AG99,'CW0303'!$B$9:$Q$386,AP$7,FALSE)</f>
        <v>50.240762184479628</v>
      </c>
      <c r="AQ99">
        <f>VLOOKUP($AG99,'CW0303'!$B$9:$Q$386,AQ$7,FALSE)</f>
        <v>24.142588167087862</v>
      </c>
      <c r="AR99">
        <f>VLOOKUP($AG99,'CW0303'!$B$9:$Q$386,AR$7,FALSE)</f>
        <v>17.267276382210593</v>
      </c>
      <c r="AT99">
        <f>VLOOKUP($AG99,'CW0303'!$B$9:$Q$386,AT$7,FALSE)</f>
        <v>39.736134243512986</v>
      </c>
      <c r="AU99">
        <f>VLOOKUP($AG99,'CW0303'!$B$9:$Q$386,AU$7,FALSE)</f>
        <v>33.116232067700963</v>
      </c>
      <c r="AV99">
        <f>VLOOKUP($AG99,'CW0303'!$B$9:$Q$386,AV$7,FALSE)</f>
        <v>16.669781310750604</v>
      </c>
      <c r="AW99">
        <f>VLOOKUP($AG99,'CW0303'!$B$9:$Q$386,AW$7,FALSE)</f>
        <v>11.569179933438889</v>
      </c>
    </row>
    <row r="100" spans="1:49" x14ac:dyDescent="0.3">
      <c r="A100" t="s">
        <v>172</v>
      </c>
      <c r="B100" t="s">
        <v>743</v>
      </c>
      <c r="C100" t="s">
        <v>751</v>
      </c>
      <c r="D100">
        <f>VLOOKUP($A100,'CW0301'!$B$9:$I$386,D$8,FALSE)</f>
        <v>74.957151826490644</v>
      </c>
      <c r="E100">
        <f>VLOOKUP($A100,'CW0301'!$B$9:$I$386,E$8,FALSE)</f>
        <v>65.911332384837976</v>
      </c>
      <c r="F100">
        <f>VLOOKUP($A100,'CW0301'!$B$9:$I$386,F$8,FALSE)</f>
        <v>39.248491735849647</v>
      </c>
      <c r="G100">
        <f>VLOOKUP($A100,'CW0301'!$B$9:$I$386,G$8,FALSE)</f>
        <v>29.361570194796709</v>
      </c>
      <c r="M100" t="s">
        <v>172</v>
      </c>
      <c r="N100" t="s">
        <v>743</v>
      </c>
      <c r="O100" t="s">
        <v>751</v>
      </c>
      <c r="P100">
        <f>VLOOKUP($M100,'CW0302'!$B$9:$Q$386,P$7,FALSE)</f>
        <v>8.9773420997353046</v>
      </c>
      <c r="Q100">
        <f>VLOOKUP($M100,'CW0302'!$B$9:$Q$386,Q$7,FALSE)</f>
        <v>5.5752866541028299</v>
      </c>
      <c r="R100">
        <f>VLOOKUP($M100,'CW0302'!$B$9:$Q$386,R$7,FALSE)</f>
        <v>2.0253247341028136</v>
      </c>
      <c r="S100">
        <f>VLOOKUP($M100,'CW0302'!$B$9:$Q$386,S$7,FALSE)</f>
        <v>0.84715765914978292</v>
      </c>
      <c r="U100">
        <f>VLOOKUP($M100,'CW0302'!$B$9:$Q$386,U$7,FALSE)</f>
        <v>8.2533490173329387</v>
      </c>
      <c r="V100">
        <f>VLOOKUP($M100,'CW0302'!$B$9:$Q$386,V$7,FALSE)</f>
        <v>4.9456919359876723</v>
      </c>
      <c r="W100">
        <f>VLOOKUP($M100,'CW0302'!$B$9:$Q$386,W$7,FALSE)</f>
        <v>1.5636966918192619</v>
      </c>
      <c r="X100">
        <f>VLOOKUP($M100,'CW0302'!$B$9:$Q$386,X$7,FALSE)</f>
        <v>0.43805348267101885</v>
      </c>
      <c r="Z100">
        <f>VLOOKUP($M100,'CW0302'!$B$9:$Q$386,Z$7,FALSE)</f>
        <v>1.7320174606871928</v>
      </c>
      <c r="AA100">
        <f>VLOOKUP($M100,'CW0302'!$B$9:$Q$386,AA$7,FALSE)</f>
        <v>0.67593425178849964</v>
      </c>
      <c r="AB100">
        <f>VLOOKUP($M100,'CW0302'!$B$9:$Q$386,AB$7,FALSE)</f>
        <v>0.4091041764787629</v>
      </c>
      <c r="AC100">
        <f>VLOOKUP($M100,'CW0302'!$B$9:$Q$386,AC$7,FALSE)</f>
        <v>0.4091041764787629</v>
      </c>
      <c r="AG100" t="s">
        <v>172</v>
      </c>
      <c r="AH100" t="s">
        <v>743</v>
      </c>
      <c r="AI100" t="s">
        <v>751</v>
      </c>
      <c r="AJ100">
        <f>VLOOKUP($AG100,'CW0303'!$B$9:$Q$386,AJ$7,FALSE)</f>
        <v>73.60325705384848</v>
      </c>
      <c r="AK100">
        <f>VLOOKUP($AG100,'CW0303'!$B$9:$Q$386,AK$7,FALSE)</f>
        <v>64.82547470298293</v>
      </c>
      <c r="AL100">
        <f>VLOOKUP($AG100,'CW0303'!$B$9:$Q$386,AL$7,FALSE)</f>
        <v>38.470956586272543</v>
      </c>
      <c r="AM100">
        <f>VLOOKUP($AG100,'CW0303'!$B$9:$Q$386,AM$7,FALSE)</f>
        <v>28.21490703193205</v>
      </c>
      <c r="AO100">
        <f>VLOOKUP($AG100,'CW0303'!$B$9:$Q$386,AO$7,FALSE)</f>
        <v>58.685132439246757</v>
      </c>
      <c r="AP100">
        <f>VLOOKUP($AG100,'CW0303'!$B$9:$Q$386,AP$7,FALSE)</f>
        <v>47.559810095647684</v>
      </c>
      <c r="AQ100">
        <f>VLOOKUP($AG100,'CW0303'!$B$9:$Q$386,AQ$7,FALSE)</f>
        <v>21.079957180200893</v>
      </c>
      <c r="AR100">
        <f>VLOOKUP($AG100,'CW0303'!$B$9:$Q$386,AR$7,FALSE)</f>
        <v>17.372406776967324</v>
      </c>
      <c r="AT100">
        <f>VLOOKUP($AG100,'CW0303'!$B$9:$Q$386,AT$7,FALSE)</f>
        <v>41.785894703125415</v>
      </c>
      <c r="AU100">
        <f>VLOOKUP($AG100,'CW0303'!$B$9:$Q$386,AU$7,FALSE)</f>
        <v>35.710468985388346</v>
      </c>
      <c r="AV100">
        <f>VLOOKUP($AG100,'CW0303'!$B$9:$Q$386,AV$7,FALSE)</f>
        <v>18.260164120837281</v>
      </c>
      <c r="AW100">
        <f>VLOOKUP($AG100,'CW0303'!$B$9:$Q$386,AW$7,FALSE)</f>
        <v>12.413254798485653</v>
      </c>
    </row>
    <row r="101" spans="1:49" x14ac:dyDescent="0.3">
      <c r="A101" t="s">
        <v>174</v>
      </c>
      <c r="B101" t="s">
        <v>743</v>
      </c>
      <c r="C101" t="s">
        <v>751</v>
      </c>
      <c r="D101">
        <f>VLOOKUP($A101,'CW0301'!$B$9:$I$386,D$8,FALSE)</f>
        <v>80.057201862067416</v>
      </c>
      <c r="E101">
        <f>VLOOKUP($A101,'CW0301'!$B$9:$I$386,E$8,FALSE)</f>
        <v>72.170018380358485</v>
      </c>
      <c r="F101">
        <f>VLOOKUP($A101,'CW0301'!$B$9:$I$386,F$8,FALSE)</f>
        <v>48.972108777356432</v>
      </c>
      <c r="G101">
        <f>VLOOKUP($A101,'CW0301'!$B$9:$I$386,G$8,FALSE)</f>
        <v>36.769359839821419</v>
      </c>
      <c r="M101" t="s">
        <v>174</v>
      </c>
      <c r="N101" t="s">
        <v>743</v>
      </c>
      <c r="O101" t="s">
        <v>751</v>
      </c>
      <c r="P101">
        <f>VLOOKUP($M101,'CW0302'!$B$9:$Q$386,P$7,FALSE)</f>
        <v>12.196818368693197</v>
      </c>
      <c r="Q101">
        <f>VLOOKUP($M101,'CW0302'!$B$9:$Q$386,Q$7,FALSE)</f>
        <v>8.7008912596980057</v>
      </c>
      <c r="R101">
        <f>VLOOKUP($M101,'CW0302'!$B$9:$Q$386,R$7,FALSE)</f>
        <v>4.047712735124203</v>
      </c>
      <c r="S101">
        <f>VLOOKUP($M101,'CW0302'!$B$9:$Q$386,S$7,FALSE)</f>
        <v>1.8180117265213669</v>
      </c>
      <c r="U101">
        <f>VLOOKUP($M101,'CW0302'!$B$9:$Q$386,U$7,FALSE)</f>
        <v>9.9646722542019521</v>
      </c>
      <c r="V101">
        <f>VLOOKUP($M101,'CW0302'!$B$9:$Q$386,V$7,FALSE)</f>
        <v>6.2234639524937156</v>
      </c>
      <c r="W101">
        <f>VLOOKUP($M101,'CW0302'!$B$9:$Q$386,W$7,FALSE)</f>
        <v>1.6662811041244852</v>
      </c>
      <c r="X101">
        <f>VLOOKUP($M101,'CW0302'!$B$9:$Q$386,X$7,FALSE)</f>
        <v>0.47236774515315622</v>
      </c>
      <c r="Z101">
        <f>VLOOKUP($M101,'CW0302'!$B$9:$Q$386,Z$7,FALSE)</f>
        <v>6.4596263501264728</v>
      </c>
      <c r="AA101">
        <f>VLOOKUP($M101,'CW0302'!$B$9:$Q$386,AA$7,FALSE)</f>
        <v>4.3828396214466183</v>
      </c>
      <c r="AB101">
        <f>VLOOKUP($M101,'CW0302'!$B$9:$Q$386,AB$7,FALSE)</f>
        <v>1.8013992444367319</v>
      </c>
      <c r="AC101">
        <f>VLOOKUP($M101,'CW0302'!$B$9:$Q$386,AC$7,FALSE)</f>
        <v>1.160646043015181</v>
      </c>
      <c r="AG101" t="s">
        <v>174</v>
      </c>
      <c r="AH101" t="s">
        <v>743</v>
      </c>
      <c r="AI101" t="s">
        <v>751</v>
      </c>
      <c r="AJ101">
        <f>VLOOKUP($AG101,'CW0303'!$B$9:$Q$386,AJ$7,FALSE)</f>
        <v>79.271283161898069</v>
      </c>
      <c r="AK101">
        <f>VLOOKUP($AG101,'CW0303'!$B$9:$Q$386,AK$7,FALSE)</f>
        <v>70.624191694466617</v>
      </c>
      <c r="AL101">
        <f>VLOOKUP($AG101,'CW0303'!$B$9:$Q$386,AL$7,FALSE)</f>
        <v>45.938420000355592</v>
      </c>
      <c r="AM101">
        <f>VLOOKUP($AG101,'CW0303'!$B$9:$Q$386,AM$7,FALSE)</f>
        <v>33.829282152297999</v>
      </c>
      <c r="AO101">
        <f>VLOOKUP($AG101,'CW0303'!$B$9:$Q$386,AO$7,FALSE)</f>
        <v>59.400535745466186</v>
      </c>
      <c r="AP101">
        <f>VLOOKUP($AG101,'CW0303'!$B$9:$Q$386,AP$7,FALSE)</f>
        <v>44.382341056235397</v>
      </c>
      <c r="AQ101">
        <f>VLOOKUP($AG101,'CW0303'!$B$9:$Q$386,AQ$7,FALSE)</f>
        <v>18.763175680783885</v>
      </c>
      <c r="AR101">
        <f>VLOOKUP($AG101,'CW0303'!$B$9:$Q$386,AR$7,FALSE)</f>
        <v>13.668429608998963</v>
      </c>
      <c r="AT101">
        <f>VLOOKUP($AG101,'CW0303'!$B$9:$Q$386,AT$7,FALSE)</f>
        <v>55.884432997740909</v>
      </c>
      <c r="AU101">
        <f>VLOOKUP($AG101,'CW0303'!$B$9:$Q$386,AU$7,FALSE)</f>
        <v>49.25764826681781</v>
      </c>
      <c r="AV101">
        <f>VLOOKUP($AG101,'CW0303'!$B$9:$Q$386,AV$7,FALSE)</f>
        <v>28.269445061379813</v>
      </c>
      <c r="AW101">
        <f>VLOOKUP($AG101,'CW0303'!$B$9:$Q$386,AW$7,FALSE)</f>
        <v>21.165262877302212</v>
      </c>
    </row>
    <row r="102" spans="1:49" x14ac:dyDescent="0.3">
      <c r="A102" t="s">
        <v>178</v>
      </c>
      <c r="B102" t="s">
        <v>743</v>
      </c>
      <c r="C102" t="s">
        <v>751</v>
      </c>
      <c r="D102">
        <f>VLOOKUP($A102,'CW0301'!$B$9:$I$386,D$8,FALSE)</f>
        <v>76.875370276582558</v>
      </c>
      <c r="E102">
        <f>VLOOKUP($A102,'CW0301'!$B$9:$I$386,E$8,FALSE)</f>
        <v>66.990721770005322</v>
      </c>
      <c r="F102">
        <f>VLOOKUP($A102,'CW0301'!$B$9:$I$386,F$8,FALSE)</f>
        <v>37.573472477705288</v>
      </c>
      <c r="G102">
        <f>VLOOKUP($A102,'CW0301'!$B$9:$I$386,G$8,FALSE)</f>
        <v>27.64648246317476</v>
      </c>
      <c r="M102" t="s">
        <v>178</v>
      </c>
      <c r="N102" t="s">
        <v>743</v>
      </c>
      <c r="O102" t="s">
        <v>751</v>
      </c>
      <c r="P102">
        <f>VLOOKUP($M102,'CW0302'!$B$9:$Q$386,P$7,FALSE)</f>
        <v>10.018858636440607</v>
      </c>
      <c r="Q102">
        <f>VLOOKUP($M102,'CW0302'!$B$9:$Q$386,Q$7,FALSE)</f>
        <v>6.5354663063211555</v>
      </c>
      <c r="R102">
        <f>VLOOKUP($M102,'CW0302'!$B$9:$Q$386,R$7,FALSE)</f>
        <v>1.8848644463365558</v>
      </c>
      <c r="S102">
        <f>VLOOKUP($M102,'CW0302'!$B$9:$Q$386,S$7,FALSE)</f>
        <v>1.2203127616022613</v>
      </c>
      <c r="U102">
        <f>VLOOKUP($M102,'CW0302'!$B$9:$Q$386,U$7,FALSE)</f>
        <v>9.0187946601374147</v>
      </c>
      <c r="V102">
        <f>VLOOKUP($M102,'CW0302'!$B$9:$Q$386,V$7,FALSE)</f>
        <v>5.3163850889740818</v>
      </c>
      <c r="W102">
        <f>VLOOKUP($M102,'CW0302'!$B$9:$Q$386,W$7,FALSE)</f>
        <v>0.92358862951198906</v>
      </c>
      <c r="X102">
        <f>VLOOKUP($M102,'CW0302'!$B$9:$Q$386,X$7,FALSE)</f>
        <v>0.38989578622647009</v>
      </c>
      <c r="Z102">
        <f>VLOOKUP($M102,'CW0302'!$B$9:$Q$386,Z$7,FALSE)</f>
        <v>2.2286210664292905</v>
      </c>
      <c r="AA102">
        <f>VLOOKUP($M102,'CW0302'!$B$9:$Q$386,AA$7,FALSE)</f>
        <v>1.8002681522822934</v>
      </c>
      <c r="AB102">
        <f>VLOOKUP($M102,'CW0302'!$B$9:$Q$386,AB$7,FALSE)</f>
        <v>1.192255404506648</v>
      </c>
      <c r="AC102">
        <f>VLOOKUP($M102,'CW0302'!$B$9:$Q$386,AC$7,FALSE)</f>
        <v>0.74542798035685054</v>
      </c>
      <c r="AG102" t="s">
        <v>178</v>
      </c>
      <c r="AH102" t="s">
        <v>743</v>
      </c>
      <c r="AI102" t="s">
        <v>751</v>
      </c>
      <c r="AJ102">
        <f>VLOOKUP($AG102,'CW0303'!$B$9:$Q$386,AJ$7,FALSE)</f>
        <v>75.388425464121639</v>
      </c>
      <c r="AK102">
        <f>VLOOKUP($AG102,'CW0303'!$B$9:$Q$386,AK$7,FALSE)</f>
        <v>65.686608548108197</v>
      </c>
      <c r="AL102">
        <f>VLOOKUP($AG102,'CW0303'!$B$9:$Q$386,AL$7,FALSE)</f>
        <v>35.481837416661122</v>
      </c>
      <c r="AM102">
        <f>VLOOKUP($AG102,'CW0303'!$B$9:$Q$386,AM$7,FALSE)</f>
        <v>26.53872760048322</v>
      </c>
      <c r="AO102">
        <f>VLOOKUP($AG102,'CW0303'!$B$9:$Q$386,AO$7,FALSE)</f>
        <v>53.760017089663556</v>
      </c>
      <c r="AP102">
        <f>VLOOKUP($AG102,'CW0303'!$B$9:$Q$386,AP$7,FALSE)</f>
        <v>40.714534765648061</v>
      </c>
      <c r="AQ102">
        <f>VLOOKUP($AG102,'CW0303'!$B$9:$Q$386,AQ$7,FALSE)</f>
        <v>16.845559177518986</v>
      </c>
      <c r="AR102">
        <f>VLOOKUP($AG102,'CW0303'!$B$9:$Q$386,AR$7,FALSE)</f>
        <v>12.452373600197364</v>
      </c>
      <c r="AT102">
        <f>VLOOKUP($AG102,'CW0303'!$B$9:$Q$386,AT$7,FALSE)</f>
        <v>46.188251751766899</v>
      </c>
      <c r="AU102">
        <f>VLOOKUP($AG102,'CW0303'!$B$9:$Q$386,AU$7,FALSE)</f>
        <v>39.190207730685991</v>
      </c>
      <c r="AV102">
        <f>VLOOKUP($AG102,'CW0303'!$B$9:$Q$386,AV$7,FALSE)</f>
        <v>20.265029634638346</v>
      </c>
      <c r="AW102">
        <f>VLOOKUP($AG102,'CW0303'!$B$9:$Q$386,AW$7,FALSE)</f>
        <v>14.394651877791039</v>
      </c>
    </row>
    <row r="103" spans="1:49" x14ac:dyDescent="0.3">
      <c r="A103" t="s">
        <v>180</v>
      </c>
      <c r="B103" t="s">
        <v>743</v>
      </c>
      <c r="C103" t="s">
        <v>751</v>
      </c>
      <c r="D103">
        <f>VLOOKUP($A103,'CW0301'!$B$9:$I$386,D$8,FALSE)</f>
        <v>81.515399100401225</v>
      </c>
      <c r="E103">
        <f>VLOOKUP($A103,'CW0301'!$B$9:$I$386,E$8,FALSE)</f>
        <v>73.272053830796551</v>
      </c>
      <c r="F103">
        <f>VLOOKUP($A103,'CW0301'!$B$9:$I$386,F$8,FALSE)</f>
        <v>46.96911241981109</v>
      </c>
      <c r="G103">
        <f>VLOOKUP($A103,'CW0301'!$B$9:$I$386,G$8,FALSE)</f>
        <v>30.8837345364818</v>
      </c>
      <c r="M103" t="s">
        <v>180</v>
      </c>
      <c r="N103" t="s">
        <v>743</v>
      </c>
      <c r="O103" t="s">
        <v>751</v>
      </c>
      <c r="P103">
        <f>VLOOKUP($M103,'CW0302'!$B$9:$Q$386,P$7,FALSE)</f>
        <v>13.646521520589888</v>
      </c>
      <c r="Q103">
        <f>VLOOKUP($M103,'CW0302'!$B$9:$Q$386,Q$7,FALSE)</f>
        <v>8.6602892169000132</v>
      </c>
      <c r="R103">
        <f>VLOOKUP($M103,'CW0302'!$B$9:$Q$386,R$7,FALSE)</f>
        <v>3.2400481915931443</v>
      </c>
      <c r="S103">
        <f>VLOOKUP($M103,'CW0302'!$B$9:$Q$386,S$7,FALSE)</f>
        <v>1.6100507329025582</v>
      </c>
      <c r="U103">
        <f>VLOOKUP($M103,'CW0302'!$B$9:$Q$386,U$7,FALSE)</f>
        <v>13.494570516604702</v>
      </c>
      <c r="V103">
        <f>VLOOKUP($M103,'CW0302'!$B$9:$Q$386,V$7,FALSE)</f>
        <v>8.5083382129148326</v>
      </c>
      <c r="W103">
        <f>VLOOKUP($M103,'CW0302'!$B$9:$Q$386,W$7,FALSE)</f>
        <v>2.1206060590425029</v>
      </c>
      <c r="X103">
        <f>VLOOKUP($M103,'CW0302'!$B$9:$Q$386,X$7,FALSE)</f>
        <v>0.82141064404327357</v>
      </c>
      <c r="Z103">
        <f>VLOOKUP($M103,'CW0302'!$B$9:$Q$386,Z$7,FALSE)</f>
        <v>4.1541893009915931</v>
      </c>
      <c r="AA103">
        <f>VLOOKUP($M103,'CW0302'!$B$9:$Q$386,AA$7,FALSE)</f>
        <v>3.6101485230600354</v>
      </c>
      <c r="AB103">
        <f>VLOOKUP($M103,'CW0302'!$B$9:$Q$386,AB$7,FALSE)</f>
        <v>0.93665793637336003</v>
      </c>
      <c r="AC103">
        <f>VLOOKUP($M103,'CW0302'!$B$9:$Q$386,AC$7,FALSE)</f>
        <v>0.15195100398518352</v>
      </c>
      <c r="AG103" t="s">
        <v>180</v>
      </c>
      <c r="AH103" t="s">
        <v>743</v>
      </c>
      <c r="AI103" t="s">
        <v>751</v>
      </c>
      <c r="AJ103">
        <f>VLOOKUP($AG103,'CW0303'!$B$9:$Q$386,AJ$7,FALSE)</f>
        <v>79.16760335671502</v>
      </c>
      <c r="AK103">
        <f>VLOOKUP($AG103,'CW0303'!$B$9:$Q$386,AK$7,FALSE)</f>
        <v>70.74772215136305</v>
      </c>
      <c r="AL103">
        <f>VLOOKUP($AG103,'CW0303'!$B$9:$Q$386,AL$7,FALSE)</f>
        <v>43.066873916134398</v>
      </c>
      <c r="AM103">
        <f>VLOOKUP($AG103,'CW0303'!$B$9:$Q$386,AM$7,FALSE)</f>
        <v>27.021658345713682</v>
      </c>
      <c r="AO103">
        <f>VLOOKUP($AG103,'CW0303'!$B$9:$Q$386,AO$7,FALSE)</f>
        <v>68.314665907772408</v>
      </c>
      <c r="AP103">
        <f>VLOOKUP($AG103,'CW0303'!$B$9:$Q$386,AP$7,FALSE)</f>
        <v>56.237049455063392</v>
      </c>
      <c r="AQ103">
        <f>VLOOKUP($AG103,'CW0303'!$B$9:$Q$386,AQ$7,FALSE)</f>
        <v>23.017000666286165</v>
      </c>
      <c r="AR103">
        <f>VLOOKUP($AG103,'CW0303'!$B$9:$Q$386,AR$7,FALSE)</f>
        <v>15.9952584167852</v>
      </c>
      <c r="AT103">
        <f>VLOOKUP($AG103,'CW0303'!$B$9:$Q$386,AT$7,FALSE)</f>
        <v>41.752491512356407</v>
      </c>
      <c r="AU103">
        <f>VLOOKUP($AG103,'CW0303'!$B$9:$Q$386,AU$7,FALSE)</f>
        <v>34.871373386682805</v>
      </c>
      <c r="AV103">
        <f>VLOOKUP($AG103,'CW0303'!$B$9:$Q$386,AV$7,FALSE)</f>
        <v>16.889523632663515</v>
      </c>
      <c r="AW103">
        <f>VLOOKUP($AG103,'CW0303'!$B$9:$Q$386,AW$7,FALSE)</f>
        <v>12.086745588360104</v>
      </c>
    </row>
    <row r="104" spans="1:49" x14ac:dyDescent="0.3">
      <c r="A104" t="s">
        <v>182</v>
      </c>
      <c r="B104" t="s">
        <v>743</v>
      </c>
      <c r="C104" t="s">
        <v>751</v>
      </c>
      <c r="D104">
        <f>VLOOKUP($A104,'CW0301'!$B$9:$I$386,D$8,FALSE)</f>
        <v>75.564248442620439</v>
      </c>
      <c r="E104">
        <f>VLOOKUP($A104,'CW0301'!$B$9:$I$386,E$8,FALSE)</f>
        <v>67.195883089929467</v>
      </c>
      <c r="F104">
        <f>VLOOKUP($A104,'CW0301'!$B$9:$I$386,F$8,FALSE)</f>
        <v>40.088674190009108</v>
      </c>
      <c r="G104">
        <f>VLOOKUP($A104,'CW0301'!$B$9:$I$386,G$8,FALSE)</f>
        <v>29.06608532737846</v>
      </c>
      <c r="M104" t="s">
        <v>182</v>
      </c>
      <c r="N104" t="s">
        <v>743</v>
      </c>
      <c r="O104" t="s">
        <v>751</v>
      </c>
      <c r="P104">
        <f>VLOOKUP($M104,'CW0302'!$B$9:$Q$386,P$7,FALSE)</f>
        <v>11.306780314279793</v>
      </c>
      <c r="Q104">
        <f>VLOOKUP($M104,'CW0302'!$B$9:$Q$386,Q$7,FALSE)</f>
        <v>7.0250186979649003</v>
      </c>
      <c r="R104">
        <f>VLOOKUP($M104,'CW0302'!$B$9:$Q$386,R$7,FALSE)</f>
        <v>3.9155727671836242</v>
      </c>
      <c r="S104">
        <f>VLOOKUP($M104,'CW0302'!$B$9:$Q$386,S$7,FALSE)</f>
        <v>2.9141677210625732</v>
      </c>
      <c r="U104">
        <f>VLOOKUP($M104,'CW0302'!$B$9:$Q$386,U$7,FALSE)</f>
        <v>9.5956053241425536</v>
      </c>
      <c r="V104">
        <f>VLOOKUP($M104,'CW0302'!$B$9:$Q$386,V$7,FALSE)</f>
        <v>6.0188736460453969</v>
      </c>
      <c r="W104">
        <f>VLOOKUP($M104,'CW0302'!$B$9:$Q$386,W$7,FALSE)</f>
        <v>2.580926243538519</v>
      </c>
      <c r="X104">
        <f>VLOOKUP($M104,'CW0302'!$B$9:$Q$386,X$7,FALSE)</f>
        <v>1.4312052760118485</v>
      </c>
      <c r="Z104">
        <f>VLOOKUP($M104,'CW0302'!$B$9:$Q$386,Z$7,FALSE)</f>
        <v>3.1651068342696846</v>
      </c>
      <c r="AA104">
        <f>VLOOKUP($M104,'CW0302'!$B$9:$Q$386,AA$7,FALSE)</f>
        <v>2.1952134868715127</v>
      </c>
      <c r="AB104">
        <f>VLOOKUP($M104,'CW0302'!$B$9:$Q$386,AB$7,FALSE)</f>
        <v>1.4829624450507275</v>
      </c>
      <c r="AC104">
        <f>VLOOKUP($M104,'CW0302'!$B$9:$Q$386,AC$7,FALSE)</f>
        <v>1.4829624450507275</v>
      </c>
      <c r="AG104" t="s">
        <v>182</v>
      </c>
      <c r="AH104" t="s">
        <v>743</v>
      </c>
      <c r="AI104" t="s">
        <v>751</v>
      </c>
      <c r="AJ104">
        <f>VLOOKUP($AG104,'CW0303'!$B$9:$Q$386,AJ$7,FALSE)</f>
        <v>74.294799400252529</v>
      </c>
      <c r="AK104">
        <f>VLOOKUP($AG104,'CW0303'!$B$9:$Q$386,AK$7,FALSE)</f>
        <v>66.004932231824213</v>
      </c>
      <c r="AL104">
        <f>VLOOKUP($AG104,'CW0303'!$B$9:$Q$386,AL$7,FALSE)</f>
        <v>36.424667746786803</v>
      </c>
      <c r="AM104">
        <f>VLOOKUP($AG104,'CW0303'!$B$9:$Q$386,AM$7,FALSE)</f>
        <v>25.830839952129331</v>
      </c>
      <c r="AO104">
        <f>VLOOKUP($AG104,'CW0303'!$B$9:$Q$386,AO$7,FALSE)</f>
        <v>57.192343204131092</v>
      </c>
      <c r="AP104">
        <f>VLOOKUP($AG104,'CW0303'!$B$9:$Q$386,AP$7,FALSE)</f>
        <v>47.193400059398989</v>
      </c>
      <c r="AQ104">
        <f>VLOOKUP($AG104,'CW0303'!$B$9:$Q$386,AQ$7,FALSE)</f>
        <v>19.700141308834933</v>
      </c>
      <c r="AR104">
        <f>VLOOKUP($AG104,'CW0303'!$B$9:$Q$386,AR$7,FALSE)</f>
        <v>13.285381348274036</v>
      </c>
      <c r="AT104">
        <f>VLOOKUP($AG104,'CW0303'!$B$9:$Q$386,AT$7,FALSE)</f>
        <v>43.279171526682276</v>
      </c>
      <c r="AU104">
        <f>VLOOKUP($AG104,'CW0303'!$B$9:$Q$386,AU$7,FALSE)</f>
        <v>35.879301000690752</v>
      </c>
      <c r="AV104">
        <f>VLOOKUP($AG104,'CW0303'!$B$9:$Q$386,AV$7,FALSE)</f>
        <v>17.77811923233779</v>
      </c>
      <c r="AW104">
        <f>VLOOKUP($AG104,'CW0303'!$B$9:$Q$386,AW$7,FALSE)</f>
        <v>11.518185457814388</v>
      </c>
    </row>
    <row r="105" spans="1:49" x14ac:dyDescent="0.3">
      <c r="A105" t="s">
        <v>184</v>
      </c>
      <c r="B105" t="s">
        <v>743</v>
      </c>
      <c r="C105" t="s">
        <v>751</v>
      </c>
      <c r="D105">
        <f>VLOOKUP($A105,'CW0301'!$B$9:$I$386,D$8,FALSE)</f>
        <v>82.980296031033774</v>
      </c>
      <c r="E105">
        <f>VLOOKUP($A105,'CW0301'!$B$9:$I$386,E$8,FALSE)</f>
        <v>75.836890178867804</v>
      </c>
      <c r="F105">
        <f>VLOOKUP($A105,'CW0301'!$B$9:$I$386,F$8,FALSE)</f>
        <v>48.782105538488786</v>
      </c>
      <c r="G105">
        <f>VLOOKUP($A105,'CW0301'!$B$9:$I$386,G$8,FALSE)</f>
        <v>36.144756850039336</v>
      </c>
      <c r="M105" t="s">
        <v>184</v>
      </c>
      <c r="N105" t="s">
        <v>743</v>
      </c>
      <c r="O105" t="s">
        <v>751</v>
      </c>
      <c r="P105">
        <f>VLOOKUP($M105,'CW0302'!$B$9:$Q$386,P$7,FALSE)</f>
        <v>14.596719113188399</v>
      </c>
      <c r="Q105">
        <f>VLOOKUP($M105,'CW0302'!$B$9:$Q$386,Q$7,FALSE)</f>
        <v>10.349084742434457</v>
      </c>
      <c r="R105">
        <f>VLOOKUP($M105,'CW0302'!$B$9:$Q$386,R$7,FALSE)</f>
        <v>5.0564097502355008</v>
      </c>
      <c r="S105">
        <f>VLOOKUP($M105,'CW0302'!$B$9:$Q$386,S$7,FALSE)</f>
        <v>2.8086245886064773</v>
      </c>
      <c r="U105">
        <f>VLOOKUP($M105,'CW0302'!$B$9:$Q$386,U$7,FALSE)</f>
        <v>11.955905759601045</v>
      </c>
      <c r="V105">
        <f>VLOOKUP($M105,'CW0302'!$B$9:$Q$386,V$7,FALSE)</f>
        <v>6.3056605501626377</v>
      </c>
      <c r="W105">
        <f>VLOOKUP($M105,'CW0302'!$B$9:$Q$386,W$7,FALSE)</f>
        <v>2.2910389547145127</v>
      </c>
      <c r="X105">
        <f>VLOOKUP($M105,'CW0302'!$B$9:$Q$386,X$7,FALSE)</f>
        <v>1.2359202765562805</v>
      </c>
      <c r="Z105">
        <f>VLOOKUP($M105,'CW0302'!$B$9:$Q$386,Z$7,FALSE)</f>
        <v>7.0126281244642792</v>
      </c>
      <c r="AA105">
        <f>VLOOKUP($M105,'CW0302'!$B$9:$Q$386,AA$7,FALSE)</f>
        <v>5.9380402504410048</v>
      </c>
      <c r="AB105">
        <f>VLOOKUP($M105,'CW0302'!$B$9:$Q$386,AB$7,FALSE)</f>
        <v>2.4287976257491644</v>
      </c>
      <c r="AC105">
        <f>VLOOKUP($M105,'CW0302'!$B$9:$Q$386,AC$7,FALSE)</f>
        <v>1.2925379189688022</v>
      </c>
      <c r="AG105" t="s">
        <v>184</v>
      </c>
      <c r="AH105" t="s">
        <v>743</v>
      </c>
      <c r="AI105" t="s">
        <v>751</v>
      </c>
      <c r="AJ105">
        <f>VLOOKUP($AG105,'CW0303'!$B$9:$Q$386,AJ$7,FALSE)</f>
        <v>81.988828860967089</v>
      </c>
      <c r="AK105">
        <f>VLOOKUP($AG105,'CW0303'!$B$9:$Q$386,AK$7,FALSE)</f>
        <v>74.070419556962818</v>
      </c>
      <c r="AL105">
        <f>VLOOKUP($AG105,'CW0303'!$B$9:$Q$386,AL$7,FALSE)</f>
        <v>45.470527440739851</v>
      </c>
      <c r="AM105">
        <f>VLOOKUP($AG105,'CW0303'!$B$9:$Q$386,AM$7,FALSE)</f>
        <v>33.257085666099954</v>
      </c>
      <c r="AO105">
        <f>VLOOKUP($AG105,'CW0303'!$B$9:$Q$386,AO$7,FALSE)</f>
        <v>63.22927467309961</v>
      </c>
      <c r="AP105">
        <f>VLOOKUP($AG105,'CW0303'!$B$9:$Q$386,AP$7,FALSE)</f>
        <v>48.706756994998806</v>
      </c>
      <c r="AQ105">
        <f>VLOOKUP($AG105,'CW0303'!$B$9:$Q$386,AQ$7,FALSE)</f>
        <v>20.796187702768361</v>
      </c>
      <c r="AR105">
        <f>VLOOKUP($AG105,'CW0303'!$B$9:$Q$386,AR$7,FALSE)</f>
        <v>15.01344741497933</v>
      </c>
      <c r="AT105">
        <f>VLOOKUP($AG105,'CW0303'!$B$9:$Q$386,AT$7,FALSE)</f>
        <v>56.448175773845556</v>
      </c>
      <c r="AU105">
        <f>VLOOKUP($AG105,'CW0303'!$B$9:$Q$386,AU$7,FALSE)</f>
        <v>48.158381281349186</v>
      </c>
      <c r="AV105">
        <f>VLOOKUP($AG105,'CW0303'!$B$9:$Q$386,AV$7,FALSE)</f>
        <v>25.891005783680271</v>
      </c>
      <c r="AW105">
        <f>VLOOKUP($AG105,'CW0303'!$B$9:$Q$386,AW$7,FALSE)</f>
        <v>18.449362479122328</v>
      </c>
    </row>
    <row r="106" spans="1:49" x14ac:dyDescent="0.3">
      <c r="A106" t="s">
        <v>186</v>
      </c>
      <c r="B106" t="s">
        <v>743</v>
      </c>
      <c r="C106" t="s">
        <v>751</v>
      </c>
      <c r="D106">
        <f>VLOOKUP($A106,'CW0301'!$B$9:$I$386,D$8,FALSE)</f>
        <v>79.059075341871832</v>
      </c>
      <c r="E106">
        <f>VLOOKUP($A106,'CW0301'!$B$9:$I$386,E$8,FALSE)</f>
        <v>68.622858249739608</v>
      </c>
      <c r="F106">
        <f>VLOOKUP($A106,'CW0301'!$B$9:$I$386,F$8,FALSE)</f>
        <v>38.94924734559401</v>
      </c>
      <c r="G106">
        <f>VLOOKUP($A106,'CW0301'!$B$9:$I$386,G$8,FALSE)</f>
        <v>27.453545418403142</v>
      </c>
      <c r="M106" t="s">
        <v>186</v>
      </c>
      <c r="N106" t="s">
        <v>743</v>
      </c>
      <c r="O106" t="s">
        <v>751</v>
      </c>
      <c r="P106">
        <f>VLOOKUP($M106,'CW0302'!$B$9:$Q$386,P$7,FALSE)</f>
        <v>12.133830582054697</v>
      </c>
      <c r="Q106">
        <f>VLOOKUP($M106,'CW0302'!$B$9:$Q$386,Q$7,FALSE)</f>
        <v>6.9421676811378843</v>
      </c>
      <c r="R106">
        <f>VLOOKUP($M106,'CW0302'!$B$9:$Q$386,R$7,FALSE)</f>
        <v>2.187439560634302</v>
      </c>
      <c r="S106">
        <f>VLOOKUP($M106,'CW0302'!$B$9:$Q$386,S$7,FALSE)</f>
        <v>1.2681374686448581</v>
      </c>
      <c r="U106">
        <f>VLOOKUP($M106,'CW0302'!$B$9:$Q$386,U$7,FALSE)</f>
        <v>10.583460905768156</v>
      </c>
      <c r="V106">
        <f>VLOOKUP($M106,'CW0302'!$B$9:$Q$386,V$7,FALSE)</f>
        <v>5.2288637906263711</v>
      </c>
      <c r="W106">
        <f>VLOOKUP($M106,'CW0302'!$B$9:$Q$386,W$7,FALSE)</f>
        <v>1.3790523260215308</v>
      </c>
      <c r="X106">
        <f>VLOOKUP($M106,'CW0302'!$B$9:$Q$386,X$7,FALSE)</f>
        <v>0.67747765584506137</v>
      </c>
      <c r="Z106">
        <f>VLOOKUP($M106,'CW0302'!$B$9:$Q$386,Z$7,FALSE)</f>
        <v>2.2394991233046313</v>
      </c>
      <c r="AA106">
        <f>VLOOKUP($M106,'CW0302'!$B$9:$Q$386,AA$7,FALSE)</f>
        <v>2.1531364524473018</v>
      </c>
      <c r="AB106">
        <f>VLOOKUP($M106,'CW0302'!$B$9:$Q$386,AB$7,FALSE)</f>
        <v>0.76524326176694435</v>
      </c>
      <c r="AC106">
        <f>VLOOKUP($M106,'CW0302'!$B$9:$Q$386,AC$7,FALSE)</f>
        <v>0.32108093553091355</v>
      </c>
      <c r="AG106" t="s">
        <v>186</v>
      </c>
      <c r="AH106" t="s">
        <v>743</v>
      </c>
      <c r="AI106" t="s">
        <v>751</v>
      </c>
      <c r="AJ106">
        <f>VLOOKUP($AG106,'CW0303'!$B$9:$Q$386,AJ$7,FALSE)</f>
        <v>77.164211429739183</v>
      </c>
      <c r="AK106">
        <f>VLOOKUP($AG106,'CW0303'!$B$9:$Q$386,AK$7,FALSE)</f>
        <v>66.162649200598764</v>
      </c>
      <c r="AL106">
        <f>VLOOKUP($AG106,'CW0303'!$B$9:$Q$386,AL$7,FALSE)</f>
        <v>37.363671279703034</v>
      </c>
      <c r="AM106">
        <f>VLOOKUP($AG106,'CW0303'!$B$9:$Q$386,AM$7,FALSE)</f>
        <v>25.921529896685065</v>
      </c>
      <c r="AO106">
        <f>VLOOKUP($AG106,'CW0303'!$B$9:$Q$386,AO$7,FALSE)</f>
        <v>60.76527914209224</v>
      </c>
      <c r="AP106">
        <f>VLOOKUP($AG106,'CW0303'!$B$9:$Q$386,AP$7,FALSE)</f>
        <v>51.443876546541112</v>
      </c>
      <c r="AQ106">
        <f>VLOOKUP($AG106,'CW0303'!$B$9:$Q$386,AQ$7,FALSE)</f>
        <v>23.084698562461195</v>
      </c>
      <c r="AR106">
        <f>VLOOKUP($AG106,'CW0303'!$B$9:$Q$386,AR$7,FALSE)</f>
        <v>16.434603357045173</v>
      </c>
      <c r="AT106">
        <f>VLOOKUP($AG106,'CW0303'!$B$9:$Q$386,AT$7,FALSE)</f>
        <v>39.206006803863765</v>
      </c>
      <c r="AU106">
        <f>VLOOKUP($AG106,'CW0303'!$B$9:$Q$386,AU$7,FALSE)</f>
        <v>30.96514645398651</v>
      </c>
      <c r="AV106">
        <f>VLOOKUP($AG106,'CW0303'!$B$9:$Q$386,AV$7,FALSE)</f>
        <v>14.480483266351312</v>
      </c>
      <c r="AW106">
        <f>VLOOKUP($AG106,'CW0303'!$B$9:$Q$386,AW$7,FALSE)</f>
        <v>10.402319441364764</v>
      </c>
    </row>
    <row r="107" spans="1:49" x14ac:dyDescent="0.3">
      <c r="A107" t="s">
        <v>332</v>
      </c>
      <c r="B107" t="s">
        <v>743</v>
      </c>
      <c r="C107" t="s">
        <v>751</v>
      </c>
      <c r="D107">
        <f>VLOOKUP($A107,'CW0301'!$B$9:$I$386,D$8,FALSE)</f>
        <v>76.78860140422789</v>
      </c>
      <c r="E107">
        <f>VLOOKUP($A107,'CW0301'!$B$9:$I$386,E$8,FALSE)</f>
        <v>66.681775314013009</v>
      </c>
      <c r="F107">
        <f>VLOOKUP($A107,'CW0301'!$B$9:$I$386,F$8,FALSE)</f>
        <v>40.084541287677119</v>
      </c>
      <c r="G107">
        <f>VLOOKUP($A107,'CW0301'!$B$9:$I$386,G$8,FALSE)</f>
        <v>31.364865132798798</v>
      </c>
      <c r="M107" t="s">
        <v>332</v>
      </c>
      <c r="N107" t="s">
        <v>743</v>
      </c>
      <c r="O107" t="s">
        <v>751</v>
      </c>
      <c r="P107">
        <f>VLOOKUP($M107,'CW0302'!$B$9:$Q$386,P$7,FALSE)</f>
        <v>8.915823999998544</v>
      </c>
      <c r="Q107">
        <f>VLOOKUP($M107,'CW0302'!$B$9:$Q$386,Q$7,FALSE)</f>
        <v>6.688221816871244</v>
      </c>
      <c r="R107">
        <f>VLOOKUP($M107,'CW0302'!$B$9:$Q$386,R$7,FALSE)</f>
        <v>2.3790406941937787</v>
      </c>
      <c r="S107">
        <f>VLOOKUP($M107,'CW0302'!$B$9:$Q$386,S$7,FALSE)</f>
        <v>1.4649338559952434</v>
      </c>
      <c r="U107">
        <f>VLOOKUP($M107,'CW0302'!$B$9:$Q$386,U$7,FALSE)</f>
        <v>6.8182463302138965</v>
      </c>
      <c r="V107">
        <f>VLOOKUP($M107,'CW0302'!$B$9:$Q$386,V$7,FALSE)</f>
        <v>4.3664825395118809</v>
      </c>
      <c r="W107">
        <f>VLOOKUP($M107,'CW0302'!$B$9:$Q$386,W$7,FALSE)</f>
        <v>0.89601633359072119</v>
      </c>
      <c r="X107">
        <f>VLOOKUP($M107,'CW0302'!$B$9:$Q$386,X$7,FALSE)</f>
        <v>0.46559277749854039</v>
      </c>
      <c r="Z107">
        <f>VLOOKUP($M107,'CW0302'!$B$9:$Q$386,Z$7,FALSE)</f>
        <v>3.7768826529078927</v>
      </c>
      <c r="AA107">
        <f>VLOOKUP($M107,'CW0302'!$B$9:$Q$386,AA$7,FALSE)</f>
        <v>2.8715180067518147</v>
      </c>
      <c r="AB107">
        <f>VLOOKUP($M107,'CW0302'!$B$9:$Q$386,AB$7,FALSE)</f>
        <v>1.411297838137817</v>
      </c>
      <c r="AC107">
        <f>VLOOKUP($M107,'CW0302'!$B$9:$Q$386,AC$7,FALSE)</f>
        <v>0.95990235145772873</v>
      </c>
      <c r="AG107" t="s">
        <v>332</v>
      </c>
      <c r="AH107" t="s">
        <v>743</v>
      </c>
      <c r="AI107" t="s">
        <v>751</v>
      </c>
      <c r="AJ107">
        <f>VLOOKUP($AG107,'CW0303'!$B$9:$Q$386,AJ$7,FALSE)</f>
        <v>75.384495270834634</v>
      </c>
      <c r="AK107">
        <f>VLOOKUP($AG107,'CW0303'!$B$9:$Q$386,AK$7,FALSE)</f>
        <v>65.312351215173607</v>
      </c>
      <c r="AL107">
        <f>VLOOKUP($AG107,'CW0303'!$B$9:$Q$386,AL$7,FALSE)</f>
        <v>38.178410983621106</v>
      </c>
      <c r="AM107">
        <f>VLOOKUP($AG107,'CW0303'!$B$9:$Q$386,AM$7,FALSE)</f>
        <v>29.802768356950647</v>
      </c>
      <c r="AO107">
        <f>VLOOKUP($AG107,'CW0303'!$B$9:$Q$386,AO$7,FALSE)</f>
        <v>49.994299480931836</v>
      </c>
      <c r="AP107">
        <f>VLOOKUP($AG107,'CW0303'!$B$9:$Q$386,AP$7,FALSE)</f>
        <v>38.288520300542864</v>
      </c>
      <c r="AQ107">
        <f>VLOOKUP($AG107,'CW0303'!$B$9:$Q$386,AQ$7,FALSE)</f>
        <v>15.545904129131555</v>
      </c>
      <c r="AR107">
        <f>VLOOKUP($AG107,'CW0303'!$B$9:$Q$386,AR$7,FALSE)</f>
        <v>11.500617438675132</v>
      </c>
      <c r="AT107">
        <f>VLOOKUP($AG107,'CW0303'!$B$9:$Q$386,AT$7,FALSE)</f>
        <v>53.888452765409546</v>
      </c>
      <c r="AU107">
        <f>VLOOKUP($AG107,'CW0303'!$B$9:$Q$386,AU$7,FALSE)</f>
        <v>45.898345793126907</v>
      </c>
      <c r="AV107">
        <f>VLOOKUP($AG107,'CW0303'!$B$9:$Q$386,AV$7,FALSE)</f>
        <v>25.450893337166207</v>
      </c>
      <c r="AW107">
        <f>VLOOKUP($AG107,'CW0303'!$B$9:$Q$386,AW$7,FALSE)</f>
        <v>20.154581214886026</v>
      </c>
    </row>
    <row r="108" spans="1:49" x14ac:dyDescent="0.3">
      <c r="A108" t="s">
        <v>334</v>
      </c>
      <c r="B108" t="s">
        <v>743</v>
      </c>
      <c r="C108" t="s">
        <v>751</v>
      </c>
      <c r="D108">
        <f>VLOOKUP($A108,'CW0301'!$B$9:$I$386,D$8,FALSE)</f>
        <v>72.367936631448146</v>
      </c>
      <c r="E108">
        <f>VLOOKUP($A108,'CW0301'!$B$9:$I$386,E$8,FALSE)</f>
        <v>66.117077311320884</v>
      </c>
      <c r="F108">
        <f>VLOOKUP($A108,'CW0301'!$B$9:$I$386,F$8,FALSE)</f>
        <v>38.545964774802968</v>
      </c>
      <c r="G108">
        <f>VLOOKUP($A108,'CW0301'!$B$9:$I$386,G$8,FALSE)</f>
        <v>28.721366326415076</v>
      </c>
      <c r="M108" t="s">
        <v>334</v>
      </c>
      <c r="N108" t="s">
        <v>743</v>
      </c>
      <c r="O108" t="s">
        <v>751</v>
      </c>
      <c r="P108">
        <f>VLOOKUP($M108,'CW0302'!$B$9:$Q$386,P$7,FALSE)</f>
        <v>14.755879353720339</v>
      </c>
      <c r="Q108">
        <f>VLOOKUP($M108,'CW0302'!$B$9:$Q$386,Q$7,FALSE)</f>
        <v>9.962452185224782</v>
      </c>
      <c r="R108">
        <f>VLOOKUP($M108,'CW0302'!$B$9:$Q$386,R$7,FALSE)</f>
        <v>5.0781376154961535</v>
      </c>
      <c r="S108">
        <f>VLOOKUP($M108,'CW0302'!$B$9:$Q$386,S$7,FALSE)</f>
        <v>3.808997503426486</v>
      </c>
      <c r="U108">
        <f>VLOOKUP($M108,'CW0302'!$B$9:$Q$386,U$7,FALSE)</f>
        <v>11.159941277698852</v>
      </c>
      <c r="V108">
        <f>VLOOKUP($M108,'CW0302'!$B$9:$Q$386,V$7,FALSE)</f>
        <v>6.2921491640177853</v>
      </c>
      <c r="W108">
        <f>VLOOKUP($M108,'CW0302'!$B$9:$Q$386,W$7,FALSE)</f>
        <v>2.2439767652175475</v>
      </c>
      <c r="X108">
        <f>VLOOKUP($M108,'CW0302'!$B$9:$Q$386,X$7,FALSE)</f>
        <v>1.5071067162660503</v>
      </c>
      <c r="Z108">
        <f>VLOOKUP($M108,'CW0302'!$B$9:$Q$386,Z$7,FALSE)</f>
        <v>7.5226489914975616</v>
      </c>
      <c r="AA108">
        <f>VLOOKUP($M108,'CW0302'!$B$9:$Q$386,AA$7,FALSE)</f>
        <v>5.91371362529725</v>
      </c>
      <c r="AB108">
        <f>VLOOKUP($M108,'CW0302'!$B$9:$Q$386,AB$7,FALSE)</f>
        <v>4.1626839048602697</v>
      </c>
      <c r="AC108">
        <f>VLOOKUP($M108,'CW0302'!$B$9:$Q$386,AC$7,FALSE)</f>
        <v>2.8686054775223333</v>
      </c>
      <c r="AG108" t="s">
        <v>334</v>
      </c>
      <c r="AH108" t="s">
        <v>743</v>
      </c>
      <c r="AI108" t="s">
        <v>751</v>
      </c>
      <c r="AJ108">
        <f>VLOOKUP($AG108,'CW0303'!$B$9:$Q$386,AJ$7,FALSE)</f>
        <v>70.802903734952963</v>
      </c>
      <c r="AK108">
        <f>VLOOKUP($AG108,'CW0303'!$B$9:$Q$386,AK$7,FALSE)</f>
        <v>63.14636101611444</v>
      </c>
      <c r="AL108">
        <f>VLOOKUP($AG108,'CW0303'!$B$9:$Q$386,AL$7,FALSE)</f>
        <v>34.854149549069781</v>
      </c>
      <c r="AM108">
        <f>VLOOKUP($AG108,'CW0303'!$B$9:$Q$386,AM$7,FALSE)</f>
        <v>25.919208315381614</v>
      </c>
      <c r="AO108">
        <f>VLOOKUP($AG108,'CW0303'!$B$9:$Q$386,AO$7,FALSE)</f>
        <v>51.11487450718721</v>
      </c>
      <c r="AP108">
        <f>VLOOKUP($AG108,'CW0303'!$B$9:$Q$386,AP$7,FALSE)</f>
        <v>41.452465031590194</v>
      </c>
      <c r="AQ108">
        <f>VLOOKUP($AG108,'CW0303'!$B$9:$Q$386,AQ$7,FALSE)</f>
        <v>16.782208252417107</v>
      </c>
      <c r="AR108">
        <f>VLOOKUP($AG108,'CW0303'!$B$9:$Q$386,AR$7,FALSE)</f>
        <v>12.42730324414927</v>
      </c>
      <c r="AT108">
        <f>VLOOKUP($AG108,'CW0303'!$B$9:$Q$386,AT$7,FALSE)</f>
        <v>47.403844533594267</v>
      </c>
      <c r="AU108">
        <f>VLOOKUP($AG108,'CW0303'!$B$9:$Q$386,AU$7,FALSE)</f>
        <v>40.392481152375957</v>
      </c>
      <c r="AV108">
        <f>VLOOKUP($AG108,'CW0303'!$B$9:$Q$386,AV$7,FALSE)</f>
        <v>19.669357908880521</v>
      </c>
      <c r="AW108">
        <f>VLOOKUP($AG108,'CW0303'!$B$9:$Q$386,AW$7,FALSE)</f>
        <v>13.648829412395273</v>
      </c>
    </row>
    <row r="109" spans="1:49" x14ac:dyDescent="0.3">
      <c r="A109" t="s">
        <v>336</v>
      </c>
      <c r="B109" t="s">
        <v>743</v>
      </c>
      <c r="C109" t="s">
        <v>751</v>
      </c>
      <c r="D109">
        <f>VLOOKUP($A109,'CW0301'!$B$9:$I$386,D$8,FALSE)</f>
        <v>71.655617270360679</v>
      </c>
      <c r="E109">
        <f>VLOOKUP($A109,'CW0301'!$B$9:$I$386,E$8,FALSE)</f>
        <v>61.409685356933373</v>
      </c>
      <c r="F109">
        <f>VLOOKUP($A109,'CW0301'!$B$9:$I$386,F$8,FALSE)</f>
        <v>37.026274201781092</v>
      </c>
      <c r="G109">
        <f>VLOOKUP($A109,'CW0301'!$B$9:$I$386,G$8,FALSE)</f>
        <v>25.210889493467452</v>
      </c>
      <c r="M109" t="s">
        <v>336</v>
      </c>
      <c r="N109" t="s">
        <v>743</v>
      </c>
      <c r="O109" t="s">
        <v>751</v>
      </c>
      <c r="P109">
        <f>VLOOKUP($M109,'CW0302'!$B$9:$Q$386,P$7,FALSE)</f>
        <v>7.6398698929340165</v>
      </c>
      <c r="Q109">
        <f>VLOOKUP($M109,'CW0302'!$B$9:$Q$386,Q$7,FALSE)</f>
        <v>3.6805982781228224</v>
      </c>
      <c r="R109">
        <f>VLOOKUP($M109,'CW0302'!$B$9:$Q$386,R$7,FALSE)</f>
        <v>1.0928216531066637</v>
      </c>
      <c r="S109">
        <f>VLOOKUP($M109,'CW0302'!$B$9:$Q$386,S$7,FALSE)</f>
        <v>0.68197373537011896</v>
      </c>
      <c r="U109">
        <f>VLOOKUP($M109,'CW0302'!$B$9:$Q$386,U$7,FALSE)</f>
        <v>7.0338589903192101</v>
      </c>
      <c r="V109">
        <f>VLOOKUP($M109,'CW0302'!$B$9:$Q$386,V$7,FALSE)</f>
        <v>3.527033558399713</v>
      </c>
      <c r="W109">
        <f>VLOOKUP($M109,'CW0302'!$B$9:$Q$386,W$7,FALSE)</f>
        <v>1.0928216531066637</v>
      </c>
      <c r="X109">
        <f>VLOOKUP($M109,'CW0302'!$B$9:$Q$386,X$7,FALSE)</f>
        <v>0.68197373537011896</v>
      </c>
      <c r="Z109">
        <f>VLOOKUP($M109,'CW0302'!$B$9:$Q$386,Z$7,FALSE)</f>
        <v>1.3423758540626138</v>
      </c>
      <c r="AA109">
        <f>VLOOKUP($M109,'CW0302'!$B$9:$Q$386,AA$7,FALSE)</f>
        <v>0.80152649429420053</v>
      </c>
      <c r="AB109">
        <f>VLOOKUP($M109,'CW0302'!$B$9:$Q$386,AB$7,FALSE)</f>
        <v>6.9515076257385525E-2</v>
      </c>
      <c r="AC109">
        <f>VLOOKUP($M109,'CW0302'!$B$9:$Q$386,AC$7,FALSE)</f>
        <v>6.9515076257385525E-2</v>
      </c>
      <c r="AG109" t="s">
        <v>336</v>
      </c>
      <c r="AH109" t="s">
        <v>743</v>
      </c>
      <c r="AI109" t="s">
        <v>751</v>
      </c>
      <c r="AJ109">
        <f>VLOOKUP($AG109,'CW0303'!$B$9:$Q$386,AJ$7,FALSE)</f>
        <v>70.37103986899173</v>
      </c>
      <c r="AK109">
        <f>VLOOKUP($AG109,'CW0303'!$B$9:$Q$386,AK$7,FALSE)</f>
        <v>60.211537337651485</v>
      </c>
      <c r="AL109">
        <f>VLOOKUP($AG109,'CW0303'!$B$9:$Q$386,AL$7,FALSE)</f>
        <v>35.60380160861822</v>
      </c>
      <c r="AM109">
        <f>VLOOKUP($AG109,'CW0303'!$B$9:$Q$386,AM$7,FALSE)</f>
        <v>24.240066564793771</v>
      </c>
      <c r="AO109">
        <f>VLOOKUP($AG109,'CW0303'!$B$9:$Q$386,AO$7,FALSE)</f>
        <v>57.380587589750995</v>
      </c>
      <c r="AP109">
        <f>VLOOKUP($AG109,'CW0303'!$B$9:$Q$386,AP$7,FALSE)</f>
        <v>41.476087790075837</v>
      </c>
      <c r="AQ109">
        <f>VLOOKUP($AG109,'CW0303'!$B$9:$Q$386,AQ$7,FALSE)</f>
        <v>18.57127544433185</v>
      </c>
      <c r="AR109">
        <f>VLOOKUP($AG109,'CW0303'!$B$9:$Q$386,AR$7,FALSE)</f>
        <v>12.970270912402457</v>
      </c>
      <c r="AT109">
        <f>VLOOKUP($AG109,'CW0303'!$B$9:$Q$386,AT$7,FALSE)</f>
        <v>40.124286060473423</v>
      </c>
      <c r="AU109">
        <f>VLOOKUP($AG109,'CW0303'!$B$9:$Q$386,AU$7,FALSE)</f>
        <v>34.557104967482324</v>
      </c>
      <c r="AV109">
        <f>VLOOKUP($AG109,'CW0303'!$B$9:$Q$386,AV$7,FALSE)</f>
        <v>16.896980988550776</v>
      </c>
      <c r="AW109">
        <f>VLOOKUP($AG109,'CW0303'!$B$9:$Q$386,AW$7,FALSE)</f>
        <v>11.170400157021145</v>
      </c>
    </row>
    <row r="110" spans="1:49" x14ac:dyDescent="0.3">
      <c r="A110" t="s">
        <v>338</v>
      </c>
      <c r="B110" t="s">
        <v>743</v>
      </c>
      <c r="C110" t="s">
        <v>751</v>
      </c>
      <c r="D110">
        <f>VLOOKUP($A110,'CW0301'!$B$9:$I$386,D$8,FALSE)</f>
        <v>66.072755904419523</v>
      </c>
      <c r="E110">
        <f>VLOOKUP($A110,'CW0301'!$B$9:$I$386,E$8,FALSE)</f>
        <v>59.838721340813116</v>
      </c>
      <c r="F110">
        <f>VLOOKUP($A110,'CW0301'!$B$9:$I$386,F$8,FALSE)</f>
        <v>36.394358230617975</v>
      </c>
      <c r="G110">
        <f>VLOOKUP($A110,'CW0301'!$B$9:$I$386,G$8,FALSE)</f>
        <v>26.137661141015606</v>
      </c>
      <c r="M110" t="s">
        <v>338</v>
      </c>
      <c r="N110" t="s">
        <v>743</v>
      </c>
      <c r="O110" t="s">
        <v>751</v>
      </c>
      <c r="P110">
        <f>VLOOKUP($M110,'CW0302'!$B$9:$Q$386,P$7,FALSE)</f>
        <v>5.9172121937359528</v>
      </c>
      <c r="Q110">
        <f>VLOOKUP($M110,'CW0302'!$B$9:$Q$386,Q$7,FALSE)</f>
        <v>5.1494949865299198</v>
      </c>
      <c r="R110">
        <f>VLOOKUP($M110,'CW0302'!$B$9:$Q$386,R$7,FALSE)</f>
        <v>2.1216501735823683</v>
      </c>
      <c r="S110">
        <f>VLOOKUP($M110,'CW0302'!$B$9:$Q$386,S$7,FALSE)</f>
        <v>1.5633731266071607</v>
      </c>
      <c r="U110">
        <f>VLOOKUP($M110,'CW0302'!$B$9:$Q$386,U$7,FALSE)</f>
        <v>4.4729950660667726</v>
      </c>
      <c r="V110">
        <f>VLOOKUP($M110,'CW0302'!$B$9:$Q$386,V$7,FALSE)</f>
        <v>3.5330437267756762</v>
      </c>
      <c r="W110">
        <f>VLOOKUP($M110,'CW0302'!$B$9:$Q$386,W$7,FALSE)</f>
        <v>1.3627371017471672</v>
      </c>
      <c r="X110">
        <f>VLOOKUP($M110,'CW0302'!$B$9:$Q$386,X$7,FALSE)</f>
        <v>1.0940882195003805</v>
      </c>
      <c r="Z110">
        <f>VLOOKUP($M110,'CW0302'!$B$9:$Q$386,Z$7,FALSE)</f>
        <v>2.7244486761688167</v>
      </c>
      <c r="AA110">
        <f>VLOOKUP($M110,'CW0302'!$B$9:$Q$386,AA$7,FALSE)</f>
        <v>2.5059407758507604</v>
      </c>
      <c r="AB110">
        <f>VLOOKUP($M110,'CW0302'!$B$9:$Q$386,AB$7,FALSE)</f>
        <v>0.79774052183446897</v>
      </c>
      <c r="AC110">
        <f>VLOOKUP($M110,'CW0302'!$B$9:$Q$386,AC$7,FALSE)</f>
        <v>0.28569784362923067</v>
      </c>
      <c r="AG110" t="s">
        <v>338</v>
      </c>
      <c r="AH110" t="s">
        <v>743</v>
      </c>
      <c r="AI110" t="s">
        <v>751</v>
      </c>
      <c r="AJ110">
        <f>VLOOKUP($AG110,'CW0303'!$B$9:$Q$386,AJ$7,FALSE)</f>
        <v>65.737773138744444</v>
      </c>
      <c r="AK110">
        <f>VLOOKUP($AG110,'CW0303'!$B$9:$Q$386,AK$7,FALSE)</f>
        <v>59.280444293837874</v>
      </c>
      <c r="AL110">
        <f>VLOOKUP($AG110,'CW0303'!$B$9:$Q$386,AL$7,FALSE)</f>
        <v>35.406147971230574</v>
      </c>
      <c r="AM110">
        <f>VLOOKUP($AG110,'CW0303'!$B$9:$Q$386,AM$7,FALSE)</f>
        <v>24.676796114062974</v>
      </c>
      <c r="AO110">
        <f>VLOOKUP($AG110,'CW0303'!$B$9:$Q$386,AO$7,FALSE)</f>
        <v>41.028129556499529</v>
      </c>
      <c r="AP110">
        <f>VLOOKUP($AG110,'CW0303'!$B$9:$Q$386,AP$7,FALSE)</f>
        <v>34.924906950610705</v>
      </c>
      <c r="AQ110">
        <f>VLOOKUP($AG110,'CW0303'!$B$9:$Q$386,AQ$7,FALSE)</f>
        <v>14.992400171914325</v>
      </c>
      <c r="AR110">
        <f>VLOOKUP($AG110,'CW0303'!$B$9:$Q$386,AR$7,FALSE)</f>
        <v>9.8511358355563541</v>
      </c>
      <c r="AT110">
        <f>VLOOKUP($AG110,'CW0303'!$B$9:$Q$386,AT$7,FALSE)</f>
        <v>45.582287965221248</v>
      </c>
      <c r="AU110">
        <f>VLOOKUP($AG110,'CW0303'!$B$9:$Q$386,AU$7,FALSE)</f>
        <v>38.239151203963502</v>
      </c>
      <c r="AV110">
        <f>VLOOKUP($AG110,'CW0303'!$B$9:$Q$386,AV$7,FALSE)</f>
        <v>20.404046328638504</v>
      </c>
      <c r="AW110">
        <f>VLOOKUP($AG110,'CW0303'!$B$9:$Q$386,AW$7,FALSE)</f>
        <v>13.570095126692955</v>
      </c>
    </row>
    <row r="111" spans="1:49" x14ac:dyDescent="0.3">
      <c r="A111" t="s">
        <v>340</v>
      </c>
      <c r="B111" t="s">
        <v>743</v>
      </c>
      <c r="C111" t="s">
        <v>751</v>
      </c>
      <c r="D111">
        <f>VLOOKUP($A111,'CW0301'!$B$9:$I$386,D$8,FALSE)</f>
        <v>83.574346282408229</v>
      </c>
      <c r="E111">
        <f>VLOOKUP($A111,'CW0301'!$B$9:$I$386,E$8,FALSE)</f>
        <v>72.471865301731199</v>
      </c>
      <c r="F111">
        <f>VLOOKUP($A111,'CW0301'!$B$9:$I$386,F$8,FALSE)</f>
        <v>46.497642515055034</v>
      </c>
      <c r="G111">
        <f>VLOOKUP($A111,'CW0301'!$B$9:$I$386,G$8,FALSE)</f>
        <v>33.691570478864122</v>
      </c>
      <c r="M111" t="s">
        <v>340</v>
      </c>
      <c r="N111" t="s">
        <v>743</v>
      </c>
      <c r="O111" t="s">
        <v>751</v>
      </c>
      <c r="P111">
        <f>VLOOKUP($M111,'CW0302'!$B$9:$Q$386,P$7,FALSE)</f>
        <v>14.185461246527797</v>
      </c>
      <c r="Q111">
        <f>VLOOKUP($M111,'CW0302'!$B$9:$Q$386,Q$7,FALSE)</f>
        <v>9.6751835498597725</v>
      </c>
      <c r="R111">
        <f>VLOOKUP($M111,'CW0302'!$B$9:$Q$386,R$7,FALSE)</f>
        <v>4.0993087398675989</v>
      </c>
      <c r="S111">
        <f>VLOOKUP($M111,'CW0302'!$B$9:$Q$386,S$7,FALSE)</f>
        <v>2.7581482967949973</v>
      </c>
      <c r="U111">
        <f>VLOOKUP($M111,'CW0302'!$B$9:$Q$386,U$7,FALSE)</f>
        <v>13.552157244312177</v>
      </c>
      <c r="V111">
        <f>VLOOKUP($M111,'CW0302'!$B$9:$Q$386,V$7,FALSE)</f>
        <v>8.6070608694743349</v>
      </c>
      <c r="W111">
        <f>VLOOKUP($M111,'CW0302'!$B$9:$Q$386,W$7,FALSE)</f>
        <v>2.3273780667311033</v>
      </c>
      <c r="X111">
        <f>VLOOKUP($M111,'CW0302'!$B$9:$Q$386,X$7,FALSE)</f>
        <v>1.9405193475540945</v>
      </c>
      <c r="Z111">
        <f>VLOOKUP($M111,'CW0302'!$B$9:$Q$386,Z$7,FALSE)</f>
        <v>4.8120874233137272</v>
      </c>
      <c r="AA111">
        <f>VLOOKUP($M111,'CW0302'!$B$9:$Q$386,AA$7,FALSE)</f>
        <v>3.2909360573109843</v>
      </c>
      <c r="AB111">
        <f>VLOOKUP($M111,'CW0302'!$B$9:$Q$386,AB$7,FALSE)</f>
        <v>1.4190667161137855</v>
      </c>
      <c r="AC111">
        <f>VLOOKUP($M111,'CW0302'!$B$9:$Q$386,AC$7,FALSE)</f>
        <v>1.1255647524807582</v>
      </c>
      <c r="AG111" t="s">
        <v>340</v>
      </c>
      <c r="AH111" t="s">
        <v>743</v>
      </c>
      <c r="AI111" t="s">
        <v>751</v>
      </c>
      <c r="AJ111">
        <f>VLOOKUP($AG111,'CW0303'!$B$9:$Q$386,AJ$7,FALSE)</f>
        <v>82.248427455829088</v>
      </c>
      <c r="AK111">
        <f>VLOOKUP($AG111,'CW0303'!$B$9:$Q$386,AK$7,FALSE)</f>
        <v>70.496355187674212</v>
      </c>
      <c r="AL111">
        <f>VLOOKUP($AG111,'CW0303'!$B$9:$Q$386,AL$7,FALSE)</f>
        <v>43.953724302987993</v>
      </c>
      <c r="AM111">
        <f>VLOOKUP($AG111,'CW0303'!$B$9:$Q$386,AM$7,FALSE)</f>
        <v>31.761317092333908</v>
      </c>
      <c r="AO111">
        <f>VLOOKUP($AG111,'CW0303'!$B$9:$Q$386,AO$7,FALSE)</f>
        <v>67.642360879791354</v>
      </c>
      <c r="AP111">
        <f>VLOOKUP($AG111,'CW0303'!$B$9:$Q$386,AP$7,FALSE)</f>
        <v>51.444415424403687</v>
      </c>
      <c r="AQ111">
        <f>VLOOKUP($AG111,'CW0303'!$B$9:$Q$386,AQ$7,FALSE)</f>
        <v>23.325160023058768</v>
      </c>
      <c r="AR111">
        <f>VLOOKUP($AG111,'CW0303'!$B$9:$Q$386,AR$7,FALSE)</f>
        <v>17.746149916493859</v>
      </c>
      <c r="AT111">
        <f>VLOOKUP($AG111,'CW0303'!$B$9:$Q$386,AT$7,FALSE)</f>
        <v>51.886909367659037</v>
      </c>
      <c r="AU111">
        <f>VLOOKUP($AG111,'CW0303'!$B$9:$Q$386,AU$7,FALSE)</f>
        <v>42.097935161594933</v>
      </c>
      <c r="AV111">
        <f>VLOOKUP($AG111,'CW0303'!$B$9:$Q$386,AV$7,FALSE)</f>
        <v>22.4043563566083</v>
      </c>
      <c r="AW111">
        <f>VLOOKUP($AG111,'CW0303'!$B$9:$Q$386,AW$7,FALSE)</f>
        <v>15.992871113058428</v>
      </c>
    </row>
    <row r="112" spans="1:49" x14ac:dyDescent="0.3">
      <c r="A112" t="s">
        <v>342</v>
      </c>
      <c r="B112" t="s">
        <v>743</v>
      </c>
      <c r="C112" t="s">
        <v>751</v>
      </c>
      <c r="D112">
        <f>VLOOKUP($A112,'CW0301'!$B$9:$I$386,D$8,FALSE)</f>
        <v>71.556342339670266</v>
      </c>
      <c r="E112">
        <f>VLOOKUP($A112,'CW0301'!$B$9:$I$386,E$8,FALSE)</f>
        <v>62.863552287180738</v>
      </c>
      <c r="F112">
        <f>VLOOKUP($A112,'CW0301'!$B$9:$I$386,F$8,FALSE)</f>
        <v>39.275090099804494</v>
      </c>
      <c r="G112">
        <f>VLOOKUP($A112,'CW0301'!$B$9:$I$386,G$8,FALSE)</f>
        <v>28.3947177207991</v>
      </c>
      <c r="M112" t="s">
        <v>342</v>
      </c>
      <c r="N112" t="s">
        <v>743</v>
      </c>
      <c r="O112" t="s">
        <v>751</v>
      </c>
      <c r="P112">
        <f>VLOOKUP($M112,'CW0302'!$B$9:$Q$386,P$7,FALSE)</f>
        <v>8.1257643659947494</v>
      </c>
      <c r="Q112">
        <f>VLOOKUP($M112,'CW0302'!$B$9:$Q$386,Q$7,FALSE)</f>
        <v>5.4886280888796426</v>
      </c>
      <c r="R112">
        <f>VLOOKUP($M112,'CW0302'!$B$9:$Q$386,R$7,FALSE)</f>
        <v>3.0948915252799583</v>
      </c>
      <c r="S112">
        <f>VLOOKUP($M112,'CW0302'!$B$9:$Q$386,S$7,FALSE)</f>
        <v>1.2512396561058852</v>
      </c>
      <c r="U112">
        <f>VLOOKUP($M112,'CW0302'!$B$9:$Q$386,U$7,FALSE)</f>
        <v>6.9282318243366907</v>
      </c>
      <c r="V112">
        <f>VLOOKUP($M112,'CW0302'!$B$9:$Q$386,V$7,FALSE)</f>
        <v>3.8856712807634466</v>
      </c>
      <c r="W112">
        <f>VLOOKUP($M112,'CW0302'!$B$9:$Q$386,W$7,FALSE)</f>
        <v>2.0114864812008388</v>
      </c>
      <c r="X112">
        <f>VLOOKUP($M112,'CW0302'!$B$9:$Q$386,X$7,FALSE)</f>
        <v>0.33216285544390828</v>
      </c>
      <c r="Z112">
        <f>VLOOKUP($M112,'CW0302'!$B$9:$Q$386,Z$7,FALSE)</f>
        <v>2.3172243809939164</v>
      </c>
      <c r="AA112">
        <f>VLOOKUP($M112,'CW0302'!$B$9:$Q$386,AA$7,FALSE)</f>
        <v>1.7414428929180825</v>
      </c>
      <c r="AB112">
        <f>VLOOKUP($M112,'CW0302'!$B$9:$Q$386,AB$7,FALSE)</f>
        <v>0.97921050289742317</v>
      </c>
      <c r="AC112">
        <f>VLOOKUP($M112,'CW0302'!$B$9:$Q$386,AC$7,FALSE)</f>
        <v>0.66999506609757786</v>
      </c>
      <c r="AG112" t="s">
        <v>342</v>
      </c>
      <c r="AH112" t="s">
        <v>743</v>
      </c>
      <c r="AI112" t="s">
        <v>751</v>
      </c>
      <c r="AJ112">
        <f>VLOOKUP($AG112,'CW0303'!$B$9:$Q$386,AJ$7,FALSE)</f>
        <v>70.868483474737857</v>
      </c>
      <c r="AK112">
        <f>VLOOKUP($AG112,'CW0303'!$B$9:$Q$386,AK$7,FALSE)</f>
        <v>62.248438231381172</v>
      </c>
      <c r="AL112">
        <f>VLOOKUP($AG112,'CW0303'!$B$9:$Q$386,AL$7,FALSE)</f>
        <v>37.968904466984107</v>
      </c>
      <c r="AM112">
        <f>VLOOKUP($AG112,'CW0303'!$B$9:$Q$386,AM$7,FALSE)</f>
        <v>27.291634511737232</v>
      </c>
      <c r="AO112">
        <f>VLOOKUP($AG112,'CW0303'!$B$9:$Q$386,AO$7,FALSE)</f>
        <v>52.630898059928178</v>
      </c>
      <c r="AP112">
        <f>VLOOKUP($AG112,'CW0303'!$B$9:$Q$386,AP$7,FALSE)</f>
        <v>42.141093305036684</v>
      </c>
      <c r="AQ112">
        <f>VLOOKUP($AG112,'CW0303'!$B$9:$Q$386,AQ$7,FALSE)</f>
        <v>17.654913954139197</v>
      </c>
      <c r="AR112">
        <f>VLOOKUP($AG112,'CW0303'!$B$9:$Q$386,AR$7,FALSE)</f>
        <v>11.922037215549413</v>
      </c>
      <c r="AT112">
        <f>VLOOKUP($AG112,'CW0303'!$B$9:$Q$386,AT$7,FALSE)</f>
        <v>40.400228127261556</v>
      </c>
      <c r="AU112">
        <f>VLOOKUP($AG112,'CW0303'!$B$9:$Q$386,AU$7,FALSE)</f>
        <v>36.002604281135767</v>
      </c>
      <c r="AV112">
        <f>VLOOKUP($AG112,'CW0303'!$B$9:$Q$386,AV$7,FALSE)</f>
        <v>20.216045599520442</v>
      </c>
      <c r="AW112">
        <f>VLOOKUP($AG112,'CW0303'!$B$9:$Q$386,AW$7,FALSE)</f>
        <v>15.884187934607406</v>
      </c>
    </row>
    <row r="113" spans="1:49" x14ac:dyDescent="0.3">
      <c r="A113" t="s">
        <v>344</v>
      </c>
      <c r="B113" t="s">
        <v>743</v>
      </c>
      <c r="C113" t="s">
        <v>751</v>
      </c>
      <c r="D113">
        <f>VLOOKUP($A113,'CW0301'!$B$9:$I$386,D$8,FALSE)</f>
        <v>68.163622444981812</v>
      </c>
      <c r="E113">
        <f>VLOOKUP($A113,'CW0301'!$B$9:$I$386,E$8,FALSE)</f>
        <v>61.200275803619405</v>
      </c>
      <c r="F113">
        <f>VLOOKUP($A113,'CW0301'!$B$9:$I$386,F$8,FALSE)</f>
        <v>38.840363739351695</v>
      </c>
      <c r="G113">
        <f>VLOOKUP($A113,'CW0301'!$B$9:$I$386,G$8,FALSE)</f>
        <v>30.5766915118576</v>
      </c>
      <c r="M113" t="s">
        <v>344</v>
      </c>
      <c r="N113" t="s">
        <v>743</v>
      </c>
      <c r="O113" t="s">
        <v>751</v>
      </c>
      <c r="P113">
        <f>VLOOKUP($M113,'CW0302'!$B$9:$Q$386,P$7,FALSE)</f>
        <v>9.4451928938245775</v>
      </c>
      <c r="Q113">
        <f>VLOOKUP($M113,'CW0302'!$B$9:$Q$386,Q$7,FALSE)</f>
        <v>8.1281269043568756</v>
      </c>
      <c r="R113">
        <f>VLOOKUP($M113,'CW0302'!$B$9:$Q$386,R$7,FALSE)</f>
        <v>3.3448211910891525</v>
      </c>
      <c r="S113">
        <f>VLOOKUP($M113,'CW0302'!$B$9:$Q$386,S$7,FALSE)</f>
        <v>2.4468731627848181</v>
      </c>
      <c r="U113">
        <f>VLOOKUP($M113,'CW0302'!$B$9:$Q$386,U$7,FALSE)</f>
        <v>6.9485252525522911</v>
      </c>
      <c r="V113">
        <f>VLOOKUP($M113,'CW0302'!$B$9:$Q$386,V$7,FALSE)</f>
        <v>5.3999647541559881</v>
      </c>
      <c r="W113">
        <f>VLOOKUP($M113,'CW0302'!$B$9:$Q$386,W$7,FALSE)</f>
        <v>2.8952690096214901</v>
      </c>
      <c r="X113">
        <f>VLOOKUP($M113,'CW0302'!$B$9:$Q$386,X$7,FALSE)</f>
        <v>2.1237125294216979</v>
      </c>
      <c r="Z113">
        <f>VLOOKUP($M113,'CW0302'!$B$9:$Q$386,Z$7,FALSE)</f>
        <v>4.3356243660820635</v>
      </c>
      <c r="AA113">
        <f>VLOOKUP($M113,'CW0302'!$B$9:$Q$386,AA$7,FALSE)</f>
        <v>3.6082118956268525</v>
      </c>
      <c r="AB113">
        <f>VLOOKUP($M113,'CW0302'!$B$9:$Q$386,AB$7,FALSE)</f>
        <v>1.6529972686051011</v>
      </c>
      <c r="AC113">
        <f>VLOOKUP($M113,'CW0302'!$B$9:$Q$386,AC$7,FALSE)</f>
        <v>1.4424852381583559</v>
      </c>
      <c r="AG113" t="s">
        <v>344</v>
      </c>
      <c r="AH113" t="s">
        <v>743</v>
      </c>
      <c r="AI113" t="s">
        <v>751</v>
      </c>
      <c r="AJ113">
        <f>VLOOKUP($AG113,'CW0303'!$B$9:$Q$386,AJ$7,FALSE)</f>
        <v>64.612523320906917</v>
      </c>
      <c r="AK113">
        <f>VLOOKUP($AG113,'CW0303'!$B$9:$Q$386,AK$7,FALSE)</f>
        <v>57.796704961500048</v>
      </c>
      <c r="AL113">
        <f>VLOOKUP($AG113,'CW0303'!$B$9:$Q$386,AL$7,FALSE)</f>
        <v>35.199395084351082</v>
      </c>
      <c r="AM113">
        <f>VLOOKUP($AG113,'CW0303'!$B$9:$Q$386,AM$7,FALSE)</f>
        <v>27.4618814703949</v>
      </c>
      <c r="AO113">
        <f>VLOOKUP($AG113,'CW0303'!$B$9:$Q$386,AO$7,FALSE)</f>
        <v>46.885900155241472</v>
      </c>
      <c r="AP113">
        <f>VLOOKUP($AG113,'CW0303'!$B$9:$Q$386,AP$7,FALSE)</f>
        <v>39.629210987759897</v>
      </c>
      <c r="AQ113">
        <f>VLOOKUP($AG113,'CW0303'!$B$9:$Q$386,AQ$7,FALSE)</f>
        <v>19.885126134374769</v>
      </c>
      <c r="AR113">
        <f>VLOOKUP($AG113,'CW0303'!$B$9:$Q$386,AR$7,FALSE)</f>
        <v>15.184461145369704</v>
      </c>
      <c r="AT113">
        <f>VLOOKUP($AG113,'CW0303'!$B$9:$Q$386,AT$7,FALSE)</f>
        <v>38.863705145965149</v>
      </c>
      <c r="AU113">
        <f>VLOOKUP($AG113,'CW0303'!$B$9:$Q$386,AU$7,FALSE)</f>
        <v>32.738148346755665</v>
      </c>
      <c r="AV113">
        <f>VLOOKUP($AG113,'CW0303'!$B$9:$Q$386,AV$7,FALSE)</f>
        <v>18.313386329706759</v>
      </c>
      <c r="AW113">
        <f>VLOOKUP($AG113,'CW0303'!$B$9:$Q$386,AW$7,FALSE)</f>
        <v>13.28979861727049</v>
      </c>
    </row>
    <row r="114" spans="1:49" x14ac:dyDescent="0.3">
      <c r="A114" t="s">
        <v>68</v>
      </c>
      <c r="B114" t="s">
        <v>741</v>
      </c>
      <c r="C114" t="s">
        <v>745</v>
      </c>
      <c r="D114">
        <f>VLOOKUP($A114,'CW0301'!$B$9:$I$386,D$8,FALSE)</f>
        <v>81.774925961121198</v>
      </c>
      <c r="E114">
        <f>VLOOKUP($A114,'CW0301'!$B$9:$I$386,E$8,FALSE)</f>
        <v>75.942186050922771</v>
      </c>
      <c r="F114">
        <f>VLOOKUP($A114,'CW0301'!$B$9:$I$386,F$8,FALSE)</f>
        <v>54.210066577088135</v>
      </c>
      <c r="G114">
        <f>VLOOKUP($A114,'CW0301'!$B$9:$I$386,G$8,FALSE)</f>
        <v>42.045124789650536</v>
      </c>
      <c r="M114" t="s">
        <v>68</v>
      </c>
      <c r="N114" t="s">
        <v>741</v>
      </c>
      <c r="O114" t="s">
        <v>745</v>
      </c>
      <c r="P114">
        <f>VLOOKUP($M114,'CW0302'!$B$9:$Q$386,P$7,FALSE)</f>
        <v>14.883829464061252</v>
      </c>
      <c r="Q114">
        <f>VLOOKUP($M114,'CW0302'!$B$9:$Q$386,Q$7,FALSE)</f>
        <v>11.53420085227247</v>
      </c>
      <c r="R114">
        <f>VLOOKUP($M114,'CW0302'!$B$9:$Q$386,R$7,FALSE)</f>
        <v>4.3337611973479877</v>
      </c>
      <c r="S114">
        <f>VLOOKUP($M114,'CW0302'!$B$9:$Q$386,S$7,FALSE)</f>
        <v>2.8986134238644414</v>
      </c>
      <c r="U114">
        <f>VLOOKUP($M114,'CW0302'!$B$9:$Q$386,U$7,FALSE)</f>
        <v>13.372702706227987</v>
      </c>
      <c r="V114">
        <f>VLOOKUP($M114,'CW0302'!$B$9:$Q$386,V$7,FALSE)</f>
        <v>10.225157327965736</v>
      </c>
      <c r="W114">
        <f>VLOOKUP($M114,'CW0302'!$B$9:$Q$386,W$7,FALSE)</f>
        <v>2.2455329512727782</v>
      </c>
      <c r="X114">
        <f>VLOOKUP($M114,'CW0302'!$B$9:$Q$386,X$7,FALSE)</f>
        <v>1.4470377910900716</v>
      </c>
      <c r="Z114">
        <f>VLOOKUP($M114,'CW0302'!$B$9:$Q$386,Z$7,FALSE)</f>
        <v>4.8078270704873312</v>
      </c>
      <c r="AA114">
        <f>VLOOKUP($M114,'CW0302'!$B$9:$Q$386,AA$7,FALSE)</f>
        <v>2.9133344594625696</v>
      </c>
      <c r="AB114">
        <f>VLOOKUP($M114,'CW0302'!$B$9:$Q$386,AB$7,FALSE)</f>
        <v>1.4515756327743681</v>
      </c>
      <c r="AC114">
        <f>VLOOKUP($M114,'CW0302'!$B$9:$Q$386,AC$7,FALSE)</f>
        <v>1.1509607138940743</v>
      </c>
      <c r="AG114" t="s">
        <v>68</v>
      </c>
      <c r="AH114" t="s">
        <v>741</v>
      </c>
      <c r="AI114" t="s">
        <v>745</v>
      </c>
      <c r="AJ114">
        <f>VLOOKUP($AG114,'CW0303'!$B$9:$Q$386,AJ$7,FALSE)</f>
        <v>80.664917544522837</v>
      </c>
      <c r="AK114">
        <f>VLOOKUP($AG114,'CW0303'!$B$9:$Q$386,AK$7,FALSE)</f>
        <v>74.455214041344007</v>
      </c>
      <c r="AL114">
        <f>VLOOKUP($AG114,'CW0303'!$B$9:$Q$386,AL$7,FALSE)</f>
        <v>51.541856858264303</v>
      </c>
      <c r="AM114">
        <f>VLOOKUP($AG114,'CW0303'!$B$9:$Q$386,AM$7,FALSE)</f>
        <v>39.742279268719486</v>
      </c>
      <c r="AO114">
        <f>VLOOKUP($AG114,'CW0303'!$B$9:$Q$386,AO$7,FALSE)</f>
        <v>73.452812486612657</v>
      </c>
      <c r="AP114">
        <f>VLOOKUP($AG114,'CW0303'!$B$9:$Q$386,AP$7,FALSE)</f>
        <v>62.605044613469232</v>
      </c>
      <c r="AQ114">
        <f>VLOOKUP($AG114,'CW0303'!$B$9:$Q$386,AQ$7,FALSE)</f>
        <v>33.201503481463263</v>
      </c>
      <c r="AR114">
        <f>VLOOKUP($AG114,'CW0303'!$B$9:$Q$386,AR$7,FALSE)</f>
        <v>25.661508328288924</v>
      </c>
      <c r="AT114">
        <f>VLOOKUP($AG114,'CW0303'!$B$9:$Q$386,AT$7,FALSE)</f>
        <v>37.944059010867129</v>
      </c>
      <c r="AU114">
        <f>VLOOKUP($AG114,'CW0303'!$B$9:$Q$386,AU$7,FALSE)</f>
        <v>34.793065971292549</v>
      </c>
      <c r="AV114">
        <f>VLOOKUP($AG114,'CW0303'!$B$9:$Q$386,AV$7,FALSE)</f>
        <v>20.398863559280798</v>
      </c>
      <c r="AW114">
        <f>VLOOKUP($AG114,'CW0303'!$B$9:$Q$386,AW$7,FALSE)</f>
        <v>13.723413060966763</v>
      </c>
    </row>
    <row r="115" spans="1:49" x14ac:dyDescent="0.3">
      <c r="A115" t="s">
        <v>70</v>
      </c>
      <c r="B115" t="s">
        <v>739</v>
      </c>
      <c r="C115" t="s">
        <v>745</v>
      </c>
      <c r="D115">
        <f>VLOOKUP($A115,'CW0301'!$B$9:$I$386,D$8,FALSE)</f>
        <v>82.166266846252938</v>
      </c>
      <c r="E115">
        <f>VLOOKUP($A115,'CW0301'!$B$9:$I$386,E$8,FALSE)</f>
        <v>74.615751303303526</v>
      </c>
      <c r="F115">
        <f>VLOOKUP($A115,'CW0301'!$B$9:$I$386,F$8,FALSE)</f>
        <v>48.203315509571588</v>
      </c>
      <c r="G115">
        <f>VLOOKUP($A115,'CW0301'!$B$9:$I$386,G$8,FALSE)</f>
        <v>36.558252818333983</v>
      </c>
      <c r="M115" t="s">
        <v>70</v>
      </c>
      <c r="N115" t="s">
        <v>739</v>
      </c>
      <c r="O115" t="s">
        <v>745</v>
      </c>
      <c r="P115">
        <f>VLOOKUP($M115,'CW0302'!$B$9:$Q$386,P$7,FALSE)</f>
        <v>15.720029078166339</v>
      </c>
      <c r="Q115">
        <f>VLOOKUP($M115,'CW0302'!$B$9:$Q$386,Q$7,FALSE)</f>
        <v>11.360068452202269</v>
      </c>
      <c r="R115">
        <f>VLOOKUP($M115,'CW0302'!$B$9:$Q$386,R$7,FALSE)</f>
        <v>5.6277434175984045</v>
      </c>
      <c r="S115">
        <f>VLOOKUP($M115,'CW0302'!$B$9:$Q$386,S$7,FALSE)</f>
        <v>3.5770702292800105</v>
      </c>
      <c r="U115">
        <f>VLOOKUP($M115,'CW0302'!$B$9:$Q$386,U$7,FALSE)</f>
        <v>11.663649533643458</v>
      </c>
      <c r="V115">
        <f>VLOOKUP($M115,'CW0302'!$B$9:$Q$386,V$7,FALSE)</f>
        <v>7.3401343194964346</v>
      </c>
      <c r="W115">
        <f>VLOOKUP($M115,'CW0302'!$B$9:$Q$386,W$7,FALSE)</f>
        <v>3.4272793091809852</v>
      </c>
      <c r="X115">
        <f>VLOOKUP($M115,'CW0302'!$B$9:$Q$386,X$7,FALSE)</f>
        <v>0.97709299736028155</v>
      </c>
      <c r="Z115">
        <f>VLOOKUP($M115,'CW0302'!$B$9:$Q$386,Z$7,FALSE)</f>
        <v>9.1408176047303478</v>
      </c>
      <c r="AA115">
        <f>VLOOKUP($M115,'CW0302'!$B$9:$Q$386,AA$7,FALSE)</f>
        <v>6.8499726213888641</v>
      </c>
      <c r="AB115">
        <f>VLOOKUP($M115,'CW0302'!$B$9:$Q$386,AB$7,FALSE)</f>
        <v>2.4727466639041036</v>
      </c>
      <c r="AC115">
        <f>VLOOKUP($M115,'CW0302'!$B$9:$Q$386,AC$7,FALSE)</f>
        <v>1.8371760568423718</v>
      </c>
      <c r="AG115" t="s">
        <v>70</v>
      </c>
      <c r="AH115" t="s">
        <v>739</v>
      </c>
      <c r="AI115" t="s">
        <v>745</v>
      </c>
      <c r="AJ115">
        <f>VLOOKUP($AG115,'CW0303'!$B$9:$Q$386,AJ$7,FALSE)</f>
        <v>81.833029922135211</v>
      </c>
      <c r="AK115">
        <f>VLOOKUP($AG115,'CW0303'!$B$9:$Q$386,AK$7,FALSE)</f>
        <v>74.049518846537154</v>
      </c>
      <c r="AL115">
        <f>VLOOKUP($AG115,'CW0303'!$B$9:$Q$386,AL$7,FALSE)</f>
        <v>45.572576544110589</v>
      </c>
      <c r="AM115">
        <f>VLOOKUP($AG115,'CW0303'!$B$9:$Q$386,AM$7,FALSE)</f>
        <v>34.19017318646339</v>
      </c>
      <c r="AO115">
        <f>VLOOKUP($AG115,'CW0303'!$B$9:$Q$386,AO$7,FALSE)</f>
        <v>70.395378154235075</v>
      </c>
      <c r="AP115">
        <f>VLOOKUP($AG115,'CW0303'!$B$9:$Q$386,AP$7,FALSE)</f>
        <v>60.140316353347131</v>
      </c>
      <c r="AQ115">
        <f>VLOOKUP($AG115,'CW0303'!$B$9:$Q$386,AQ$7,FALSE)</f>
        <v>27.571913967927909</v>
      </c>
      <c r="AR115">
        <f>VLOOKUP($AG115,'CW0303'!$B$9:$Q$386,AR$7,FALSE)</f>
        <v>22.90276001534432</v>
      </c>
      <c r="AT115">
        <f>VLOOKUP($AG115,'CW0303'!$B$9:$Q$386,AT$7,FALSE)</f>
        <v>43.383540220893416</v>
      </c>
      <c r="AU115">
        <f>VLOOKUP($AG115,'CW0303'!$B$9:$Q$386,AU$7,FALSE)</f>
        <v>37.565106955096375</v>
      </c>
      <c r="AV115">
        <f>VLOOKUP($AG115,'CW0303'!$B$9:$Q$386,AV$7,FALSE)</f>
        <v>17.761709652045994</v>
      </c>
      <c r="AW115">
        <f>VLOOKUP($AG115,'CW0303'!$B$9:$Q$386,AW$7,FALSE)</f>
        <v>13.321341997924888</v>
      </c>
    </row>
    <row r="116" spans="1:49" x14ac:dyDescent="0.3">
      <c r="A116" t="s">
        <v>72</v>
      </c>
      <c r="B116" t="s">
        <v>739</v>
      </c>
      <c r="C116" t="s">
        <v>745</v>
      </c>
      <c r="D116">
        <f>VLOOKUP($A116,'CW0301'!$B$9:$I$386,D$8,FALSE)</f>
        <v>81.09538839596307</v>
      </c>
      <c r="E116">
        <f>VLOOKUP($A116,'CW0301'!$B$9:$I$386,E$8,FALSE)</f>
        <v>70.980491139836531</v>
      </c>
      <c r="F116">
        <f>VLOOKUP($A116,'CW0301'!$B$9:$I$386,F$8,FALSE)</f>
        <v>44.010918046294108</v>
      </c>
      <c r="G116">
        <f>VLOOKUP($A116,'CW0301'!$B$9:$I$386,G$8,FALSE)</f>
        <v>30.444634421377536</v>
      </c>
      <c r="M116" t="s">
        <v>72</v>
      </c>
      <c r="N116" t="s">
        <v>739</v>
      </c>
      <c r="O116" t="s">
        <v>745</v>
      </c>
      <c r="P116">
        <f>VLOOKUP($M116,'CW0302'!$B$9:$Q$386,P$7,FALSE)</f>
        <v>16.823734230796841</v>
      </c>
      <c r="Q116">
        <f>VLOOKUP($M116,'CW0302'!$B$9:$Q$386,Q$7,FALSE)</f>
        <v>11.285287327781951</v>
      </c>
      <c r="R116">
        <f>VLOOKUP($M116,'CW0302'!$B$9:$Q$386,R$7,FALSE)</f>
        <v>3.0678464854701768</v>
      </c>
      <c r="S116">
        <f>VLOOKUP($M116,'CW0302'!$B$9:$Q$386,S$7,FALSE)</f>
        <v>2.1234642132134312</v>
      </c>
      <c r="U116">
        <f>VLOOKUP($M116,'CW0302'!$B$9:$Q$386,U$7,FALSE)</f>
        <v>13.436948455010411</v>
      </c>
      <c r="V116">
        <f>VLOOKUP($M116,'CW0302'!$B$9:$Q$386,V$7,FALSE)</f>
        <v>7.6902286032992011</v>
      </c>
      <c r="W116">
        <f>VLOOKUP($M116,'CW0302'!$B$9:$Q$386,W$7,FALSE)</f>
        <v>1.3031492240507192</v>
      </c>
      <c r="X116">
        <f>VLOOKUP($M116,'CW0302'!$B$9:$Q$386,X$7,FALSE)</f>
        <v>0.78955748359704792</v>
      </c>
      <c r="Z116">
        <f>VLOOKUP($M116,'CW0302'!$B$9:$Q$386,Z$7,FALSE)</f>
        <v>6.8041738938534158</v>
      </c>
      <c r="AA116">
        <f>VLOOKUP($M116,'CW0302'!$B$9:$Q$386,AA$7,FALSE)</f>
        <v>5.3228612440923389</v>
      </c>
      <c r="AB116">
        <f>VLOOKUP($M116,'CW0302'!$B$9:$Q$386,AB$7,FALSE)</f>
        <v>1.4759636480825775</v>
      </c>
      <c r="AC116">
        <f>VLOOKUP($M116,'CW0302'!$B$9:$Q$386,AC$7,FALSE)</f>
        <v>1.3754697175876982</v>
      </c>
      <c r="AG116" t="s">
        <v>72</v>
      </c>
      <c r="AH116" t="s">
        <v>739</v>
      </c>
      <c r="AI116" t="s">
        <v>745</v>
      </c>
      <c r="AJ116">
        <f>VLOOKUP($AG116,'CW0303'!$B$9:$Q$386,AJ$7,FALSE)</f>
        <v>78.627178356786359</v>
      </c>
      <c r="AK116">
        <f>VLOOKUP($AG116,'CW0303'!$B$9:$Q$386,AK$7,FALSE)</f>
        <v>67.716949339294757</v>
      </c>
      <c r="AL116">
        <f>VLOOKUP($AG116,'CW0303'!$B$9:$Q$386,AL$7,FALSE)</f>
        <v>39.085462743323809</v>
      </c>
      <c r="AM116">
        <f>VLOOKUP($AG116,'CW0303'!$B$9:$Q$386,AM$7,FALSE)</f>
        <v>28.362461862024158</v>
      </c>
      <c r="AO116">
        <f>VLOOKUP($AG116,'CW0303'!$B$9:$Q$386,AO$7,FALSE)</f>
        <v>65.672157746863462</v>
      </c>
      <c r="AP116">
        <f>VLOOKUP($AG116,'CW0303'!$B$9:$Q$386,AP$7,FALSE)</f>
        <v>53.28523867709464</v>
      </c>
      <c r="AQ116">
        <f>VLOOKUP($AG116,'CW0303'!$B$9:$Q$386,AQ$7,FALSE)</f>
        <v>24.770011425932577</v>
      </c>
      <c r="AR116">
        <f>VLOOKUP($AG116,'CW0303'!$B$9:$Q$386,AR$7,FALSE)</f>
        <v>19.456441470103297</v>
      </c>
      <c r="AT116">
        <f>VLOOKUP($AG116,'CW0303'!$B$9:$Q$386,AT$7,FALSE)</f>
        <v>38.379995766110127</v>
      </c>
      <c r="AU116">
        <f>VLOOKUP($AG116,'CW0303'!$B$9:$Q$386,AU$7,FALSE)</f>
        <v>31.121513044772424</v>
      </c>
      <c r="AV116">
        <f>VLOOKUP($AG116,'CW0303'!$B$9:$Q$386,AV$7,FALSE)</f>
        <v>15.67788479094275</v>
      </c>
      <c r="AW116">
        <f>VLOOKUP($AG116,'CW0303'!$B$9:$Q$386,AW$7,FALSE)</f>
        <v>10.136110809360556</v>
      </c>
    </row>
    <row r="117" spans="1:49" x14ac:dyDescent="0.3">
      <c r="A117" t="s">
        <v>74</v>
      </c>
      <c r="B117" t="s">
        <v>741</v>
      </c>
      <c r="C117" t="s">
        <v>745</v>
      </c>
      <c r="D117">
        <f>VLOOKUP($A117,'CW0301'!$B$9:$I$386,D$8,FALSE)</f>
        <v>81.67035568373511</v>
      </c>
      <c r="E117">
        <f>VLOOKUP($A117,'CW0301'!$B$9:$I$386,E$8,FALSE)</f>
        <v>72.086297977219232</v>
      </c>
      <c r="F117">
        <f>VLOOKUP($A117,'CW0301'!$B$9:$I$386,F$8,FALSE)</f>
        <v>45.555876995181862</v>
      </c>
      <c r="G117">
        <f>VLOOKUP($A117,'CW0301'!$B$9:$I$386,G$8,FALSE)</f>
        <v>32.556012329312701</v>
      </c>
      <c r="M117" t="s">
        <v>74</v>
      </c>
      <c r="N117" t="s">
        <v>741</v>
      </c>
      <c r="O117" t="s">
        <v>745</v>
      </c>
      <c r="P117">
        <f>VLOOKUP($M117,'CW0302'!$B$9:$Q$386,P$7,FALSE)</f>
        <v>8.6197321840163177</v>
      </c>
      <c r="Q117">
        <f>VLOOKUP($M117,'CW0302'!$B$9:$Q$386,Q$7,FALSE)</f>
        <v>5.7883662038814689</v>
      </c>
      <c r="R117">
        <f>VLOOKUP($M117,'CW0302'!$B$9:$Q$386,R$7,FALSE)</f>
        <v>3.0581834916978821</v>
      </c>
      <c r="S117">
        <f>VLOOKUP($M117,'CW0302'!$B$9:$Q$386,S$7,FALSE)</f>
        <v>1.0093401554034165</v>
      </c>
      <c r="U117">
        <f>VLOOKUP($M117,'CW0302'!$B$9:$Q$386,U$7,FALSE)</f>
        <v>7.9540458729549082</v>
      </c>
      <c r="V117">
        <f>VLOOKUP($M117,'CW0302'!$B$9:$Q$386,V$7,FALSE)</f>
        <v>4.8854587493557942</v>
      </c>
      <c r="W117">
        <f>VLOOKUP($M117,'CW0302'!$B$9:$Q$386,W$7,FALSE)</f>
        <v>2.6238088329796247</v>
      </c>
      <c r="X117">
        <f>VLOOKUP($M117,'CW0302'!$B$9:$Q$386,X$7,FALSE)</f>
        <v>0.44913914768771834</v>
      </c>
      <c r="Z117">
        <f>VLOOKUP($M117,'CW0302'!$B$9:$Q$386,Z$7,FALSE)</f>
        <v>2.4375545521952842</v>
      </c>
      <c r="AA117">
        <f>VLOOKUP($M117,'CW0302'!$B$9:$Q$386,AA$7,FALSE)</f>
        <v>1.6843922962038496</v>
      </c>
      <c r="AB117">
        <f>VLOOKUP($M117,'CW0302'!$B$9:$Q$386,AB$7,FALSE)</f>
        <v>0.95908310669628527</v>
      </c>
      <c r="AC117">
        <f>VLOOKUP($M117,'CW0302'!$B$9:$Q$386,AC$7,FALSE)</f>
        <v>0.36877135465640437</v>
      </c>
      <c r="AG117" t="s">
        <v>74</v>
      </c>
      <c r="AH117" t="s">
        <v>741</v>
      </c>
      <c r="AI117" t="s">
        <v>745</v>
      </c>
      <c r="AJ117">
        <f>VLOOKUP($AG117,'CW0303'!$B$9:$Q$386,AJ$7,FALSE)</f>
        <v>80.802168649499023</v>
      </c>
      <c r="AK117">
        <f>VLOOKUP($AG117,'CW0303'!$B$9:$Q$386,AK$7,FALSE)</f>
        <v>70.691151552146351</v>
      </c>
      <c r="AL117">
        <f>VLOOKUP($AG117,'CW0303'!$B$9:$Q$386,AL$7,FALSE)</f>
        <v>42.707819803266325</v>
      </c>
      <c r="AM117">
        <f>VLOOKUP($AG117,'CW0303'!$B$9:$Q$386,AM$7,FALSE)</f>
        <v>31.283381961791086</v>
      </c>
      <c r="AO117">
        <f>VLOOKUP($AG117,'CW0303'!$B$9:$Q$386,AO$7,FALSE)</f>
        <v>72.048611979346504</v>
      </c>
      <c r="AP117">
        <f>VLOOKUP($AG117,'CW0303'!$B$9:$Q$386,AP$7,FALSE)</f>
        <v>58.984581912962177</v>
      </c>
      <c r="AQ117">
        <f>VLOOKUP($AG117,'CW0303'!$B$9:$Q$386,AQ$7,FALSE)</f>
        <v>28.958353909486835</v>
      </c>
      <c r="AR117">
        <f>VLOOKUP($AG117,'CW0303'!$B$9:$Q$386,AR$7,FALSE)</f>
        <v>21.955738415050771</v>
      </c>
      <c r="AT117">
        <f>VLOOKUP($AG117,'CW0303'!$B$9:$Q$386,AT$7,FALSE)</f>
        <v>35.772077051904446</v>
      </c>
      <c r="AU117">
        <f>VLOOKUP($AG117,'CW0303'!$B$9:$Q$386,AU$7,FALSE)</f>
        <v>27.145326378751172</v>
      </c>
      <c r="AV117">
        <f>VLOOKUP($AG117,'CW0303'!$B$9:$Q$386,AV$7,FALSE)</f>
        <v>15.907076896356893</v>
      </c>
      <c r="AW117">
        <f>VLOOKUP($AG117,'CW0303'!$B$9:$Q$386,AW$7,FALSE)</f>
        <v>8.7927380970287796</v>
      </c>
    </row>
    <row r="118" spans="1:49" x14ac:dyDescent="0.3">
      <c r="A118" t="s">
        <v>76</v>
      </c>
      <c r="B118" t="s">
        <v>741</v>
      </c>
      <c r="C118" t="s">
        <v>745</v>
      </c>
      <c r="D118">
        <f>VLOOKUP($A118,'CW0301'!$B$9:$I$386,D$8,FALSE)</f>
        <v>85.470285287194898</v>
      </c>
      <c r="E118">
        <f>VLOOKUP($A118,'CW0301'!$B$9:$I$386,E$8,FALSE)</f>
        <v>76.952853743055812</v>
      </c>
      <c r="F118">
        <f>VLOOKUP($A118,'CW0301'!$B$9:$I$386,F$8,FALSE)</f>
        <v>50.7696661109498</v>
      </c>
      <c r="G118">
        <f>VLOOKUP($A118,'CW0301'!$B$9:$I$386,G$8,FALSE)</f>
        <v>40.734084627397074</v>
      </c>
      <c r="M118" t="s">
        <v>76</v>
      </c>
      <c r="N118" t="s">
        <v>741</v>
      </c>
      <c r="O118" t="s">
        <v>745</v>
      </c>
      <c r="P118">
        <f>VLOOKUP($M118,'CW0302'!$B$9:$Q$386,P$7,FALSE)</f>
        <v>17.368471444255732</v>
      </c>
      <c r="Q118">
        <f>VLOOKUP($M118,'CW0302'!$B$9:$Q$386,Q$7,FALSE)</f>
        <v>10.622772626958337</v>
      </c>
      <c r="R118">
        <f>VLOOKUP($M118,'CW0302'!$B$9:$Q$386,R$7,FALSE)</f>
        <v>3.4668764461183361</v>
      </c>
      <c r="S118">
        <f>VLOOKUP($M118,'CW0302'!$B$9:$Q$386,S$7,FALSE)</f>
        <v>1.4723036070045594</v>
      </c>
      <c r="U118">
        <f>VLOOKUP($M118,'CW0302'!$B$9:$Q$386,U$7,FALSE)</f>
        <v>17.217437828005782</v>
      </c>
      <c r="V118">
        <f>VLOOKUP($M118,'CW0302'!$B$9:$Q$386,V$7,FALSE)</f>
        <v>10.260059520251877</v>
      </c>
      <c r="W118">
        <f>VLOOKUP($M118,'CW0302'!$B$9:$Q$386,W$7,FALSE)</f>
        <v>2.0604818872231245</v>
      </c>
      <c r="X118">
        <f>VLOOKUP($M118,'CW0302'!$B$9:$Q$386,X$7,FALSE)</f>
        <v>1.0146078491186883</v>
      </c>
      <c r="Z118">
        <f>VLOOKUP($M118,'CW0302'!$B$9:$Q$386,Z$7,FALSE)</f>
        <v>2.9884373084093014</v>
      </c>
      <c r="AA118">
        <f>VLOOKUP($M118,'CW0302'!$B$9:$Q$386,AA$7,FALSE)</f>
        <v>2.2125330806796204</v>
      </c>
      <c r="AB118">
        <f>VLOOKUP($M118,'CW0302'!$B$9:$Q$386,AB$7,FALSE)</f>
        <v>0.45769575788586969</v>
      </c>
      <c r="AC118">
        <f>VLOOKUP($M118,'CW0302'!$B$9:$Q$386,AC$7,FALSE)</f>
        <v>0</v>
      </c>
      <c r="AG118" t="s">
        <v>76</v>
      </c>
      <c r="AH118" t="s">
        <v>741</v>
      </c>
      <c r="AI118" t="s">
        <v>745</v>
      </c>
      <c r="AJ118">
        <f>VLOOKUP($AG118,'CW0303'!$B$9:$Q$386,AJ$7,FALSE)</f>
        <v>83.882245443162091</v>
      </c>
      <c r="AK118">
        <f>VLOOKUP($AG118,'CW0303'!$B$9:$Q$386,AK$7,FALSE)</f>
        <v>74.526555660850079</v>
      </c>
      <c r="AL118">
        <f>VLOOKUP($AG118,'CW0303'!$B$9:$Q$386,AL$7,FALSE)</f>
        <v>46.867786322868966</v>
      </c>
      <c r="AM118">
        <f>VLOOKUP($AG118,'CW0303'!$B$9:$Q$386,AM$7,FALSE)</f>
        <v>38.374112979702346</v>
      </c>
      <c r="AO118">
        <f>VLOOKUP($AG118,'CW0303'!$B$9:$Q$386,AO$7,FALSE)</f>
        <v>76.884999455421791</v>
      </c>
      <c r="AP118">
        <f>VLOOKUP($AG118,'CW0303'!$B$9:$Q$386,AP$7,FALSE)</f>
        <v>66.788528330950925</v>
      </c>
      <c r="AQ118">
        <f>VLOOKUP($AG118,'CW0303'!$B$9:$Q$386,AQ$7,FALSE)</f>
        <v>37.033223311961827</v>
      </c>
      <c r="AR118">
        <f>VLOOKUP($AG118,'CW0303'!$B$9:$Q$386,AR$7,FALSE)</f>
        <v>29.052000779482867</v>
      </c>
      <c r="AT118">
        <f>VLOOKUP($AG118,'CW0303'!$B$9:$Q$386,AT$7,FALSE)</f>
        <v>32.026267100040258</v>
      </c>
      <c r="AU118">
        <f>VLOOKUP($AG118,'CW0303'!$B$9:$Q$386,AU$7,FALSE)</f>
        <v>26.598306711873391</v>
      </c>
      <c r="AV118">
        <f>VLOOKUP($AG118,'CW0303'!$B$9:$Q$386,AV$7,FALSE)</f>
        <v>12.65409662979812</v>
      </c>
      <c r="AW118">
        <f>VLOOKUP($AG118,'CW0303'!$B$9:$Q$386,AW$7,FALSE)</f>
        <v>10.671787218351296</v>
      </c>
    </row>
    <row r="119" spans="1:49" x14ac:dyDescent="0.3">
      <c r="A119" t="s">
        <v>78</v>
      </c>
      <c r="B119" t="s">
        <v>741</v>
      </c>
      <c r="C119" t="s">
        <v>745</v>
      </c>
      <c r="D119">
        <f>VLOOKUP($A119,'CW0301'!$B$9:$I$386,D$8,FALSE)</f>
        <v>86.127920184335537</v>
      </c>
      <c r="E119">
        <f>VLOOKUP($A119,'CW0301'!$B$9:$I$386,E$8,FALSE)</f>
        <v>78.436477466097983</v>
      </c>
      <c r="F119">
        <f>VLOOKUP($A119,'CW0301'!$B$9:$I$386,F$8,FALSE)</f>
        <v>47.71202922089077</v>
      </c>
      <c r="G119">
        <f>VLOOKUP($A119,'CW0301'!$B$9:$I$386,G$8,FALSE)</f>
        <v>34.114592557666946</v>
      </c>
      <c r="M119" t="s">
        <v>78</v>
      </c>
      <c r="N119" t="s">
        <v>741</v>
      </c>
      <c r="O119" t="s">
        <v>745</v>
      </c>
      <c r="P119">
        <f>VLOOKUP($M119,'CW0302'!$B$9:$Q$386,P$7,FALSE)</f>
        <v>20.416202840872437</v>
      </c>
      <c r="Q119">
        <f>VLOOKUP($M119,'CW0302'!$B$9:$Q$386,Q$7,FALSE)</f>
        <v>13.664873944126329</v>
      </c>
      <c r="R119">
        <f>VLOOKUP($M119,'CW0302'!$B$9:$Q$386,R$7,FALSE)</f>
        <v>6.3496445167021784</v>
      </c>
      <c r="S119">
        <f>VLOOKUP($M119,'CW0302'!$B$9:$Q$386,S$7,FALSE)</f>
        <v>4.7235289538759018</v>
      </c>
      <c r="U119">
        <f>VLOOKUP($M119,'CW0302'!$B$9:$Q$386,U$7,FALSE)</f>
        <v>18.436469188914909</v>
      </c>
      <c r="V119">
        <f>VLOOKUP($M119,'CW0302'!$B$9:$Q$386,V$7,FALSE)</f>
        <v>11.76182119869036</v>
      </c>
      <c r="W119">
        <f>VLOOKUP($M119,'CW0302'!$B$9:$Q$386,W$7,FALSE)</f>
        <v>4.7224349580784954</v>
      </c>
      <c r="X119">
        <f>VLOOKUP($M119,'CW0302'!$B$9:$Q$386,X$7,FALSE)</f>
        <v>3.6710615260369166</v>
      </c>
      <c r="Z119">
        <f>VLOOKUP($M119,'CW0302'!$B$9:$Q$386,Z$7,FALSE)</f>
        <v>7.2310621135990756</v>
      </c>
      <c r="AA119">
        <f>VLOOKUP($M119,'CW0302'!$B$9:$Q$386,AA$7,FALSE)</f>
        <v>4.8424959288964873</v>
      </c>
      <c r="AB119">
        <f>VLOOKUP($M119,'CW0302'!$B$9:$Q$386,AB$7,FALSE)</f>
        <v>3.1251471622036378</v>
      </c>
      <c r="AC119">
        <f>VLOOKUP($M119,'CW0302'!$B$9:$Q$386,AC$7,FALSE)</f>
        <v>0.7558282441611488</v>
      </c>
      <c r="AG119" t="s">
        <v>78</v>
      </c>
      <c r="AH119" t="s">
        <v>741</v>
      </c>
      <c r="AI119" t="s">
        <v>745</v>
      </c>
      <c r="AJ119">
        <f>VLOOKUP($AG119,'CW0303'!$B$9:$Q$386,AJ$7,FALSE)</f>
        <v>84.820275705397847</v>
      </c>
      <c r="AK119">
        <f>VLOOKUP($AG119,'CW0303'!$B$9:$Q$386,AK$7,FALSE)</f>
        <v>76.481255788532422</v>
      </c>
      <c r="AL119">
        <f>VLOOKUP($AG119,'CW0303'!$B$9:$Q$386,AL$7,FALSE)</f>
        <v>44.442742632344753</v>
      </c>
      <c r="AM119">
        <f>VLOOKUP($AG119,'CW0303'!$B$9:$Q$386,AM$7,FALSE)</f>
        <v>30.657420221067444</v>
      </c>
      <c r="AO119">
        <f>VLOOKUP($AG119,'CW0303'!$B$9:$Q$386,AO$7,FALSE)</f>
        <v>76.250018175864867</v>
      </c>
      <c r="AP119">
        <f>VLOOKUP($AG119,'CW0303'!$B$9:$Q$386,AP$7,FALSE)</f>
        <v>61.913577584731108</v>
      </c>
      <c r="AQ119">
        <f>VLOOKUP($AG119,'CW0303'!$B$9:$Q$386,AQ$7,FALSE)</f>
        <v>30.034953648369523</v>
      </c>
      <c r="AR119">
        <f>VLOOKUP($AG119,'CW0303'!$B$9:$Q$386,AR$7,FALSE)</f>
        <v>21.963060015996525</v>
      </c>
      <c r="AT119">
        <f>VLOOKUP($AG119,'CW0303'!$B$9:$Q$386,AT$7,FALSE)</f>
        <v>43.37427334500174</v>
      </c>
      <c r="AU119">
        <f>VLOOKUP($AG119,'CW0303'!$B$9:$Q$386,AU$7,FALSE)</f>
        <v>34.849672444915768</v>
      </c>
      <c r="AV119">
        <f>VLOOKUP($AG119,'CW0303'!$B$9:$Q$386,AV$7,FALSE)</f>
        <v>14.641178407893776</v>
      </c>
      <c r="AW119">
        <f>VLOOKUP($AG119,'CW0303'!$B$9:$Q$386,AW$7,FALSE)</f>
        <v>9.4807774822718773</v>
      </c>
    </row>
    <row r="120" spans="1:49" x14ac:dyDescent="0.3">
      <c r="A120" t="s">
        <v>82</v>
      </c>
      <c r="B120" t="s">
        <v>743</v>
      </c>
      <c r="C120" t="s">
        <v>745</v>
      </c>
      <c r="D120">
        <f>VLOOKUP($A120,'CW0301'!$B$9:$I$386,D$8,FALSE)</f>
        <v>75.166170890927546</v>
      </c>
      <c r="E120">
        <f>VLOOKUP($A120,'CW0301'!$B$9:$I$386,E$8,FALSE)</f>
        <v>65.638434789027727</v>
      </c>
      <c r="F120">
        <f>VLOOKUP($A120,'CW0301'!$B$9:$I$386,F$8,FALSE)</f>
        <v>40.365658582393458</v>
      </c>
      <c r="G120">
        <f>VLOOKUP($A120,'CW0301'!$B$9:$I$386,G$8,FALSE)</f>
        <v>30.025781021206736</v>
      </c>
      <c r="M120" t="s">
        <v>82</v>
      </c>
      <c r="N120" t="s">
        <v>743</v>
      </c>
      <c r="O120" t="s">
        <v>745</v>
      </c>
      <c r="P120">
        <f>VLOOKUP($M120,'CW0302'!$B$9:$Q$386,P$7,FALSE)</f>
        <v>10.998091125723644</v>
      </c>
      <c r="Q120">
        <f>VLOOKUP($M120,'CW0302'!$B$9:$Q$386,Q$7,FALSE)</f>
        <v>5.3286693132915639</v>
      </c>
      <c r="R120">
        <f>VLOOKUP($M120,'CW0302'!$B$9:$Q$386,R$7,FALSE)</f>
        <v>1.7852171905097576</v>
      </c>
      <c r="S120">
        <f>VLOOKUP($M120,'CW0302'!$B$9:$Q$386,S$7,FALSE)</f>
        <v>9.2296204086042138E-2</v>
      </c>
      <c r="U120">
        <f>VLOOKUP($M120,'CW0302'!$B$9:$Q$386,U$7,FALSE)</f>
        <v>10.229867511518705</v>
      </c>
      <c r="V120">
        <f>VLOOKUP($M120,'CW0302'!$B$9:$Q$386,V$7,FALSE)</f>
        <v>4.7337423089651489</v>
      </c>
      <c r="W120">
        <f>VLOOKUP($M120,'CW0302'!$B$9:$Q$386,W$7,FALSE)</f>
        <v>1.7852171905097576</v>
      </c>
      <c r="X120">
        <f>VLOOKUP($M120,'CW0302'!$B$9:$Q$386,X$7,FALSE)</f>
        <v>9.2296204086042138E-2</v>
      </c>
      <c r="Z120">
        <f>VLOOKUP($M120,'CW0302'!$B$9:$Q$386,Z$7,FALSE)</f>
        <v>2.3330171327715017</v>
      </c>
      <c r="AA120">
        <f>VLOOKUP($M120,'CW0302'!$B$9:$Q$386,AA$7,FALSE)</f>
        <v>0.95604265649573661</v>
      </c>
      <c r="AB120">
        <f>VLOOKUP($M120,'CW0302'!$B$9:$Q$386,AB$7,FALSE)</f>
        <v>0</v>
      </c>
      <c r="AC120">
        <f>VLOOKUP($M120,'CW0302'!$B$9:$Q$386,AC$7,FALSE)</f>
        <v>0</v>
      </c>
      <c r="AG120" t="s">
        <v>82</v>
      </c>
      <c r="AH120" t="s">
        <v>743</v>
      </c>
      <c r="AI120" t="s">
        <v>745</v>
      </c>
      <c r="AJ120">
        <f>VLOOKUP($AG120,'CW0303'!$B$9:$Q$386,AJ$7,FALSE)</f>
        <v>73.809805282781127</v>
      </c>
      <c r="AK120">
        <f>VLOOKUP($AG120,'CW0303'!$B$9:$Q$386,AK$7,FALSE)</f>
        <v>64.143963858566252</v>
      </c>
      <c r="AL120">
        <f>VLOOKUP($AG120,'CW0303'!$B$9:$Q$386,AL$7,FALSE)</f>
        <v>37.548577315757235</v>
      </c>
      <c r="AM120">
        <f>VLOOKUP($AG120,'CW0303'!$B$9:$Q$386,AM$7,FALSE)</f>
        <v>28.111889261331886</v>
      </c>
      <c r="AO120">
        <f>VLOOKUP($AG120,'CW0303'!$B$9:$Q$386,AO$7,FALSE)</f>
        <v>62.436076738449401</v>
      </c>
      <c r="AP120">
        <f>VLOOKUP($AG120,'CW0303'!$B$9:$Q$386,AP$7,FALSE)</f>
        <v>50.563509478138613</v>
      </c>
      <c r="AQ120">
        <f>VLOOKUP($AG120,'CW0303'!$B$9:$Q$386,AQ$7,FALSE)</f>
        <v>22.982629169309128</v>
      </c>
      <c r="AR120">
        <f>VLOOKUP($AG120,'CW0303'!$B$9:$Q$386,AR$7,FALSE)</f>
        <v>18.473048352028073</v>
      </c>
      <c r="AT120">
        <f>VLOOKUP($AG120,'CW0303'!$B$9:$Q$386,AT$7,FALSE)</f>
        <v>36.131882973473459</v>
      </c>
      <c r="AU120">
        <f>VLOOKUP($AG120,'CW0303'!$B$9:$Q$386,AU$7,FALSE)</f>
        <v>29.374762522852794</v>
      </c>
      <c r="AV120">
        <f>VLOOKUP($AG120,'CW0303'!$B$9:$Q$386,AV$7,FALSE)</f>
        <v>16.159880158368072</v>
      </c>
      <c r="AW120">
        <f>VLOOKUP($AG120,'CW0303'!$B$9:$Q$386,AW$7,FALSE)</f>
        <v>10.996758475458549</v>
      </c>
    </row>
    <row r="121" spans="1:49" x14ac:dyDescent="0.3">
      <c r="A121" t="s">
        <v>84</v>
      </c>
      <c r="B121" t="s">
        <v>739</v>
      </c>
      <c r="C121" t="s">
        <v>745</v>
      </c>
      <c r="D121">
        <f>VLOOKUP($A121,'CW0301'!$B$9:$I$386,D$8,FALSE)</f>
        <v>80.404348716541534</v>
      </c>
      <c r="E121">
        <f>VLOOKUP($A121,'CW0301'!$B$9:$I$386,E$8,FALSE)</f>
        <v>70.956913385534364</v>
      </c>
      <c r="F121">
        <f>VLOOKUP($A121,'CW0301'!$B$9:$I$386,F$8,FALSE)</f>
        <v>47.787098707813499</v>
      </c>
      <c r="G121">
        <f>VLOOKUP($A121,'CW0301'!$B$9:$I$386,G$8,FALSE)</f>
        <v>37.489832072593202</v>
      </c>
      <c r="M121" t="s">
        <v>84</v>
      </c>
      <c r="N121" t="s">
        <v>739</v>
      </c>
      <c r="O121" t="s">
        <v>745</v>
      </c>
      <c r="P121">
        <f>VLOOKUP($M121,'CW0302'!$B$9:$Q$386,P$7,FALSE)</f>
        <v>14.931839908853616</v>
      </c>
      <c r="Q121">
        <f>VLOOKUP($M121,'CW0302'!$B$9:$Q$386,Q$7,FALSE)</f>
        <v>11.14419289046055</v>
      </c>
      <c r="R121">
        <f>VLOOKUP($M121,'CW0302'!$B$9:$Q$386,R$7,FALSE)</f>
        <v>6.6359833234335488</v>
      </c>
      <c r="S121">
        <f>VLOOKUP($M121,'CW0302'!$B$9:$Q$386,S$7,FALSE)</f>
        <v>3.8298380532869012</v>
      </c>
      <c r="U121">
        <f>VLOOKUP($M121,'CW0302'!$B$9:$Q$386,U$7,FALSE)</f>
        <v>14.056739847685485</v>
      </c>
      <c r="V121">
        <f>VLOOKUP($M121,'CW0302'!$B$9:$Q$386,V$7,FALSE)</f>
        <v>10.425918604520842</v>
      </c>
      <c r="W121">
        <f>VLOOKUP($M121,'CW0302'!$B$9:$Q$386,W$7,FALSE)</f>
        <v>4.6399959498512562</v>
      </c>
      <c r="X121">
        <f>VLOOKUP($M121,'CW0302'!$B$9:$Q$386,X$7,FALSE)</f>
        <v>3.0629599399521017</v>
      </c>
      <c r="Z121">
        <f>VLOOKUP($M121,'CW0302'!$B$9:$Q$386,Z$7,FALSE)</f>
        <v>5.1526969761402492</v>
      </c>
      <c r="AA121">
        <f>VLOOKUP($M121,'CW0302'!$B$9:$Q$386,AA$7,FALSE)</f>
        <v>3.249372669389075</v>
      </c>
      <c r="AB121">
        <f>VLOOKUP($M121,'CW0302'!$B$9:$Q$386,AB$7,FALSE)</f>
        <v>1.4704539701252395</v>
      </c>
      <c r="AC121">
        <f>VLOOKUP($M121,'CW0302'!$B$9:$Q$386,AC$7,FALSE)</f>
        <v>0.34830740020896606</v>
      </c>
      <c r="AG121" t="s">
        <v>84</v>
      </c>
      <c r="AH121" t="s">
        <v>739</v>
      </c>
      <c r="AI121" t="s">
        <v>745</v>
      </c>
      <c r="AJ121">
        <f>VLOOKUP($AG121,'CW0303'!$B$9:$Q$386,AJ$7,FALSE)</f>
        <v>79.374804851569777</v>
      </c>
      <c r="AK121">
        <f>VLOOKUP($AG121,'CW0303'!$B$9:$Q$386,AK$7,FALSE)</f>
        <v>69.7706946488927</v>
      </c>
      <c r="AL121">
        <f>VLOOKUP($AG121,'CW0303'!$B$9:$Q$386,AL$7,FALSE)</f>
        <v>43.626087739880568</v>
      </c>
      <c r="AM121">
        <f>VLOOKUP($AG121,'CW0303'!$B$9:$Q$386,AM$7,FALSE)</f>
        <v>33.15477975240772</v>
      </c>
      <c r="AO121">
        <f>VLOOKUP($AG121,'CW0303'!$B$9:$Q$386,AO$7,FALSE)</f>
        <v>70.515906537114859</v>
      </c>
      <c r="AP121">
        <f>VLOOKUP($AG121,'CW0303'!$B$9:$Q$386,AP$7,FALSE)</f>
        <v>58.087825039708498</v>
      </c>
      <c r="AQ121">
        <f>VLOOKUP($AG121,'CW0303'!$B$9:$Q$386,AQ$7,FALSE)</f>
        <v>32.096785147375989</v>
      </c>
      <c r="AR121">
        <f>VLOOKUP($AG121,'CW0303'!$B$9:$Q$386,AR$7,FALSE)</f>
        <v>21.26560734670829</v>
      </c>
      <c r="AT121">
        <f>VLOOKUP($AG121,'CW0303'!$B$9:$Q$386,AT$7,FALSE)</f>
        <v>38.512189281048911</v>
      </c>
      <c r="AU121">
        <f>VLOOKUP($AG121,'CW0303'!$B$9:$Q$386,AU$7,FALSE)</f>
        <v>31.151482273016363</v>
      </c>
      <c r="AV121">
        <f>VLOOKUP($AG121,'CW0303'!$B$9:$Q$386,AV$7,FALSE)</f>
        <v>15.057006702715295</v>
      </c>
      <c r="AW121">
        <f>VLOOKUP($AG121,'CW0303'!$B$9:$Q$386,AW$7,FALSE)</f>
        <v>9.488237007963038</v>
      </c>
    </row>
    <row r="122" spans="1:49" x14ac:dyDescent="0.3">
      <c r="A122" t="s">
        <v>86</v>
      </c>
      <c r="B122" t="s">
        <v>743</v>
      </c>
      <c r="C122" t="s">
        <v>745</v>
      </c>
      <c r="D122">
        <f>VLOOKUP($A122,'CW0301'!$B$9:$I$386,D$8,FALSE)</f>
        <v>80.353941162409996</v>
      </c>
      <c r="E122">
        <f>VLOOKUP($A122,'CW0301'!$B$9:$I$386,E$8,FALSE)</f>
        <v>73.376764254289611</v>
      </c>
      <c r="F122">
        <f>VLOOKUP($A122,'CW0301'!$B$9:$I$386,F$8,FALSE)</f>
        <v>48.583760676301175</v>
      </c>
      <c r="G122">
        <f>VLOOKUP($A122,'CW0301'!$B$9:$I$386,G$8,FALSE)</f>
        <v>34.351838398524542</v>
      </c>
      <c r="M122" t="s">
        <v>86</v>
      </c>
      <c r="N122" t="s">
        <v>743</v>
      </c>
      <c r="O122" t="s">
        <v>745</v>
      </c>
      <c r="P122">
        <f>VLOOKUP($M122,'CW0302'!$B$9:$Q$386,P$7,FALSE)</f>
        <v>16.4446895856758</v>
      </c>
      <c r="Q122">
        <f>VLOOKUP($M122,'CW0302'!$B$9:$Q$386,Q$7,FALSE)</f>
        <v>11.959417421270608</v>
      </c>
      <c r="R122">
        <f>VLOOKUP($M122,'CW0302'!$B$9:$Q$386,R$7,FALSE)</f>
        <v>6.0926067581327743</v>
      </c>
      <c r="S122">
        <f>VLOOKUP($M122,'CW0302'!$B$9:$Q$386,S$7,FALSE)</f>
        <v>4.6395234855168752</v>
      </c>
      <c r="U122">
        <f>VLOOKUP($M122,'CW0302'!$B$9:$Q$386,U$7,FALSE)</f>
        <v>14.971830269960448</v>
      </c>
      <c r="V122">
        <f>VLOOKUP($M122,'CW0302'!$B$9:$Q$386,V$7,FALSE)</f>
        <v>10.913827625479762</v>
      </c>
      <c r="W122">
        <f>VLOOKUP($M122,'CW0302'!$B$9:$Q$386,W$7,FALSE)</f>
        <v>4.8643931670722145</v>
      </c>
      <c r="X122">
        <f>VLOOKUP($M122,'CW0302'!$B$9:$Q$386,X$7,FALSE)</f>
        <v>3.8378061422743874</v>
      </c>
      <c r="Z122">
        <f>VLOOKUP($M122,'CW0302'!$B$9:$Q$386,Z$7,FALSE)</f>
        <v>6.8894364149063776</v>
      </c>
      <c r="AA122">
        <f>VLOOKUP($M122,'CW0302'!$B$9:$Q$386,AA$7,FALSE)</f>
        <v>4.0988397260932752</v>
      </c>
      <c r="AB122">
        <f>VLOOKUP($M122,'CW0302'!$B$9:$Q$386,AB$7,FALSE)</f>
        <v>2.8429662864056988</v>
      </c>
      <c r="AC122">
        <f>VLOOKUP($M122,'CW0302'!$B$9:$Q$386,AC$7,FALSE)</f>
        <v>2.0791771106506909</v>
      </c>
      <c r="AG122" t="s">
        <v>86</v>
      </c>
      <c r="AH122" t="s">
        <v>743</v>
      </c>
      <c r="AI122" t="s">
        <v>745</v>
      </c>
      <c r="AJ122">
        <f>VLOOKUP($AG122,'CW0303'!$B$9:$Q$386,AJ$7,FALSE)</f>
        <v>78.660073450737343</v>
      </c>
      <c r="AK122">
        <f>VLOOKUP($AG122,'CW0303'!$B$9:$Q$386,AK$7,FALSE)</f>
        <v>71.334403033605952</v>
      </c>
      <c r="AL122">
        <f>VLOOKUP($AG122,'CW0303'!$B$9:$Q$386,AL$7,FALSE)</f>
        <v>44.781483430131487</v>
      </c>
      <c r="AM122">
        <f>VLOOKUP($AG122,'CW0303'!$B$9:$Q$386,AM$7,FALSE)</f>
        <v>32.51573024720134</v>
      </c>
      <c r="AO122">
        <f>VLOOKUP($AG122,'CW0303'!$B$9:$Q$386,AO$7,FALSE)</f>
        <v>68.498288284304721</v>
      </c>
      <c r="AP122">
        <f>VLOOKUP($AG122,'CW0303'!$B$9:$Q$386,AP$7,FALSE)</f>
        <v>58.483039088707322</v>
      </c>
      <c r="AQ122">
        <f>VLOOKUP($AG122,'CW0303'!$B$9:$Q$386,AQ$7,FALSE)</f>
        <v>33.897112043086331</v>
      </c>
      <c r="AR122">
        <f>VLOOKUP($AG122,'CW0303'!$B$9:$Q$386,AR$7,FALSE)</f>
        <v>25.328061603005992</v>
      </c>
      <c r="AT122">
        <f>VLOOKUP($AG122,'CW0303'!$B$9:$Q$386,AT$7,FALSE)</f>
        <v>41.444576171266263</v>
      </c>
      <c r="AU122">
        <f>VLOOKUP($AG122,'CW0303'!$B$9:$Q$386,AU$7,FALSE)</f>
        <v>33.057663919134214</v>
      </c>
      <c r="AV122">
        <f>VLOOKUP($AG122,'CW0303'!$B$9:$Q$386,AV$7,FALSE)</f>
        <v>14.847019324059449</v>
      </c>
      <c r="AW122">
        <f>VLOOKUP($AG122,'CW0303'!$B$9:$Q$386,AW$7,FALSE)</f>
        <v>11.334895472783295</v>
      </c>
    </row>
    <row r="123" spans="1:49" x14ac:dyDescent="0.3">
      <c r="A123" t="s">
        <v>88</v>
      </c>
      <c r="B123" t="s">
        <v>743</v>
      </c>
      <c r="C123" t="s">
        <v>745</v>
      </c>
      <c r="D123">
        <f>VLOOKUP($A123,'CW0301'!$B$9:$I$386,D$8,FALSE)</f>
        <v>77.551421506656155</v>
      </c>
      <c r="E123">
        <f>VLOOKUP($A123,'CW0301'!$B$9:$I$386,E$8,FALSE)</f>
        <v>67.542680291582329</v>
      </c>
      <c r="F123">
        <f>VLOOKUP($A123,'CW0301'!$B$9:$I$386,F$8,FALSE)</f>
        <v>40.307476310777112</v>
      </c>
      <c r="G123">
        <f>VLOOKUP($A123,'CW0301'!$B$9:$I$386,G$8,FALSE)</f>
        <v>29.65917740607798</v>
      </c>
      <c r="M123" t="s">
        <v>88</v>
      </c>
      <c r="N123" t="s">
        <v>743</v>
      </c>
      <c r="O123" t="s">
        <v>745</v>
      </c>
      <c r="P123">
        <f>VLOOKUP($M123,'CW0302'!$B$9:$Q$386,P$7,FALSE)</f>
        <v>8.0346026888385378</v>
      </c>
      <c r="Q123">
        <f>VLOOKUP($M123,'CW0302'!$B$9:$Q$386,Q$7,FALSE)</f>
        <v>5.319805005472344</v>
      </c>
      <c r="R123">
        <f>VLOOKUP($M123,'CW0302'!$B$9:$Q$386,R$7,FALSE)</f>
        <v>2.3155512426939913</v>
      </c>
      <c r="S123">
        <f>VLOOKUP($M123,'CW0302'!$B$9:$Q$386,S$7,FALSE)</f>
        <v>0.79995895395018646</v>
      </c>
      <c r="U123">
        <f>VLOOKUP($M123,'CW0302'!$B$9:$Q$386,U$7,FALSE)</f>
        <v>7.9425095528981426</v>
      </c>
      <c r="V123">
        <f>VLOOKUP($M123,'CW0302'!$B$9:$Q$386,V$7,FALSE)</f>
        <v>4.6688565973778022</v>
      </c>
      <c r="W123">
        <f>VLOOKUP($M123,'CW0302'!$B$9:$Q$386,W$7,FALSE)</f>
        <v>2.1173045013860863</v>
      </c>
      <c r="X123">
        <f>VLOOKUP($M123,'CW0302'!$B$9:$Q$386,X$7,FALSE)</f>
        <v>0.79995895395018646</v>
      </c>
      <c r="Z123">
        <f>VLOOKUP($M123,'CW0302'!$B$9:$Q$386,Z$7,FALSE)</f>
        <v>2.4545614960651552</v>
      </c>
      <c r="AA123">
        <f>VLOOKUP($M123,'CW0302'!$B$9:$Q$386,AA$7,FALSE)</f>
        <v>1.320195128029007</v>
      </c>
      <c r="AB123">
        <f>VLOOKUP($M123,'CW0302'!$B$9:$Q$386,AB$7,FALSE)</f>
        <v>0</v>
      </c>
      <c r="AC123">
        <f>VLOOKUP($M123,'CW0302'!$B$9:$Q$386,AC$7,FALSE)</f>
        <v>0</v>
      </c>
      <c r="AG123" t="s">
        <v>88</v>
      </c>
      <c r="AH123" t="s">
        <v>743</v>
      </c>
      <c r="AI123" t="s">
        <v>745</v>
      </c>
      <c r="AJ123">
        <f>VLOOKUP($AG123,'CW0303'!$B$9:$Q$386,AJ$7,FALSE)</f>
        <v>76.18953351514763</v>
      </c>
      <c r="AK123">
        <f>VLOOKUP($AG123,'CW0303'!$B$9:$Q$386,AK$7,FALSE)</f>
        <v>65.424997113124789</v>
      </c>
      <c r="AL123">
        <f>VLOOKUP($AG123,'CW0303'!$B$9:$Q$386,AL$7,FALSE)</f>
        <v>39.044133656978389</v>
      </c>
      <c r="AM123">
        <f>VLOOKUP($AG123,'CW0303'!$B$9:$Q$386,AM$7,FALSE)</f>
        <v>28.627945961427155</v>
      </c>
      <c r="AO123">
        <f>VLOOKUP($AG123,'CW0303'!$B$9:$Q$386,AO$7,FALSE)</f>
        <v>62.348957246274161</v>
      </c>
      <c r="AP123">
        <f>VLOOKUP($AG123,'CW0303'!$B$9:$Q$386,AP$7,FALSE)</f>
        <v>51.62648699851696</v>
      </c>
      <c r="AQ123">
        <f>VLOOKUP($AG123,'CW0303'!$B$9:$Q$386,AQ$7,FALSE)</f>
        <v>27.617286844621873</v>
      </c>
      <c r="AR123">
        <f>VLOOKUP($AG123,'CW0303'!$B$9:$Q$386,AR$7,FALSE)</f>
        <v>20.923444011464316</v>
      </c>
      <c r="AT123">
        <f>VLOOKUP($AG123,'CW0303'!$B$9:$Q$386,AT$7,FALSE)</f>
        <v>39.189612377980524</v>
      </c>
      <c r="AU123">
        <f>VLOOKUP($AG123,'CW0303'!$B$9:$Q$386,AU$7,FALSE)</f>
        <v>31.70139449232882</v>
      </c>
      <c r="AV123">
        <f>VLOOKUP($AG123,'CW0303'!$B$9:$Q$386,AV$7,FALSE)</f>
        <v>15.970012547617108</v>
      </c>
      <c r="AW123">
        <f>VLOOKUP($AG123,'CW0303'!$B$9:$Q$386,AW$7,FALSE)</f>
        <v>12.207807412418527</v>
      </c>
    </row>
    <row r="124" spans="1:49" x14ac:dyDescent="0.3">
      <c r="A124" t="s">
        <v>90</v>
      </c>
      <c r="B124" t="s">
        <v>739</v>
      </c>
      <c r="C124" t="s">
        <v>745</v>
      </c>
      <c r="D124">
        <f>VLOOKUP($A124,'CW0301'!$B$9:$I$386,D$8,FALSE)</f>
        <v>86.124289461765642</v>
      </c>
      <c r="E124">
        <f>VLOOKUP($A124,'CW0301'!$B$9:$I$386,E$8,FALSE)</f>
        <v>80.620087783129378</v>
      </c>
      <c r="F124">
        <f>VLOOKUP($A124,'CW0301'!$B$9:$I$386,F$8,FALSE)</f>
        <v>47.751919067296953</v>
      </c>
      <c r="G124">
        <f>VLOOKUP($A124,'CW0301'!$B$9:$I$386,G$8,FALSE)</f>
        <v>35.260705544696918</v>
      </c>
      <c r="M124" t="s">
        <v>90</v>
      </c>
      <c r="N124" t="s">
        <v>739</v>
      </c>
      <c r="O124" t="s">
        <v>745</v>
      </c>
      <c r="P124">
        <f>VLOOKUP($M124,'CW0302'!$B$9:$Q$386,P$7,FALSE)</f>
        <v>18.306069117003016</v>
      </c>
      <c r="Q124">
        <f>VLOOKUP($M124,'CW0302'!$B$9:$Q$386,Q$7,FALSE)</f>
        <v>14.088187323489032</v>
      </c>
      <c r="R124">
        <f>VLOOKUP($M124,'CW0302'!$B$9:$Q$386,R$7,FALSE)</f>
        <v>5.3523249943201092</v>
      </c>
      <c r="S124">
        <f>VLOOKUP($M124,'CW0302'!$B$9:$Q$386,S$7,FALSE)</f>
        <v>1.766046695951913</v>
      </c>
      <c r="U124">
        <f>VLOOKUP($M124,'CW0302'!$B$9:$Q$386,U$7,FALSE)</f>
        <v>14.084667457283286</v>
      </c>
      <c r="V124">
        <f>VLOOKUP($M124,'CW0302'!$B$9:$Q$386,V$7,FALSE)</f>
        <v>8.838535780951041</v>
      </c>
      <c r="W124">
        <f>VLOOKUP($M124,'CW0302'!$B$9:$Q$386,W$7,FALSE)</f>
        <v>2.2177715734109156</v>
      </c>
      <c r="X124">
        <f>VLOOKUP($M124,'CW0302'!$B$9:$Q$386,X$7,FALSE)</f>
        <v>1.2748612518301414</v>
      </c>
      <c r="Z124">
        <f>VLOOKUP($M124,'CW0302'!$B$9:$Q$386,Z$7,FALSE)</f>
        <v>10.559906208603536</v>
      </c>
      <c r="AA124">
        <f>VLOOKUP($M124,'CW0302'!$B$9:$Q$386,AA$7,FALSE)</f>
        <v>9.1911137055339687</v>
      </c>
      <c r="AB124">
        <f>VLOOKUP($M124,'CW0302'!$B$9:$Q$386,AB$7,FALSE)</f>
        <v>1.3714485212265302</v>
      </c>
      <c r="AC124">
        <f>VLOOKUP($M124,'CW0302'!$B$9:$Q$386,AC$7,FALSE)</f>
        <v>0.39995739429629146</v>
      </c>
      <c r="AG124" t="s">
        <v>90</v>
      </c>
      <c r="AH124" t="s">
        <v>739</v>
      </c>
      <c r="AI124" t="s">
        <v>745</v>
      </c>
      <c r="AJ124">
        <f>VLOOKUP($AG124,'CW0303'!$B$9:$Q$386,AJ$7,FALSE)</f>
        <v>84.992900604276272</v>
      </c>
      <c r="AK124">
        <f>VLOOKUP($AG124,'CW0303'!$B$9:$Q$386,AK$7,FALSE)</f>
        <v>78.473476197946084</v>
      </c>
      <c r="AL124">
        <f>VLOOKUP($AG124,'CW0303'!$B$9:$Q$386,AL$7,FALSE)</f>
        <v>44.673507348097829</v>
      </c>
      <c r="AM124">
        <f>VLOOKUP($AG124,'CW0303'!$B$9:$Q$386,AM$7,FALSE)</f>
        <v>30.977410183369987</v>
      </c>
      <c r="AO124">
        <f>VLOOKUP($AG124,'CW0303'!$B$9:$Q$386,AO$7,FALSE)</f>
        <v>72.92900651549661</v>
      </c>
      <c r="AP124">
        <f>VLOOKUP($AG124,'CW0303'!$B$9:$Q$386,AP$7,FALSE)</f>
        <v>61.023829363239081</v>
      </c>
      <c r="AQ124">
        <f>VLOOKUP($AG124,'CW0303'!$B$9:$Q$386,AQ$7,FALSE)</f>
        <v>21.998957044278111</v>
      </c>
      <c r="AR124">
        <f>VLOOKUP($AG124,'CW0303'!$B$9:$Q$386,AR$7,FALSE)</f>
        <v>15.822348794286345</v>
      </c>
      <c r="AT124">
        <f>VLOOKUP($AG124,'CW0303'!$B$9:$Q$386,AT$7,FALSE)</f>
        <v>49.984622186485311</v>
      </c>
      <c r="AU124">
        <f>VLOOKUP($AG124,'CW0303'!$B$9:$Q$386,AU$7,FALSE)</f>
        <v>44.785958330813692</v>
      </c>
      <c r="AV124">
        <f>VLOOKUP($AG124,'CW0303'!$B$9:$Q$386,AV$7,FALSE)</f>
        <v>22.296589691636107</v>
      </c>
      <c r="AW124">
        <f>VLOOKUP($AG124,'CW0303'!$B$9:$Q$386,AW$7,FALSE)</f>
        <v>15.87354488802114</v>
      </c>
    </row>
    <row r="125" spans="1:49" x14ac:dyDescent="0.3">
      <c r="A125" t="s">
        <v>92</v>
      </c>
      <c r="B125" t="s">
        <v>743</v>
      </c>
      <c r="C125" t="s">
        <v>745</v>
      </c>
      <c r="D125">
        <f>VLOOKUP($A125,'CW0301'!$B$9:$I$386,D$8,FALSE)</f>
        <v>75.635752488429077</v>
      </c>
      <c r="E125">
        <f>VLOOKUP($A125,'CW0301'!$B$9:$I$386,E$8,FALSE)</f>
        <v>68.815768001144278</v>
      </c>
      <c r="F125">
        <f>VLOOKUP($A125,'CW0301'!$B$9:$I$386,F$8,FALSE)</f>
        <v>41.564416062030681</v>
      </c>
      <c r="G125">
        <f>VLOOKUP($A125,'CW0301'!$B$9:$I$386,G$8,FALSE)</f>
        <v>28.905888707552112</v>
      </c>
      <c r="M125" t="s">
        <v>92</v>
      </c>
      <c r="N125" t="s">
        <v>743</v>
      </c>
      <c r="O125" t="s">
        <v>745</v>
      </c>
      <c r="P125">
        <f>VLOOKUP($M125,'CW0302'!$B$9:$Q$386,P$7,FALSE)</f>
        <v>11.507243468785996</v>
      </c>
      <c r="Q125">
        <f>VLOOKUP($M125,'CW0302'!$B$9:$Q$386,Q$7,FALSE)</f>
        <v>6.682930000192119</v>
      </c>
      <c r="R125">
        <f>VLOOKUP($M125,'CW0302'!$B$9:$Q$386,R$7,FALSE)</f>
        <v>3.2375534890221407</v>
      </c>
      <c r="S125">
        <f>VLOOKUP($M125,'CW0302'!$B$9:$Q$386,S$7,FALSE)</f>
        <v>1.9529736224718961</v>
      </c>
      <c r="U125">
        <f>VLOOKUP($M125,'CW0302'!$B$9:$Q$386,U$7,FALSE)</f>
        <v>10.42074681586546</v>
      </c>
      <c r="V125">
        <f>VLOOKUP($M125,'CW0302'!$B$9:$Q$386,V$7,FALSE)</f>
        <v>5.4628421837024561</v>
      </c>
      <c r="W125">
        <f>VLOOKUP($M125,'CW0302'!$B$9:$Q$386,W$7,FALSE)</f>
        <v>2.6553322339172492</v>
      </c>
      <c r="X125">
        <f>VLOOKUP($M125,'CW0302'!$B$9:$Q$386,X$7,FALSE)</f>
        <v>1.4253093923423086</v>
      </c>
      <c r="Z125">
        <f>VLOOKUP($M125,'CW0302'!$B$9:$Q$386,Z$7,FALSE)</f>
        <v>3.8991378870673747</v>
      </c>
      <c r="AA125">
        <f>VLOOKUP($M125,'CW0302'!$B$9:$Q$386,AA$7,FALSE)</f>
        <v>1.9499790524515115</v>
      </c>
      <c r="AB125">
        <f>VLOOKUP($M125,'CW0302'!$B$9:$Q$386,AB$7,FALSE)</f>
        <v>1.4088600057636955</v>
      </c>
      <c r="AC125">
        <f>VLOOKUP($M125,'CW0302'!$B$9:$Q$386,AC$7,FALSE)</f>
        <v>6.9194494115181318E-2</v>
      </c>
      <c r="AG125" t="s">
        <v>92</v>
      </c>
      <c r="AH125" t="s">
        <v>743</v>
      </c>
      <c r="AI125" t="s">
        <v>745</v>
      </c>
      <c r="AJ125">
        <f>VLOOKUP($AG125,'CW0303'!$B$9:$Q$386,AJ$7,FALSE)</f>
        <v>75.166650807951314</v>
      </c>
      <c r="AK125">
        <f>VLOOKUP($AG125,'CW0303'!$B$9:$Q$386,AK$7,FALSE)</f>
        <v>68.153294566503163</v>
      </c>
      <c r="AL125">
        <f>VLOOKUP($AG125,'CW0303'!$B$9:$Q$386,AL$7,FALSE)</f>
        <v>39.607449269401435</v>
      </c>
      <c r="AM125">
        <f>VLOOKUP($AG125,'CW0303'!$B$9:$Q$386,AM$7,FALSE)</f>
        <v>27.430947837014898</v>
      </c>
      <c r="AO125">
        <f>VLOOKUP($AG125,'CW0303'!$B$9:$Q$386,AO$7,FALSE)</f>
        <v>64.59941390846285</v>
      </c>
      <c r="AP125">
        <f>VLOOKUP($AG125,'CW0303'!$B$9:$Q$386,AP$7,FALSE)</f>
        <v>55.675249395430548</v>
      </c>
      <c r="AQ125">
        <f>VLOOKUP($AG125,'CW0303'!$B$9:$Q$386,AQ$7,FALSE)</f>
        <v>28.004624234589553</v>
      </c>
      <c r="AR125">
        <f>VLOOKUP($AG125,'CW0303'!$B$9:$Q$386,AR$7,FALSE)</f>
        <v>20.809671153288154</v>
      </c>
      <c r="AT125">
        <f>VLOOKUP($AG125,'CW0303'!$B$9:$Q$386,AT$7,FALSE)</f>
        <v>33.683560758560809</v>
      </c>
      <c r="AU125">
        <f>VLOOKUP($AG125,'CW0303'!$B$9:$Q$386,AU$7,FALSE)</f>
        <v>29.17360246197655</v>
      </c>
      <c r="AV125">
        <f>VLOOKUP($AG125,'CW0303'!$B$9:$Q$386,AV$7,FALSE)</f>
        <v>11.023316031196607</v>
      </c>
      <c r="AW125">
        <f>VLOOKUP($AG125,'CW0303'!$B$9:$Q$386,AW$7,FALSE)</f>
        <v>7.9294368911022008</v>
      </c>
    </row>
    <row r="126" spans="1:49" x14ac:dyDescent="0.3">
      <c r="A126" t="s">
        <v>94</v>
      </c>
      <c r="B126" t="s">
        <v>743</v>
      </c>
      <c r="C126" t="s">
        <v>745</v>
      </c>
      <c r="D126">
        <f>VLOOKUP($A126,'CW0301'!$B$9:$I$386,D$8,FALSE)</f>
        <v>79.710929981788055</v>
      </c>
      <c r="E126">
        <f>VLOOKUP($A126,'CW0301'!$B$9:$I$386,E$8,FALSE)</f>
        <v>68.776662538470816</v>
      </c>
      <c r="F126">
        <f>VLOOKUP($A126,'CW0301'!$B$9:$I$386,F$8,FALSE)</f>
        <v>46.473339819338008</v>
      </c>
      <c r="G126">
        <f>VLOOKUP($A126,'CW0301'!$B$9:$I$386,G$8,FALSE)</f>
        <v>35.806799980869414</v>
      </c>
      <c r="M126" t="s">
        <v>94</v>
      </c>
      <c r="N126" t="s">
        <v>743</v>
      </c>
      <c r="O126" t="s">
        <v>745</v>
      </c>
      <c r="P126">
        <f>VLOOKUP($M126,'CW0302'!$B$9:$Q$386,P$7,FALSE)</f>
        <v>11.850501154014717</v>
      </c>
      <c r="Q126">
        <f>VLOOKUP($M126,'CW0302'!$B$9:$Q$386,Q$7,FALSE)</f>
        <v>7.7842196928034912</v>
      </c>
      <c r="R126">
        <f>VLOOKUP($M126,'CW0302'!$B$9:$Q$386,R$7,FALSE)</f>
        <v>4.2351629922689034</v>
      </c>
      <c r="S126">
        <f>VLOOKUP($M126,'CW0302'!$B$9:$Q$386,S$7,FALSE)</f>
        <v>2.6058720798202142</v>
      </c>
      <c r="U126">
        <f>VLOOKUP($M126,'CW0302'!$B$9:$Q$386,U$7,FALSE)</f>
        <v>10.112752113467394</v>
      </c>
      <c r="V126">
        <f>VLOOKUP($M126,'CW0302'!$B$9:$Q$386,V$7,FALSE)</f>
        <v>6.7241010072652134</v>
      </c>
      <c r="W126">
        <f>VLOOKUP($M126,'CW0302'!$B$9:$Q$386,W$7,FALSE)</f>
        <v>3.2357188242024946</v>
      </c>
      <c r="X126">
        <f>VLOOKUP($M126,'CW0302'!$B$9:$Q$386,X$7,FALSE)</f>
        <v>2.3387413283255838</v>
      </c>
      <c r="Z126">
        <f>VLOOKUP($M126,'CW0302'!$B$9:$Q$386,Z$7,FALSE)</f>
        <v>5.0836524570870845</v>
      </c>
      <c r="AA126">
        <f>VLOOKUP($M126,'CW0302'!$B$9:$Q$386,AA$7,FALSE)</f>
        <v>2.9524121424975873</v>
      </c>
      <c r="AB126">
        <f>VLOOKUP($M126,'CW0302'!$B$9:$Q$386,AB$7,FALSE)</f>
        <v>0.69342421145200261</v>
      </c>
      <c r="AC126">
        <f>VLOOKUP($M126,'CW0302'!$B$9:$Q$386,AC$7,FALSE)</f>
        <v>0.26713075149463006</v>
      </c>
      <c r="AG126" t="s">
        <v>94</v>
      </c>
      <c r="AH126" t="s">
        <v>743</v>
      </c>
      <c r="AI126" t="s">
        <v>745</v>
      </c>
      <c r="AJ126">
        <f>VLOOKUP($AG126,'CW0303'!$B$9:$Q$386,AJ$7,FALSE)</f>
        <v>78.614964147202414</v>
      </c>
      <c r="AK126">
        <f>VLOOKUP($AG126,'CW0303'!$B$9:$Q$386,AK$7,FALSE)</f>
        <v>67.885438714669718</v>
      </c>
      <c r="AL126">
        <f>VLOOKUP($AG126,'CW0303'!$B$9:$Q$386,AL$7,FALSE)</f>
        <v>43.064093216538573</v>
      </c>
      <c r="AM126">
        <f>VLOOKUP($AG126,'CW0303'!$B$9:$Q$386,AM$7,FALSE)</f>
        <v>32.72392357337592</v>
      </c>
      <c r="AO126">
        <f>VLOOKUP($AG126,'CW0303'!$B$9:$Q$386,AO$7,FALSE)</f>
        <v>57.611279010126225</v>
      </c>
      <c r="AP126">
        <f>VLOOKUP($AG126,'CW0303'!$B$9:$Q$386,AP$7,FALSE)</f>
        <v>46.138345389628732</v>
      </c>
      <c r="AQ126">
        <f>VLOOKUP($AG126,'CW0303'!$B$9:$Q$386,AQ$7,FALSE)</f>
        <v>21.838247178505725</v>
      </c>
      <c r="AR126">
        <f>VLOOKUP($AG126,'CW0303'!$B$9:$Q$386,AR$7,FALSE)</f>
        <v>17.513612932143452</v>
      </c>
      <c r="AT126">
        <f>VLOOKUP($AG126,'CW0303'!$B$9:$Q$386,AT$7,FALSE)</f>
        <v>49.468808439471459</v>
      </c>
      <c r="AU126">
        <f>VLOOKUP($AG126,'CW0303'!$B$9:$Q$386,AU$7,FALSE)</f>
        <v>40.040321157006424</v>
      </c>
      <c r="AV126">
        <f>VLOOKUP($AG126,'CW0303'!$B$9:$Q$386,AV$7,FALSE)</f>
        <v>21.881145845307167</v>
      </c>
      <c r="AW126">
        <f>VLOOKUP($AG126,'CW0303'!$B$9:$Q$386,AW$7,FALSE)</f>
        <v>17.974128651728851</v>
      </c>
    </row>
    <row r="127" spans="1:49" x14ac:dyDescent="0.3">
      <c r="A127" t="s">
        <v>96</v>
      </c>
      <c r="B127" t="s">
        <v>741</v>
      </c>
      <c r="C127" t="s">
        <v>745</v>
      </c>
      <c r="D127">
        <f>VLOOKUP($A127,'CW0301'!$B$9:$I$386,D$8,FALSE)</f>
        <v>86.534664357842871</v>
      </c>
      <c r="E127">
        <f>VLOOKUP($A127,'CW0301'!$B$9:$I$386,E$8,FALSE)</f>
        <v>78.236164565995693</v>
      </c>
      <c r="F127">
        <f>VLOOKUP($A127,'CW0301'!$B$9:$I$386,F$8,FALSE)</f>
        <v>53.175010459331517</v>
      </c>
      <c r="G127">
        <f>VLOOKUP($A127,'CW0301'!$B$9:$I$386,G$8,FALSE)</f>
        <v>40.882008890387461</v>
      </c>
      <c r="M127" t="s">
        <v>96</v>
      </c>
      <c r="N127" t="s">
        <v>741</v>
      </c>
      <c r="O127" t="s">
        <v>745</v>
      </c>
      <c r="P127">
        <f>VLOOKUP($M127,'CW0302'!$B$9:$Q$386,P$7,FALSE)</f>
        <v>15.668652755814627</v>
      </c>
      <c r="Q127">
        <f>VLOOKUP($M127,'CW0302'!$B$9:$Q$386,Q$7,FALSE)</f>
        <v>11.62093059537105</v>
      </c>
      <c r="R127">
        <f>VLOOKUP($M127,'CW0302'!$B$9:$Q$386,R$7,FALSE)</f>
        <v>5.649030698179601</v>
      </c>
      <c r="S127">
        <f>VLOOKUP($M127,'CW0302'!$B$9:$Q$386,S$7,FALSE)</f>
        <v>1.78370710569553</v>
      </c>
      <c r="U127">
        <f>VLOOKUP($M127,'CW0302'!$B$9:$Q$386,U$7,FALSE)</f>
        <v>14.802639597112261</v>
      </c>
      <c r="V127">
        <f>VLOOKUP($M127,'CW0302'!$B$9:$Q$386,V$7,FALSE)</f>
        <v>10.781378549759609</v>
      </c>
      <c r="W127">
        <f>VLOOKUP($M127,'CW0302'!$B$9:$Q$386,W$7,FALSE)</f>
        <v>3.2989648947313794</v>
      </c>
      <c r="X127">
        <f>VLOOKUP($M127,'CW0302'!$B$9:$Q$386,X$7,FALSE)</f>
        <v>1.1234045795006742</v>
      </c>
      <c r="Z127">
        <f>VLOOKUP($M127,'CW0302'!$B$9:$Q$386,Z$7,FALSE)</f>
        <v>4.1125719808705314</v>
      </c>
      <c r="AA127">
        <f>VLOOKUP($M127,'CW0302'!$B$9:$Q$386,AA$7,FALSE)</f>
        <v>3.3533044728198123</v>
      </c>
      <c r="AB127">
        <f>VLOOKUP($M127,'CW0302'!$B$9:$Q$386,AB$7,FALSE)</f>
        <v>2.3494216408725612</v>
      </c>
      <c r="AC127">
        <f>VLOOKUP($M127,'CW0302'!$B$9:$Q$386,AC$7,FALSE)</f>
        <v>1.0028735825646224</v>
      </c>
      <c r="AG127" t="s">
        <v>96</v>
      </c>
      <c r="AH127" t="s">
        <v>741</v>
      </c>
      <c r="AI127" t="s">
        <v>745</v>
      </c>
      <c r="AJ127">
        <f>VLOOKUP($AG127,'CW0303'!$B$9:$Q$386,AJ$7,FALSE)</f>
        <v>83.9788150549292</v>
      </c>
      <c r="AK127">
        <f>VLOOKUP($AG127,'CW0303'!$B$9:$Q$386,AK$7,FALSE)</f>
        <v>75.705586738936745</v>
      </c>
      <c r="AL127">
        <f>VLOOKUP($AG127,'CW0303'!$B$9:$Q$386,AL$7,FALSE)</f>
        <v>48.766398090792102</v>
      </c>
      <c r="AM127">
        <f>VLOOKUP($AG127,'CW0303'!$B$9:$Q$386,AM$7,FALSE)</f>
        <v>38.800663892760888</v>
      </c>
      <c r="AO127">
        <f>VLOOKUP($AG127,'CW0303'!$B$9:$Q$386,AO$7,FALSE)</f>
        <v>73.968487718292735</v>
      </c>
      <c r="AP127">
        <f>VLOOKUP($AG127,'CW0303'!$B$9:$Q$386,AP$7,FALSE)</f>
        <v>63.739124397622106</v>
      </c>
      <c r="AQ127">
        <f>VLOOKUP($AG127,'CW0303'!$B$9:$Q$386,AQ$7,FALSE)</f>
        <v>34.531623207061315</v>
      </c>
      <c r="AR127">
        <f>VLOOKUP($AG127,'CW0303'!$B$9:$Q$386,AR$7,FALSE)</f>
        <v>27.790176087227746</v>
      </c>
      <c r="AT127">
        <f>VLOOKUP($AG127,'CW0303'!$B$9:$Q$386,AT$7,FALSE)</f>
        <v>40.930181189485509</v>
      </c>
      <c r="AU127">
        <f>VLOOKUP($AG127,'CW0303'!$B$9:$Q$386,AU$7,FALSE)</f>
        <v>33.120865442255734</v>
      </c>
      <c r="AV127">
        <f>VLOOKUP($AG127,'CW0303'!$B$9:$Q$386,AV$7,FALSE)</f>
        <v>18.529601877186852</v>
      </c>
      <c r="AW127">
        <f>VLOOKUP($AG127,'CW0303'!$B$9:$Q$386,AW$7,FALSE)</f>
        <v>11.887050643763653</v>
      </c>
    </row>
    <row r="128" spans="1:49" x14ac:dyDescent="0.3">
      <c r="A128" t="s">
        <v>98</v>
      </c>
      <c r="B128" t="s">
        <v>743</v>
      </c>
      <c r="C128" t="s">
        <v>745</v>
      </c>
      <c r="D128">
        <f>VLOOKUP($A128,'CW0301'!$B$9:$I$386,D$8,FALSE)</f>
        <v>76.997319645735686</v>
      </c>
      <c r="E128">
        <f>VLOOKUP($A128,'CW0301'!$B$9:$I$386,E$8,FALSE)</f>
        <v>71.658878176677504</v>
      </c>
      <c r="F128">
        <f>VLOOKUP($A128,'CW0301'!$B$9:$I$386,F$8,FALSE)</f>
        <v>39.667345365052121</v>
      </c>
      <c r="G128">
        <f>VLOOKUP($A128,'CW0301'!$B$9:$I$386,G$8,FALSE)</f>
        <v>26.832974328988819</v>
      </c>
      <c r="M128" t="s">
        <v>98</v>
      </c>
      <c r="N128" t="s">
        <v>743</v>
      </c>
      <c r="O128" t="s">
        <v>745</v>
      </c>
      <c r="P128">
        <f>VLOOKUP($M128,'CW0302'!$B$9:$Q$386,P$7,FALSE)</f>
        <v>10.366954294495082</v>
      </c>
      <c r="Q128">
        <f>VLOOKUP($M128,'CW0302'!$B$9:$Q$386,Q$7,FALSE)</f>
        <v>9.1456844574211615</v>
      </c>
      <c r="R128">
        <f>VLOOKUP($M128,'CW0302'!$B$9:$Q$386,R$7,FALSE)</f>
        <v>2.2210762655097969</v>
      </c>
      <c r="S128">
        <f>VLOOKUP($M128,'CW0302'!$B$9:$Q$386,S$7,FALSE)</f>
        <v>0.95733625909165931</v>
      </c>
      <c r="U128">
        <f>VLOOKUP($M128,'CW0302'!$B$9:$Q$386,U$7,FALSE)</f>
        <v>7.773176235442854</v>
      </c>
      <c r="V128">
        <f>VLOOKUP($M128,'CW0302'!$B$9:$Q$386,V$7,FALSE)</f>
        <v>6.2877982105067316</v>
      </c>
      <c r="W128">
        <f>VLOOKUP($M128,'CW0302'!$B$9:$Q$386,W$7,FALSE)</f>
        <v>1.7757369951001092</v>
      </c>
      <c r="X128">
        <f>VLOOKUP($M128,'CW0302'!$B$9:$Q$386,X$7,FALSE)</f>
        <v>0.86683628814903235</v>
      </c>
      <c r="Z128">
        <f>VLOOKUP($M128,'CW0302'!$B$9:$Q$386,Z$7,FALSE)</f>
        <v>3.0274207910298703</v>
      </c>
      <c r="AA128">
        <f>VLOOKUP($M128,'CW0302'!$B$9:$Q$386,AA$7,FALSE)</f>
        <v>2.9184164738397689</v>
      </c>
      <c r="AB128">
        <f>VLOOKUP($M128,'CW0302'!$B$9:$Q$386,AB$7,FALSE)</f>
        <v>0.3339616069316188</v>
      </c>
      <c r="AC128">
        <f>VLOOKUP($M128,'CW0302'!$B$9:$Q$386,AC$7,FALSE)</f>
        <v>9.04999709426276E-2</v>
      </c>
      <c r="AG128" t="s">
        <v>98</v>
      </c>
      <c r="AH128" t="s">
        <v>743</v>
      </c>
      <c r="AI128" t="s">
        <v>745</v>
      </c>
      <c r="AJ128">
        <f>VLOOKUP($AG128,'CW0303'!$B$9:$Q$386,AJ$7,FALSE)</f>
        <v>76.422949572140297</v>
      </c>
      <c r="AK128">
        <f>VLOOKUP($AG128,'CW0303'!$B$9:$Q$386,AK$7,FALSE)</f>
        <v>70.355469943944755</v>
      </c>
      <c r="AL128">
        <f>VLOOKUP($AG128,'CW0303'!$B$9:$Q$386,AL$7,FALSE)</f>
        <v>36.399970482716817</v>
      </c>
      <c r="AM128">
        <f>VLOOKUP($AG128,'CW0303'!$B$9:$Q$386,AM$7,FALSE)</f>
        <v>25.507442443740331</v>
      </c>
      <c r="AO128">
        <f>VLOOKUP($AG128,'CW0303'!$B$9:$Q$386,AO$7,FALSE)</f>
        <v>65.418280714175921</v>
      </c>
      <c r="AP128">
        <f>VLOOKUP($AG128,'CW0303'!$B$9:$Q$386,AP$7,FALSE)</f>
        <v>52.195395954613709</v>
      </c>
      <c r="AQ128">
        <f>VLOOKUP($AG128,'CW0303'!$B$9:$Q$386,AQ$7,FALSE)</f>
        <v>21.335034114431398</v>
      </c>
      <c r="AR128">
        <f>VLOOKUP($AG128,'CW0303'!$B$9:$Q$386,AR$7,FALSE)</f>
        <v>14.353703866392348</v>
      </c>
      <c r="AT128">
        <f>VLOOKUP($AG128,'CW0303'!$B$9:$Q$386,AT$7,FALSE)</f>
        <v>38.045269962636588</v>
      </c>
      <c r="AU128">
        <f>VLOOKUP($AG128,'CW0303'!$B$9:$Q$386,AU$7,FALSE)</f>
        <v>32.688899229180826</v>
      </c>
      <c r="AV128">
        <f>VLOOKUP($AG128,'CW0303'!$B$9:$Q$386,AV$7,FALSE)</f>
        <v>17.060009729890407</v>
      </c>
      <c r="AW128">
        <f>VLOOKUP($AG128,'CW0303'!$B$9:$Q$386,AW$7,FALSE)</f>
        <v>11.367857290933877</v>
      </c>
    </row>
    <row r="129" spans="1:49" x14ac:dyDescent="0.3">
      <c r="A129" t="s">
        <v>100</v>
      </c>
      <c r="B129" t="s">
        <v>743</v>
      </c>
      <c r="C129" t="s">
        <v>745</v>
      </c>
      <c r="D129">
        <f>VLOOKUP($A129,'CW0301'!$B$9:$I$386,D$8,FALSE)</f>
        <v>83.096861801507984</v>
      </c>
      <c r="E129">
        <f>VLOOKUP($A129,'CW0301'!$B$9:$I$386,E$8,FALSE)</f>
        <v>73.04852551251625</v>
      </c>
      <c r="F129">
        <f>VLOOKUP($A129,'CW0301'!$B$9:$I$386,F$8,FALSE)</f>
        <v>42.269017558324173</v>
      </c>
      <c r="G129">
        <f>VLOOKUP($A129,'CW0301'!$B$9:$I$386,G$8,FALSE)</f>
        <v>33.260839850734165</v>
      </c>
      <c r="M129" t="s">
        <v>100</v>
      </c>
      <c r="N129" t="s">
        <v>743</v>
      </c>
      <c r="O129" t="s">
        <v>745</v>
      </c>
      <c r="P129">
        <f>VLOOKUP($M129,'CW0302'!$B$9:$Q$386,P$7,FALSE)</f>
        <v>15.958160950921259</v>
      </c>
      <c r="Q129">
        <f>VLOOKUP($M129,'CW0302'!$B$9:$Q$386,Q$7,FALSE)</f>
        <v>9.2331650423110112</v>
      </c>
      <c r="R129">
        <f>VLOOKUP($M129,'CW0302'!$B$9:$Q$386,R$7,FALSE)</f>
        <v>4.7630816204790039</v>
      </c>
      <c r="S129">
        <f>VLOOKUP($M129,'CW0302'!$B$9:$Q$386,S$7,FALSE)</f>
        <v>2.5617078699672535</v>
      </c>
      <c r="U129">
        <f>VLOOKUP($M129,'CW0302'!$B$9:$Q$386,U$7,FALSE)</f>
        <v>14.055477577873067</v>
      </c>
      <c r="V129">
        <f>VLOOKUP($M129,'CW0302'!$B$9:$Q$386,V$7,FALSE)</f>
        <v>8.3756483973935527</v>
      </c>
      <c r="W129">
        <f>VLOOKUP($M129,'CW0302'!$B$9:$Q$386,W$7,FALSE)</f>
        <v>1.9717613264927787</v>
      </c>
      <c r="X129">
        <f>VLOOKUP($M129,'CW0302'!$B$9:$Q$386,X$7,FALSE)</f>
        <v>0.82928888296944481</v>
      </c>
      <c r="Z129">
        <f>VLOOKUP($M129,'CW0302'!$B$9:$Q$386,Z$7,FALSE)</f>
        <v>5.8995965423193857</v>
      </c>
      <c r="AA129">
        <f>VLOOKUP($M129,'CW0302'!$B$9:$Q$386,AA$7,FALSE)</f>
        <v>4.2737912970568281</v>
      </c>
      <c r="AB129">
        <f>VLOOKUP($M129,'CW0302'!$B$9:$Q$386,AB$7,FALSE)</f>
        <v>2.4142705219261451</v>
      </c>
      <c r="AC129">
        <f>VLOOKUP($M129,'CW0302'!$B$9:$Q$386,AC$7,FALSE)</f>
        <v>1.9089298072064615</v>
      </c>
      <c r="AG129" t="s">
        <v>100</v>
      </c>
      <c r="AH129" t="s">
        <v>743</v>
      </c>
      <c r="AI129" t="s">
        <v>745</v>
      </c>
      <c r="AJ129">
        <f>VLOOKUP($AG129,'CW0303'!$B$9:$Q$386,AJ$7,FALSE)</f>
        <v>81.405018315126512</v>
      </c>
      <c r="AK129">
        <f>VLOOKUP($AG129,'CW0303'!$B$9:$Q$386,AK$7,FALSE)</f>
        <v>69.630671442290364</v>
      </c>
      <c r="AL129">
        <f>VLOOKUP($AG129,'CW0303'!$B$9:$Q$386,AL$7,FALSE)</f>
        <v>38.938151133899851</v>
      </c>
      <c r="AM129">
        <f>VLOOKUP($AG129,'CW0303'!$B$9:$Q$386,AM$7,FALSE)</f>
        <v>31.875740250455891</v>
      </c>
      <c r="AO129">
        <f>VLOOKUP($AG129,'CW0303'!$B$9:$Q$386,AO$7,FALSE)</f>
        <v>70.262047744984585</v>
      </c>
      <c r="AP129">
        <f>VLOOKUP($AG129,'CW0303'!$B$9:$Q$386,AP$7,FALSE)</f>
        <v>56.831705804545486</v>
      </c>
      <c r="AQ129">
        <f>VLOOKUP($AG129,'CW0303'!$B$9:$Q$386,AQ$7,FALSE)</f>
        <v>23.988405886200908</v>
      </c>
      <c r="AR129">
        <f>VLOOKUP($AG129,'CW0303'!$B$9:$Q$386,AR$7,FALSE)</f>
        <v>19.414231017295037</v>
      </c>
      <c r="AT129">
        <f>VLOOKUP($AG129,'CW0303'!$B$9:$Q$386,AT$7,FALSE)</f>
        <v>40.485893255704916</v>
      </c>
      <c r="AU129">
        <f>VLOOKUP($AG129,'CW0303'!$B$9:$Q$386,AU$7,FALSE)</f>
        <v>33.868726577089028</v>
      </c>
      <c r="AV129">
        <f>VLOOKUP($AG129,'CW0303'!$B$9:$Q$386,AV$7,FALSE)</f>
        <v>14.795888138239782</v>
      </c>
      <c r="AW129">
        <f>VLOOKUP($AG129,'CW0303'!$B$9:$Q$386,AW$7,FALSE)</f>
        <v>10.612580962329677</v>
      </c>
    </row>
    <row r="130" spans="1:49" x14ac:dyDescent="0.3">
      <c r="A130" t="s">
        <v>102</v>
      </c>
      <c r="B130" t="s">
        <v>739</v>
      </c>
      <c r="C130" t="s">
        <v>745</v>
      </c>
      <c r="D130">
        <f>VLOOKUP($A130,'CW0301'!$B$9:$I$386,D$8,FALSE)</f>
        <v>76.980907264177205</v>
      </c>
      <c r="E130">
        <f>VLOOKUP($A130,'CW0301'!$B$9:$I$386,E$8,FALSE)</f>
        <v>67.705580238810356</v>
      </c>
      <c r="F130">
        <f>VLOOKUP($A130,'CW0301'!$B$9:$I$386,F$8,FALSE)</f>
        <v>43.188022057908384</v>
      </c>
      <c r="G130">
        <f>VLOOKUP($A130,'CW0301'!$B$9:$I$386,G$8,FALSE)</f>
        <v>31.338077838017163</v>
      </c>
      <c r="M130" t="s">
        <v>102</v>
      </c>
      <c r="N130" t="s">
        <v>739</v>
      </c>
      <c r="O130" t="s">
        <v>745</v>
      </c>
      <c r="P130">
        <f>VLOOKUP($M130,'CW0302'!$B$9:$Q$386,P$7,FALSE)</f>
        <v>12.956233204007953</v>
      </c>
      <c r="Q130">
        <f>VLOOKUP($M130,'CW0302'!$B$9:$Q$386,Q$7,FALSE)</f>
        <v>8.3712270030630584</v>
      </c>
      <c r="R130">
        <f>VLOOKUP($M130,'CW0302'!$B$9:$Q$386,R$7,FALSE)</f>
        <v>3.0983665104833853</v>
      </c>
      <c r="S130">
        <f>VLOOKUP($M130,'CW0302'!$B$9:$Q$386,S$7,FALSE)</f>
        <v>1.6742222574048133</v>
      </c>
      <c r="U130">
        <f>VLOOKUP($M130,'CW0302'!$B$9:$Q$386,U$7,FALSE)</f>
        <v>11.810583417920007</v>
      </c>
      <c r="V130">
        <f>VLOOKUP($M130,'CW0302'!$B$9:$Q$386,V$7,FALSE)</f>
        <v>7.3587754683466979</v>
      </c>
      <c r="W130">
        <f>VLOOKUP($M130,'CW0302'!$B$9:$Q$386,W$7,FALSE)</f>
        <v>2.3558379524719166</v>
      </c>
      <c r="X130">
        <f>VLOOKUP($M130,'CW0302'!$B$9:$Q$386,X$7,FALSE)</f>
        <v>1.4150228115129613</v>
      </c>
      <c r="Z130">
        <f>VLOOKUP($M130,'CW0302'!$B$9:$Q$386,Z$7,FALSE)</f>
        <v>2.7601212613713977</v>
      </c>
      <c r="AA130">
        <f>VLOOKUP($M130,'CW0302'!$B$9:$Q$386,AA$7,FALSE)</f>
        <v>1.8294141565357402</v>
      </c>
      <c r="AB130">
        <f>VLOOKUP($M130,'CW0302'!$B$9:$Q$386,AB$7,FALSE)</f>
        <v>0.97278681823925239</v>
      </c>
      <c r="AC130">
        <f>VLOOKUP($M130,'CW0302'!$B$9:$Q$386,AC$7,FALSE)</f>
        <v>0.28558244140355848</v>
      </c>
      <c r="AG130" t="s">
        <v>102</v>
      </c>
      <c r="AH130" t="s">
        <v>739</v>
      </c>
      <c r="AI130" t="s">
        <v>745</v>
      </c>
      <c r="AJ130">
        <f>VLOOKUP($AG130,'CW0303'!$B$9:$Q$386,AJ$7,FALSE)</f>
        <v>74.741479084428349</v>
      </c>
      <c r="AK130">
        <f>VLOOKUP($AG130,'CW0303'!$B$9:$Q$386,AK$7,FALSE)</f>
        <v>65.873043838386351</v>
      </c>
      <c r="AL130">
        <f>VLOOKUP($AG130,'CW0303'!$B$9:$Q$386,AL$7,FALSE)</f>
        <v>40.895756998594599</v>
      </c>
      <c r="AM130">
        <f>VLOOKUP($AG130,'CW0303'!$B$9:$Q$386,AM$7,FALSE)</f>
        <v>29.434148733603653</v>
      </c>
      <c r="AO130">
        <f>VLOOKUP($AG130,'CW0303'!$B$9:$Q$386,AO$7,FALSE)</f>
        <v>62.956152391424943</v>
      </c>
      <c r="AP130">
        <f>VLOOKUP($AG130,'CW0303'!$B$9:$Q$386,AP$7,FALSE)</f>
        <v>51.855815933303504</v>
      </c>
      <c r="AQ130">
        <f>VLOOKUP($AG130,'CW0303'!$B$9:$Q$386,AQ$7,FALSE)</f>
        <v>27.300557564170379</v>
      </c>
      <c r="AR130">
        <f>VLOOKUP($AG130,'CW0303'!$B$9:$Q$386,AR$7,FALSE)</f>
        <v>18.433827116361236</v>
      </c>
      <c r="AT130">
        <f>VLOOKUP($AG130,'CW0303'!$B$9:$Q$386,AT$7,FALSE)</f>
        <v>38.559360654490312</v>
      </c>
      <c r="AU130">
        <f>VLOOKUP($AG130,'CW0303'!$B$9:$Q$386,AU$7,FALSE)</f>
        <v>33.199626779082635</v>
      </c>
      <c r="AV130">
        <f>VLOOKUP($AG130,'CW0303'!$B$9:$Q$386,AV$7,FALSE)</f>
        <v>16.848982297608671</v>
      </c>
      <c r="AW130">
        <f>VLOOKUP($AG130,'CW0303'!$B$9:$Q$386,AW$7,FALSE)</f>
        <v>9.9935461065492301</v>
      </c>
    </row>
    <row r="131" spans="1:49" x14ac:dyDescent="0.3">
      <c r="A131" t="s">
        <v>104</v>
      </c>
      <c r="B131" t="s">
        <v>741</v>
      </c>
      <c r="C131" t="s">
        <v>745</v>
      </c>
      <c r="D131">
        <f>VLOOKUP($A131,'CW0301'!$B$9:$I$386,D$8,FALSE)</f>
        <v>79.146909289786848</v>
      </c>
      <c r="E131">
        <f>VLOOKUP($A131,'CW0301'!$B$9:$I$386,E$8,FALSE)</f>
        <v>73.016045404942616</v>
      </c>
      <c r="F131">
        <f>VLOOKUP($A131,'CW0301'!$B$9:$I$386,F$8,FALSE)</f>
        <v>43.313559040721941</v>
      </c>
      <c r="G131">
        <f>VLOOKUP($A131,'CW0301'!$B$9:$I$386,G$8,FALSE)</f>
        <v>33.228914949269836</v>
      </c>
      <c r="M131" t="s">
        <v>104</v>
      </c>
      <c r="N131" t="s">
        <v>741</v>
      </c>
      <c r="O131" t="s">
        <v>745</v>
      </c>
      <c r="P131">
        <f>VLOOKUP($M131,'CW0302'!$B$9:$Q$386,P$7,FALSE)</f>
        <v>14.426454636465577</v>
      </c>
      <c r="Q131">
        <f>VLOOKUP($M131,'CW0302'!$B$9:$Q$386,Q$7,FALSE)</f>
        <v>11.634760344863668</v>
      </c>
      <c r="R131">
        <f>VLOOKUP($M131,'CW0302'!$B$9:$Q$386,R$7,FALSE)</f>
        <v>4.8487757820175696</v>
      </c>
      <c r="S131">
        <f>VLOOKUP($M131,'CW0302'!$B$9:$Q$386,S$7,FALSE)</f>
        <v>2.6447856287855478</v>
      </c>
      <c r="U131">
        <f>VLOOKUP($M131,'CW0302'!$B$9:$Q$386,U$7,FALSE)</f>
        <v>12.983517536531098</v>
      </c>
      <c r="V131">
        <f>VLOOKUP($M131,'CW0302'!$B$9:$Q$386,V$7,FALSE)</f>
        <v>9.2824124995278012</v>
      </c>
      <c r="W131">
        <f>VLOOKUP($M131,'CW0302'!$B$9:$Q$386,W$7,FALSE)</f>
        <v>2.3775961830023458</v>
      </c>
      <c r="X131">
        <f>VLOOKUP($M131,'CW0302'!$B$9:$Q$386,X$7,FALSE)</f>
        <v>1.1577166502807616</v>
      </c>
      <c r="Z131">
        <f>VLOOKUP($M131,'CW0302'!$B$9:$Q$386,Z$7,FALSE)</f>
        <v>5.020743854388841</v>
      </c>
      <c r="AA131">
        <f>VLOOKUP($M131,'CW0302'!$B$9:$Q$386,AA$7,FALSE)</f>
        <v>4.6611753326336522</v>
      </c>
      <c r="AB131">
        <f>VLOOKUP($M131,'CW0302'!$B$9:$Q$386,AB$7,FALSE)</f>
        <v>2.7921335965025218</v>
      </c>
      <c r="AC131">
        <f>VLOOKUP($M131,'CW0302'!$B$9:$Q$386,AC$7,FALSE)</f>
        <v>1.6108978200070974</v>
      </c>
      <c r="AG131" t="s">
        <v>104</v>
      </c>
      <c r="AH131" t="s">
        <v>741</v>
      </c>
      <c r="AI131" t="s">
        <v>745</v>
      </c>
      <c r="AJ131">
        <f>VLOOKUP($AG131,'CW0303'!$B$9:$Q$386,AJ$7,FALSE)</f>
        <v>77.140040482717126</v>
      </c>
      <c r="AK131">
        <f>VLOOKUP($AG131,'CW0303'!$B$9:$Q$386,AK$7,FALSE)</f>
        <v>68.952256559347731</v>
      </c>
      <c r="AL131">
        <f>VLOOKUP($AG131,'CW0303'!$B$9:$Q$386,AL$7,FALSE)</f>
        <v>38.824843652098572</v>
      </c>
      <c r="AM131">
        <f>VLOOKUP($AG131,'CW0303'!$B$9:$Q$386,AM$7,FALSE)</f>
        <v>30.961522658789047</v>
      </c>
      <c r="AO131">
        <f>VLOOKUP($AG131,'CW0303'!$B$9:$Q$386,AO$7,FALSE)</f>
        <v>63.632953785163856</v>
      </c>
      <c r="AP131">
        <f>VLOOKUP($AG131,'CW0303'!$B$9:$Q$386,AP$7,FALSE)</f>
        <v>52.330475611387129</v>
      </c>
      <c r="AQ131">
        <f>VLOOKUP($AG131,'CW0303'!$B$9:$Q$386,AQ$7,FALSE)</f>
        <v>25.556374352851861</v>
      </c>
      <c r="AR131">
        <f>VLOOKUP($AG131,'CW0303'!$B$9:$Q$386,AR$7,FALSE)</f>
        <v>18.171850662781143</v>
      </c>
      <c r="AT131">
        <f>VLOOKUP($AG131,'CW0303'!$B$9:$Q$386,AT$7,FALSE)</f>
        <v>39.407890916494949</v>
      </c>
      <c r="AU131">
        <f>VLOOKUP($AG131,'CW0303'!$B$9:$Q$386,AU$7,FALSE)</f>
        <v>32.211986875738859</v>
      </c>
      <c r="AV131">
        <f>VLOOKUP($AG131,'CW0303'!$B$9:$Q$386,AV$7,FALSE)</f>
        <v>15.41512154485255</v>
      </c>
      <c r="AW131">
        <f>VLOOKUP($AG131,'CW0303'!$B$9:$Q$386,AW$7,FALSE)</f>
        <v>10.683034204843587</v>
      </c>
    </row>
    <row r="132" spans="1:49" x14ac:dyDescent="0.3">
      <c r="A132" t="s">
        <v>152</v>
      </c>
      <c r="B132" t="s">
        <v>741</v>
      </c>
      <c r="C132" t="s">
        <v>745</v>
      </c>
      <c r="D132">
        <f>VLOOKUP($A132,'CW0301'!$B$9:$I$386,D$8,FALSE)</f>
        <v>82.232358007265006</v>
      </c>
      <c r="E132">
        <f>VLOOKUP($A132,'CW0301'!$B$9:$I$386,E$8,FALSE)</f>
        <v>74.923433281222472</v>
      </c>
      <c r="F132">
        <f>VLOOKUP($A132,'CW0301'!$B$9:$I$386,F$8,FALSE)</f>
        <v>52.669236817933175</v>
      </c>
      <c r="G132">
        <f>VLOOKUP($A132,'CW0301'!$B$9:$I$386,G$8,FALSE)</f>
        <v>38.169329368367336</v>
      </c>
      <c r="M132" t="s">
        <v>152</v>
      </c>
      <c r="N132" t="s">
        <v>741</v>
      </c>
      <c r="O132" t="s">
        <v>745</v>
      </c>
      <c r="P132">
        <f>VLOOKUP($M132,'CW0302'!$B$9:$Q$386,P$7,FALSE)</f>
        <v>15.410557572049409</v>
      </c>
      <c r="Q132">
        <f>VLOOKUP($M132,'CW0302'!$B$9:$Q$386,Q$7,FALSE)</f>
        <v>11.631656040400284</v>
      </c>
      <c r="R132">
        <f>VLOOKUP($M132,'CW0302'!$B$9:$Q$386,R$7,FALSE)</f>
        <v>5.7885630655269544</v>
      </c>
      <c r="S132">
        <f>VLOOKUP($M132,'CW0302'!$B$9:$Q$386,S$7,FALSE)</f>
        <v>3.0369535665669276</v>
      </c>
      <c r="U132">
        <f>VLOOKUP($M132,'CW0302'!$B$9:$Q$386,U$7,FALSE)</f>
        <v>14.769900863280322</v>
      </c>
      <c r="V132">
        <f>VLOOKUP($M132,'CW0302'!$B$9:$Q$386,V$7,FALSE)</f>
        <v>10.520211547015858</v>
      </c>
      <c r="W132">
        <f>VLOOKUP($M132,'CW0302'!$B$9:$Q$386,W$7,FALSE)</f>
        <v>4.1389012022954867</v>
      </c>
      <c r="X132">
        <f>VLOOKUP($M132,'CW0302'!$B$9:$Q$386,X$7,FALSE)</f>
        <v>1.1533328438994885</v>
      </c>
      <c r="Z132">
        <f>VLOOKUP($M132,'CW0302'!$B$9:$Q$386,Z$7,FALSE)</f>
        <v>4.4744101208644551</v>
      </c>
      <c r="AA132">
        <f>VLOOKUP($M132,'CW0302'!$B$9:$Q$386,AA$7,FALSE)</f>
        <v>3.182587794417266</v>
      </c>
      <c r="AB132">
        <f>VLOOKUP($M132,'CW0302'!$B$9:$Q$386,AB$7,FALSE)</f>
        <v>1.7153819255022893</v>
      </c>
      <c r="AC132">
        <f>VLOOKUP($M132,'CW0302'!$B$9:$Q$386,AC$7,FALSE)</f>
        <v>0.49951516801579704</v>
      </c>
      <c r="AG132" t="s">
        <v>152</v>
      </c>
      <c r="AH132" t="s">
        <v>741</v>
      </c>
      <c r="AI132" t="s">
        <v>745</v>
      </c>
      <c r="AJ132">
        <f>VLOOKUP($AG132,'CW0303'!$B$9:$Q$386,AJ$7,FALSE)</f>
        <v>81.02170787711259</v>
      </c>
      <c r="AK132">
        <f>VLOOKUP($AG132,'CW0303'!$B$9:$Q$386,AK$7,FALSE)</f>
        <v>73.152204246532321</v>
      </c>
      <c r="AL132">
        <f>VLOOKUP($AG132,'CW0303'!$B$9:$Q$386,AL$7,FALSE)</f>
        <v>46.462942508520847</v>
      </c>
      <c r="AM132">
        <f>VLOOKUP($AG132,'CW0303'!$B$9:$Q$386,AM$7,FALSE)</f>
        <v>34.755880828875306</v>
      </c>
      <c r="AO132">
        <f>VLOOKUP($AG132,'CW0303'!$B$9:$Q$386,AO$7,FALSE)</f>
        <v>74.209029748474293</v>
      </c>
      <c r="AP132">
        <f>VLOOKUP($AG132,'CW0303'!$B$9:$Q$386,AP$7,FALSE)</f>
        <v>62.58661375516408</v>
      </c>
      <c r="AQ132">
        <f>VLOOKUP($AG132,'CW0303'!$B$9:$Q$386,AQ$7,FALSE)</f>
        <v>31.090334016298193</v>
      </c>
      <c r="AR132">
        <f>VLOOKUP($AG132,'CW0303'!$B$9:$Q$386,AR$7,FALSE)</f>
        <v>20.924626748587677</v>
      </c>
      <c r="AT132">
        <f>VLOOKUP($AG132,'CW0303'!$B$9:$Q$386,AT$7,FALSE)</f>
        <v>41.572212019314577</v>
      </c>
      <c r="AU132">
        <f>VLOOKUP($AG132,'CW0303'!$B$9:$Q$386,AU$7,FALSE)</f>
        <v>34.153277976969129</v>
      </c>
      <c r="AV132">
        <f>VLOOKUP($AG132,'CW0303'!$B$9:$Q$386,AV$7,FALSE)</f>
        <v>15.615555752739086</v>
      </c>
      <c r="AW132">
        <f>VLOOKUP($AG132,'CW0303'!$B$9:$Q$386,AW$7,FALSE)</f>
        <v>9.0774736095815864</v>
      </c>
    </row>
    <row r="133" spans="1:49" x14ac:dyDescent="0.3">
      <c r="A133" t="s">
        <v>154</v>
      </c>
      <c r="B133" t="s">
        <v>741</v>
      </c>
      <c r="C133" t="s">
        <v>745</v>
      </c>
      <c r="D133">
        <f>VLOOKUP($A133,'CW0301'!$B$9:$I$386,D$8,FALSE)</f>
        <v>84.789792468125</v>
      </c>
      <c r="E133">
        <f>VLOOKUP($A133,'CW0301'!$B$9:$I$386,E$8,FALSE)</f>
        <v>76.512183677573603</v>
      </c>
      <c r="F133">
        <f>VLOOKUP($A133,'CW0301'!$B$9:$I$386,F$8,FALSE)</f>
        <v>50.612619689730508</v>
      </c>
      <c r="G133">
        <f>VLOOKUP($A133,'CW0301'!$B$9:$I$386,G$8,FALSE)</f>
        <v>37.144956470683397</v>
      </c>
      <c r="M133" t="s">
        <v>154</v>
      </c>
      <c r="N133" t="s">
        <v>741</v>
      </c>
      <c r="O133" t="s">
        <v>745</v>
      </c>
      <c r="P133">
        <f>VLOOKUP($M133,'CW0302'!$B$9:$Q$386,P$7,FALSE)</f>
        <v>17.455699515012597</v>
      </c>
      <c r="Q133">
        <f>VLOOKUP($M133,'CW0302'!$B$9:$Q$386,Q$7,FALSE)</f>
        <v>12.246414410570345</v>
      </c>
      <c r="R133">
        <f>VLOOKUP($M133,'CW0302'!$B$9:$Q$386,R$7,FALSE)</f>
        <v>3.3665766696556116</v>
      </c>
      <c r="S133">
        <f>VLOOKUP($M133,'CW0302'!$B$9:$Q$386,S$7,FALSE)</f>
        <v>1.2590875099931054</v>
      </c>
      <c r="U133">
        <f>VLOOKUP($M133,'CW0302'!$B$9:$Q$386,U$7,FALSE)</f>
        <v>16.103479828279365</v>
      </c>
      <c r="V133">
        <f>VLOOKUP($M133,'CW0302'!$B$9:$Q$386,V$7,FALSE)</f>
        <v>10.801263369245193</v>
      </c>
      <c r="W133">
        <f>VLOOKUP($M133,'CW0302'!$B$9:$Q$386,W$7,FALSE)</f>
        <v>2.1971441775972744</v>
      </c>
      <c r="X133">
        <f>VLOOKUP($M133,'CW0302'!$B$9:$Q$386,X$7,FALSE)</f>
        <v>0.95091964623967917</v>
      </c>
      <c r="Z133">
        <f>VLOOKUP($M133,'CW0302'!$B$9:$Q$386,Z$7,FALSE)</f>
        <v>4.365995532649837</v>
      </c>
      <c r="AA133">
        <f>VLOOKUP($M133,'CW0302'!$B$9:$Q$386,AA$7,FALSE)</f>
        <v>2.5374551232469451</v>
      </c>
      <c r="AB133">
        <f>VLOOKUP($M133,'CW0302'!$B$9:$Q$386,AB$7,FALSE)</f>
        <v>1.2592834582510075</v>
      </c>
      <c r="AC133">
        <f>VLOOKUP($M133,'CW0302'!$B$9:$Q$386,AC$7,FALSE)</f>
        <v>0.83417361088843966</v>
      </c>
      <c r="AG133" t="s">
        <v>154</v>
      </c>
      <c r="AH133" t="s">
        <v>741</v>
      </c>
      <c r="AI133" t="s">
        <v>745</v>
      </c>
      <c r="AJ133">
        <f>VLOOKUP($AG133,'CW0303'!$B$9:$Q$386,AJ$7,FALSE)</f>
        <v>83.210609729168269</v>
      </c>
      <c r="AK133">
        <f>VLOOKUP($AG133,'CW0303'!$B$9:$Q$386,AK$7,FALSE)</f>
        <v>74.753048726814512</v>
      </c>
      <c r="AL133">
        <f>VLOOKUP($AG133,'CW0303'!$B$9:$Q$386,AL$7,FALSE)</f>
        <v>48.174665832162347</v>
      </c>
      <c r="AM133">
        <f>VLOOKUP($AG133,'CW0303'!$B$9:$Q$386,AM$7,FALSE)</f>
        <v>34.142803373411169</v>
      </c>
      <c r="AO133">
        <f>VLOOKUP($AG133,'CW0303'!$B$9:$Q$386,AO$7,FALSE)</f>
        <v>74.549789790408241</v>
      </c>
      <c r="AP133">
        <f>VLOOKUP($AG133,'CW0303'!$B$9:$Q$386,AP$7,FALSE)</f>
        <v>62.682666201839965</v>
      </c>
      <c r="AQ133">
        <f>VLOOKUP($AG133,'CW0303'!$B$9:$Q$386,AQ$7,FALSE)</f>
        <v>31.898842481170991</v>
      </c>
      <c r="AR133">
        <f>VLOOKUP($AG133,'CW0303'!$B$9:$Q$386,AR$7,FALSE)</f>
        <v>22.527191891125579</v>
      </c>
      <c r="AT133">
        <f>VLOOKUP($AG133,'CW0303'!$B$9:$Q$386,AT$7,FALSE)</f>
        <v>40.449807198204105</v>
      </c>
      <c r="AU133">
        <f>VLOOKUP($AG133,'CW0303'!$B$9:$Q$386,AU$7,FALSE)</f>
        <v>32.361059029706531</v>
      </c>
      <c r="AV133">
        <f>VLOOKUP($AG133,'CW0303'!$B$9:$Q$386,AV$7,FALSE)</f>
        <v>18.189000707861869</v>
      </c>
      <c r="AW133">
        <f>VLOOKUP($AG133,'CW0303'!$B$9:$Q$386,AW$7,FALSE)</f>
        <v>10.165440091624331</v>
      </c>
    </row>
    <row r="134" spans="1:49" x14ac:dyDescent="0.3">
      <c r="A134" t="s">
        <v>156</v>
      </c>
      <c r="B134" t="s">
        <v>739</v>
      </c>
      <c r="C134" t="s">
        <v>745</v>
      </c>
      <c r="D134">
        <f>VLOOKUP($A134,'CW0301'!$B$9:$I$386,D$8,FALSE)</f>
        <v>86.368889654737089</v>
      </c>
      <c r="E134">
        <f>VLOOKUP($A134,'CW0301'!$B$9:$I$386,E$8,FALSE)</f>
        <v>78.545492433701028</v>
      </c>
      <c r="F134">
        <f>VLOOKUP($A134,'CW0301'!$B$9:$I$386,F$8,FALSE)</f>
        <v>53.707554481741951</v>
      </c>
      <c r="G134">
        <f>VLOOKUP($A134,'CW0301'!$B$9:$I$386,G$8,FALSE)</f>
        <v>40.842308117819911</v>
      </c>
      <c r="M134" t="s">
        <v>156</v>
      </c>
      <c r="N134" t="s">
        <v>739</v>
      </c>
      <c r="O134" t="s">
        <v>745</v>
      </c>
      <c r="P134">
        <f>VLOOKUP($M134,'CW0302'!$B$9:$Q$386,P$7,FALSE)</f>
        <v>18.204209344717864</v>
      </c>
      <c r="Q134">
        <f>VLOOKUP($M134,'CW0302'!$B$9:$Q$386,Q$7,FALSE)</f>
        <v>10.703450420493533</v>
      </c>
      <c r="R134">
        <f>VLOOKUP($M134,'CW0302'!$B$9:$Q$386,R$7,FALSE)</f>
        <v>4.26648906542919</v>
      </c>
      <c r="S134">
        <f>VLOOKUP($M134,'CW0302'!$B$9:$Q$386,S$7,FALSE)</f>
        <v>2.1989084812441866</v>
      </c>
      <c r="U134">
        <f>VLOOKUP($M134,'CW0302'!$B$9:$Q$386,U$7,FALSE)</f>
        <v>15.635033460242573</v>
      </c>
      <c r="V134">
        <f>VLOOKUP($M134,'CW0302'!$B$9:$Q$386,V$7,FALSE)</f>
        <v>8.9952234156440358</v>
      </c>
      <c r="W134">
        <f>VLOOKUP($M134,'CW0302'!$B$9:$Q$386,W$7,FALSE)</f>
        <v>2.6768215250328122</v>
      </c>
      <c r="X134">
        <f>VLOOKUP($M134,'CW0302'!$B$9:$Q$386,X$7,FALSE)</f>
        <v>0.6425802035073277</v>
      </c>
      <c r="Z134">
        <f>VLOOKUP($M134,'CW0302'!$B$9:$Q$386,Z$7,FALSE)</f>
        <v>5.100004957548518</v>
      </c>
      <c r="AA134">
        <f>VLOOKUP($M134,'CW0302'!$B$9:$Q$386,AA$7,FALSE)</f>
        <v>2.7882388127495203</v>
      </c>
      <c r="AB134">
        <f>VLOOKUP($M134,'CW0302'!$B$9:$Q$386,AB$7,FALSE)</f>
        <v>1.7418018049192636</v>
      </c>
      <c r="AC134">
        <f>VLOOKUP($M134,'CW0302'!$B$9:$Q$386,AC$7,FALSE)</f>
        <v>1.5370929938316218</v>
      </c>
      <c r="AG134" t="s">
        <v>156</v>
      </c>
      <c r="AH134" t="s">
        <v>739</v>
      </c>
      <c r="AI134" t="s">
        <v>745</v>
      </c>
      <c r="AJ134">
        <f>VLOOKUP($AG134,'CW0303'!$B$9:$Q$386,AJ$7,FALSE)</f>
        <v>84.940364870534182</v>
      </c>
      <c r="AK134">
        <f>VLOOKUP($AG134,'CW0303'!$B$9:$Q$386,AK$7,FALSE)</f>
        <v>76.038882714999161</v>
      </c>
      <c r="AL134">
        <f>VLOOKUP($AG134,'CW0303'!$B$9:$Q$386,AL$7,FALSE)</f>
        <v>50.078419579674893</v>
      </c>
      <c r="AM134">
        <f>VLOOKUP($AG134,'CW0303'!$B$9:$Q$386,AM$7,FALSE)</f>
        <v>38.175401444955988</v>
      </c>
      <c r="AO134">
        <f>VLOOKUP($AG134,'CW0303'!$B$9:$Q$386,AO$7,FALSE)</f>
        <v>77.740050186934923</v>
      </c>
      <c r="AP134">
        <f>VLOOKUP($AG134,'CW0303'!$B$9:$Q$386,AP$7,FALSE)</f>
        <v>63.641797364556588</v>
      </c>
      <c r="AQ134">
        <f>VLOOKUP($AG134,'CW0303'!$B$9:$Q$386,AQ$7,FALSE)</f>
        <v>33.95599096747749</v>
      </c>
      <c r="AR134">
        <f>VLOOKUP($AG134,'CW0303'!$B$9:$Q$386,AR$7,FALSE)</f>
        <v>22.987629376031627</v>
      </c>
      <c r="AT134">
        <f>VLOOKUP($AG134,'CW0303'!$B$9:$Q$386,AT$7,FALSE)</f>
        <v>42.493553256295321</v>
      </c>
      <c r="AU134">
        <f>VLOOKUP($AG134,'CW0303'!$B$9:$Q$386,AU$7,FALSE)</f>
        <v>36.366924700525814</v>
      </c>
      <c r="AV134">
        <f>VLOOKUP($AG134,'CW0303'!$B$9:$Q$386,AV$7,FALSE)</f>
        <v>20.265270333275478</v>
      </c>
      <c r="AW134">
        <f>VLOOKUP($AG134,'CW0303'!$B$9:$Q$386,AW$7,FALSE)</f>
        <v>13.093935609898772</v>
      </c>
    </row>
    <row r="135" spans="1:49" x14ac:dyDescent="0.3">
      <c r="A135" t="s">
        <v>158</v>
      </c>
      <c r="B135" t="s">
        <v>741</v>
      </c>
      <c r="C135" t="s">
        <v>745</v>
      </c>
      <c r="D135">
        <f>VLOOKUP($A135,'CW0301'!$B$9:$I$386,D$8,FALSE)</f>
        <v>85.027168137497483</v>
      </c>
      <c r="E135">
        <f>VLOOKUP($A135,'CW0301'!$B$9:$I$386,E$8,FALSE)</f>
        <v>76.997402799015063</v>
      </c>
      <c r="F135">
        <f>VLOOKUP($A135,'CW0301'!$B$9:$I$386,F$8,FALSE)</f>
        <v>55.475505755975895</v>
      </c>
      <c r="G135">
        <f>VLOOKUP($A135,'CW0301'!$B$9:$I$386,G$8,FALSE)</f>
        <v>43.950058648402582</v>
      </c>
      <c r="M135" t="s">
        <v>158</v>
      </c>
      <c r="N135" t="s">
        <v>741</v>
      </c>
      <c r="O135" t="s">
        <v>745</v>
      </c>
      <c r="P135">
        <f>VLOOKUP($M135,'CW0302'!$B$9:$Q$386,P$7,FALSE)</f>
        <v>16.035130753519304</v>
      </c>
      <c r="Q135">
        <f>VLOOKUP($M135,'CW0302'!$B$9:$Q$386,Q$7,FALSE)</f>
        <v>10.00933201134864</v>
      </c>
      <c r="R135">
        <f>VLOOKUP($M135,'CW0302'!$B$9:$Q$386,R$7,FALSE)</f>
        <v>4.7616378662901386</v>
      </c>
      <c r="S135">
        <f>VLOOKUP($M135,'CW0302'!$B$9:$Q$386,S$7,FALSE)</f>
        <v>2.6577331558547828</v>
      </c>
      <c r="U135">
        <f>VLOOKUP($M135,'CW0302'!$B$9:$Q$386,U$7,FALSE)</f>
        <v>14.501920693997358</v>
      </c>
      <c r="V135">
        <f>VLOOKUP($M135,'CW0302'!$B$9:$Q$386,V$7,FALSE)</f>
        <v>8.603872722982441</v>
      </c>
      <c r="W135">
        <f>VLOOKUP($M135,'CW0302'!$B$9:$Q$386,W$7,FALSE)</f>
        <v>3.7890104306392094</v>
      </c>
      <c r="X135">
        <f>VLOOKUP($M135,'CW0302'!$B$9:$Q$386,X$7,FALSE)</f>
        <v>1.513775273837864</v>
      </c>
      <c r="Z135">
        <f>VLOOKUP($M135,'CW0302'!$B$9:$Q$386,Z$7,FALSE)</f>
        <v>4.9553740565122677</v>
      </c>
      <c r="AA135">
        <f>VLOOKUP($M135,'CW0302'!$B$9:$Q$386,AA$7,FALSE)</f>
        <v>3.1665696167378257</v>
      </c>
      <c r="AB135">
        <f>VLOOKUP($M135,'CW0302'!$B$9:$Q$386,AB$7,FALSE)</f>
        <v>1.8722818002733197</v>
      </c>
      <c r="AC135">
        <f>VLOOKUP($M135,'CW0302'!$B$9:$Q$386,AC$7,FALSE)</f>
        <v>0.88391369255839591</v>
      </c>
      <c r="AG135" t="s">
        <v>158</v>
      </c>
      <c r="AH135" t="s">
        <v>741</v>
      </c>
      <c r="AI135" t="s">
        <v>745</v>
      </c>
      <c r="AJ135">
        <f>VLOOKUP($AG135,'CW0303'!$B$9:$Q$386,AJ$7,FALSE)</f>
        <v>82.5506700380799</v>
      </c>
      <c r="AK135">
        <f>VLOOKUP($AG135,'CW0303'!$B$9:$Q$386,AK$7,FALSE)</f>
        <v>74.279964867819913</v>
      </c>
      <c r="AL135">
        <f>VLOOKUP($AG135,'CW0303'!$B$9:$Q$386,AL$7,FALSE)</f>
        <v>51.799184713689698</v>
      </c>
      <c r="AM135">
        <f>VLOOKUP($AG135,'CW0303'!$B$9:$Q$386,AM$7,FALSE)</f>
        <v>41.884480123300527</v>
      </c>
      <c r="AO135">
        <f>VLOOKUP($AG135,'CW0303'!$B$9:$Q$386,AO$7,FALSE)</f>
        <v>76.020747540561672</v>
      </c>
      <c r="AP135">
        <f>VLOOKUP($AG135,'CW0303'!$B$9:$Q$386,AP$7,FALSE)</f>
        <v>66.208255371420307</v>
      </c>
      <c r="AQ135">
        <f>VLOOKUP($AG135,'CW0303'!$B$9:$Q$386,AQ$7,FALSE)</f>
        <v>41.213200777765863</v>
      </c>
      <c r="AR135">
        <f>VLOOKUP($AG135,'CW0303'!$B$9:$Q$386,AR$7,FALSE)</f>
        <v>32.574741042576548</v>
      </c>
      <c r="AT135">
        <f>VLOOKUP($AG135,'CW0303'!$B$9:$Q$386,AT$7,FALSE)</f>
        <v>37.158738885931918</v>
      </c>
      <c r="AU135">
        <f>VLOOKUP($AG135,'CW0303'!$B$9:$Q$386,AU$7,FALSE)</f>
        <v>28.188907655566293</v>
      </c>
      <c r="AV135">
        <f>VLOOKUP($AG135,'CW0303'!$B$9:$Q$386,AV$7,FALSE)</f>
        <v>14.50221509480634</v>
      </c>
      <c r="AW135">
        <f>VLOOKUP($AG135,'CW0303'!$B$9:$Q$386,AW$7,FALSE)</f>
        <v>9.2762693039267798</v>
      </c>
    </row>
    <row r="136" spans="1:49" x14ac:dyDescent="0.3">
      <c r="A136" t="s">
        <v>160</v>
      </c>
      <c r="B136" t="s">
        <v>741</v>
      </c>
      <c r="C136" t="s">
        <v>745</v>
      </c>
      <c r="D136">
        <f>VLOOKUP($A136,'CW0301'!$B$9:$I$386,D$8,FALSE)</f>
        <v>82.233358963034703</v>
      </c>
      <c r="E136">
        <f>VLOOKUP($A136,'CW0301'!$B$9:$I$386,E$8,FALSE)</f>
        <v>73.947304472385952</v>
      </c>
      <c r="F136">
        <f>VLOOKUP($A136,'CW0301'!$B$9:$I$386,F$8,FALSE)</f>
        <v>44.295182087492385</v>
      </c>
      <c r="G136">
        <f>VLOOKUP($A136,'CW0301'!$B$9:$I$386,G$8,FALSE)</f>
        <v>33.428143700296459</v>
      </c>
      <c r="M136" t="s">
        <v>160</v>
      </c>
      <c r="N136" t="s">
        <v>741</v>
      </c>
      <c r="O136" t="s">
        <v>745</v>
      </c>
      <c r="P136">
        <f>VLOOKUP($M136,'CW0302'!$B$9:$Q$386,P$7,FALSE)</f>
        <v>20.001733580378843</v>
      </c>
      <c r="Q136">
        <f>VLOOKUP($M136,'CW0302'!$B$9:$Q$386,Q$7,FALSE)</f>
        <v>10.900897595456744</v>
      </c>
      <c r="R136">
        <f>VLOOKUP($M136,'CW0302'!$B$9:$Q$386,R$7,FALSE)</f>
        <v>3.6468522441842759</v>
      </c>
      <c r="S136">
        <f>VLOOKUP($M136,'CW0302'!$B$9:$Q$386,S$7,FALSE)</f>
        <v>2.885559808799163</v>
      </c>
      <c r="U136">
        <f>VLOOKUP($M136,'CW0302'!$B$9:$Q$386,U$7,FALSE)</f>
        <v>16.722020313060426</v>
      </c>
      <c r="V136">
        <f>VLOOKUP($M136,'CW0302'!$B$9:$Q$386,V$7,FALSE)</f>
        <v>8.3450756512264004</v>
      </c>
      <c r="W136">
        <f>VLOOKUP($M136,'CW0302'!$B$9:$Q$386,W$7,FALSE)</f>
        <v>1.6624305402156463</v>
      </c>
      <c r="X136">
        <f>VLOOKUP($M136,'CW0302'!$B$9:$Q$386,X$7,FALSE)</f>
        <v>0.86608242018773784</v>
      </c>
      <c r="Z136">
        <f>VLOOKUP($M136,'CW0302'!$B$9:$Q$386,Z$7,FALSE)</f>
        <v>6.0113456829653282</v>
      </c>
      <c r="AA136">
        <f>VLOOKUP($M136,'CW0302'!$B$9:$Q$386,AA$7,FALSE)</f>
        <v>3.8080606436823006</v>
      </c>
      <c r="AB136">
        <f>VLOOKUP($M136,'CW0302'!$B$9:$Q$386,AB$7,FALSE)</f>
        <v>2.1701659583751907</v>
      </c>
      <c r="AC136">
        <f>VLOOKUP($M136,'CW0302'!$B$9:$Q$386,AC$7,FALSE)</f>
        <v>1.5964323922666372</v>
      </c>
      <c r="AG136" t="s">
        <v>160</v>
      </c>
      <c r="AH136" t="s">
        <v>741</v>
      </c>
      <c r="AI136" t="s">
        <v>745</v>
      </c>
      <c r="AJ136">
        <f>VLOOKUP($AG136,'CW0303'!$B$9:$Q$386,AJ$7,FALSE)</f>
        <v>80.304261084662869</v>
      </c>
      <c r="AK136">
        <f>VLOOKUP($AG136,'CW0303'!$B$9:$Q$386,AK$7,FALSE)</f>
        <v>72.020744213569728</v>
      </c>
      <c r="AL136">
        <f>VLOOKUP($AG136,'CW0303'!$B$9:$Q$386,AL$7,FALSE)</f>
        <v>41.912794641074534</v>
      </c>
      <c r="AM136">
        <f>VLOOKUP($AG136,'CW0303'!$B$9:$Q$386,AM$7,FALSE)</f>
        <v>30.636802085932295</v>
      </c>
      <c r="AO136">
        <f>VLOOKUP($AG136,'CW0303'!$B$9:$Q$386,AO$7,FALSE)</f>
        <v>72.990965387888906</v>
      </c>
      <c r="AP136">
        <f>VLOOKUP($AG136,'CW0303'!$B$9:$Q$386,AP$7,FALSE)</f>
        <v>60.729435897120929</v>
      </c>
      <c r="AQ136">
        <f>VLOOKUP($AG136,'CW0303'!$B$9:$Q$386,AQ$7,FALSE)</f>
        <v>29.112051515983094</v>
      </c>
      <c r="AR136">
        <f>VLOOKUP($AG136,'CW0303'!$B$9:$Q$386,AR$7,FALSE)</f>
        <v>22.421293172857961</v>
      </c>
      <c r="AT136">
        <f>VLOOKUP($AG136,'CW0303'!$B$9:$Q$386,AT$7,FALSE)</f>
        <v>35.287384386534661</v>
      </c>
      <c r="AU136">
        <f>VLOOKUP($AG136,'CW0303'!$B$9:$Q$386,AU$7,FALSE)</f>
        <v>28.182532747443357</v>
      </c>
      <c r="AV136">
        <f>VLOOKUP($AG136,'CW0303'!$B$9:$Q$386,AV$7,FALSE)</f>
        <v>16.292329905803886</v>
      </c>
      <c r="AW136">
        <f>VLOOKUP($AG136,'CW0303'!$B$9:$Q$386,AW$7,FALSE)</f>
        <v>10.521368081533915</v>
      </c>
    </row>
    <row r="137" spans="1:49" x14ac:dyDescent="0.3">
      <c r="A137" t="s">
        <v>162</v>
      </c>
      <c r="B137" t="s">
        <v>739</v>
      </c>
      <c r="C137" t="s">
        <v>745</v>
      </c>
      <c r="D137">
        <f>VLOOKUP($A137,'CW0301'!$B$9:$I$386,D$8,FALSE)</f>
        <v>82.576163755771162</v>
      </c>
      <c r="E137">
        <f>VLOOKUP($A137,'CW0301'!$B$9:$I$386,E$8,FALSE)</f>
        <v>76.152493916255324</v>
      </c>
      <c r="F137">
        <f>VLOOKUP($A137,'CW0301'!$B$9:$I$386,F$8,FALSE)</f>
        <v>51.62116877930675</v>
      </c>
      <c r="G137">
        <f>VLOOKUP($A137,'CW0301'!$B$9:$I$386,G$8,FALSE)</f>
        <v>41.287216233394417</v>
      </c>
      <c r="M137" t="s">
        <v>162</v>
      </c>
      <c r="N137" t="s">
        <v>739</v>
      </c>
      <c r="O137" t="s">
        <v>745</v>
      </c>
      <c r="P137">
        <f>VLOOKUP($M137,'CW0302'!$B$9:$Q$386,P$7,FALSE)</f>
        <v>16.2676909527001</v>
      </c>
      <c r="Q137">
        <f>VLOOKUP($M137,'CW0302'!$B$9:$Q$386,Q$7,FALSE)</f>
        <v>11.263420760834798</v>
      </c>
      <c r="R137">
        <f>VLOOKUP($M137,'CW0302'!$B$9:$Q$386,R$7,FALSE)</f>
        <v>5.5706097960510865</v>
      </c>
      <c r="S137">
        <f>VLOOKUP($M137,'CW0302'!$B$9:$Q$386,S$7,FALSE)</f>
        <v>2.7960993344243565</v>
      </c>
      <c r="U137">
        <f>VLOOKUP($M137,'CW0302'!$B$9:$Q$386,U$7,FALSE)</f>
        <v>15.773252882624133</v>
      </c>
      <c r="V137">
        <f>VLOOKUP($M137,'CW0302'!$B$9:$Q$386,V$7,FALSE)</f>
        <v>10.368866276514643</v>
      </c>
      <c r="W137">
        <f>VLOOKUP($M137,'CW0302'!$B$9:$Q$386,W$7,FALSE)</f>
        <v>3.9174157929782538</v>
      </c>
      <c r="X137">
        <f>VLOOKUP($M137,'CW0302'!$B$9:$Q$386,X$7,FALSE)</f>
        <v>1.3277248628352827</v>
      </c>
      <c r="Z137">
        <f>VLOOKUP($M137,'CW0302'!$B$9:$Q$386,Z$7,FALSE)</f>
        <v>5.3680597415197955</v>
      </c>
      <c r="AA137">
        <f>VLOOKUP($M137,'CW0302'!$B$9:$Q$386,AA$7,FALSE)</f>
        <v>4.0025806507042692</v>
      </c>
      <c r="AB137">
        <f>VLOOKUP($M137,'CW0302'!$B$9:$Q$386,AB$7,FALSE)</f>
        <v>1.7623807431886618</v>
      </c>
      <c r="AC137">
        <f>VLOOKUP($M137,'CW0302'!$B$9:$Q$386,AC$7,FALSE)</f>
        <v>0.63864093690197044</v>
      </c>
      <c r="AG137" t="s">
        <v>162</v>
      </c>
      <c r="AH137" t="s">
        <v>739</v>
      </c>
      <c r="AI137" t="s">
        <v>745</v>
      </c>
      <c r="AJ137">
        <f>VLOOKUP($AG137,'CW0303'!$B$9:$Q$386,AJ$7,FALSE)</f>
        <v>81.292981100585621</v>
      </c>
      <c r="AK137">
        <f>VLOOKUP($AG137,'CW0303'!$B$9:$Q$386,AK$7,FALSE)</f>
        <v>72.910751343883504</v>
      </c>
      <c r="AL137">
        <f>VLOOKUP($AG137,'CW0303'!$B$9:$Q$386,AL$7,FALSE)</f>
        <v>48.893555542925505</v>
      </c>
      <c r="AM137">
        <f>VLOOKUP($AG137,'CW0303'!$B$9:$Q$386,AM$7,FALSE)</f>
        <v>40.328643315057647</v>
      </c>
      <c r="AO137">
        <f>VLOOKUP($AG137,'CW0303'!$B$9:$Q$386,AO$7,FALSE)</f>
        <v>71.390190636522561</v>
      </c>
      <c r="AP137">
        <f>VLOOKUP($AG137,'CW0303'!$B$9:$Q$386,AP$7,FALSE)</f>
        <v>60.682258645155841</v>
      </c>
      <c r="AQ137">
        <f>VLOOKUP($AG137,'CW0303'!$B$9:$Q$386,AQ$7,FALSE)</f>
        <v>36.349138377607183</v>
      </c>
      <c r="AR137">
        <f>VLOOKUP($AG137,'CW0303'!$B$9:$Q$386,AR$7,FALSE)</f>
        <v>30.322664013562946</v>
      </c>
      <c r="AT137">
        <f>VLOOKUP($AG137,'CW0303'!$B$9:$Q$386,AT$7,FALSE)</f>
        <v>43.726675711710058</v>
      </c>
      <c r="AU137">
        <f>VLOOKUP($AG137,'CW0303'!$B$9:$Q$386,AU$7,FALSE)</f>
        <v>37.610105838592425</v>
      </c>
      <c r="AV137">
        <f>VLOOKUP($AG137,'CW0303'!$B$9:$Q$386,AV$7,FALSE)</f>
        <v>19.808765702053833</v>
      </c>
      <c r="AW137">
        <f>VLOOKUP($AG137,'CW0303'!$B$9:$Q$386,AW$7,FALSE)</f>
        <v>15.139275646996776</v>
      </c>
    </row>
    <row r="138" spans="1:49" x14ac:dyDescent="0.3">
      <c r="A138" t="s">
        <v>164</v>
      </c>
      <c r="B138" t="s">
        <v>741</v>
      </c>
      <c r="C138" t="s">
        <v>745</v>
      </c>
      <c r="D138">
        <f>VLOOKUP($A138,'CW0301'!$B$9:$I$386,D$8,FALSE)</f>
        <v>82.07013394594594</v>
      </c>
      <c r="E138">
        <f>VLOOKUP($A138,'CW0301'!$B$9:$I$386,E$8,FALSE)</f>
        <v>75.03851665072574</v>
      </c>
      <c r="F138">
        <f>VLOOKUP($A138,'CW0301'!$B$9:$I$386,F$8,FALSE)</f>
        <v>53.389406468202317</v>
      </c>
      <c r="G138">
        <f>VLOOKUP($A138,'CW0301'!$B$9:$I$386,G$8,FALSE)</f>
        <v>38.158086462440913</v>
      </c>
      <c r="M138" t="s">
        <v>164</v>
      </c>
      <c r="N138" t="s">
        <v>741</v>
      </c>
      <c r="O138" t="s">
        <v>745</v>
      </c>
      <c r="P138">
        <f>VLOOKUP($M138,'CW0302'!$B$9:$Q$386,P$7,FALSE)</f>
        <v>22.607385121615465</v>
      </c>
      <c r="Q138">
        <f>VLOOKUP($M138,'CW0302'!$B$9:$Q$386,Q$7,FALSE)</f>
        <v>15.255331410026111</v>
      </c>
      <c r="R138">
        <f>VLOOKUP($M138,'CW0302'!$B$9:$Q$386,R$7,FALSE)</f>
        <v>4.335919245576024</v>
      </c>
      <c r="S138">
        <f>VLOOKUP($M138,'CW0302'!$B$9:$Q$386,S$7,FALSE)</f>
        <v>2.1368255089587493</v>
      </c>
      <c r="U138">
        <f>VLOOKUP($M138,'CW0302'!$B$9:$Q$386,U$7,FALSE)</f>
        <v>20.509797003891656</v>
      </c>
      <c r="V138">
        <f>VLOOKUP($M138,'CW0302'!$B$9:$Q$386,V$7,FALSE)</f>
        <v>12.783940060435462</v>
      </c>
      <c r="W138">
        <f>VLOOKUP($M138,'CW0302'!$B$9:$Q$386,W$7,FALSE)</f>
        <v>3.0799311880539961</v>
      </c>
      <c r="X138">
        <f>VLOOKUP($M138,'CW0302'!$B$9:$Q$386,X$7,FALSE)</f>
        <v>1.3777378945258525</v>
      </c>
      <c r="Z138">
        <f>VLOOKUP($M138,'CW0302'!$B$9:$Q$386,Z$7,FALSE)</f>
        <v>4.9149155679086425</v>
      </c>
      <c r="AA138">
        <f>VLOOKUP($M138,'CW0302'!$B$9:$Q$386,AA$7,FALSE)</f>
        <v>3.3421644597789189</v>
      </c>
      <c r="AB138">
        <f>VLOOKUP($M138,'CW0302'!$B$9:$Q$386,AB$7,FALSE)</f>
        <v>1.0059634261261232</v>
      </c>
      <c r="AC138">
        <f>VLOOKUP($M138,'CW0302'!$B$9:$Q$386,AC$7,FALSE)</f>
        <v>0.75908761443289796</v>
      </c>
      <c r="AG138" t="s">
        <v>164</v>
      </c>
      <c r="AH138" t="s">
        <v>741</v>
      </c>
      <c r="AI138" t="s">
        <v>745</v>
      </c>
      <c r="AJ138">
        <f>VLOOKUP($AG138,'CW0303'!$B$9:$Q$386,AJ$7,FALSE)</f>
        <v>79.19619175087098</v>
      </c>
      <c r="AK138">
        <f>VLOOKUP($AG138,'CW0303'!$B$9:$Q$386,AK$7,FALSE)</f>
        <v>72.697721906841082</v>
      </c>
      <c r="AL138">
        <f>VLOOKUP($AG138,'CW0303'!$B$9:$Q$386,AL$7,FALSE)</f>
        <v>49.103471858320852</v>
      </c>
      <c r="AM138">
        <f>VLOOKUP($AG138,'CW0303'!$B$9:$Q$386,AM$7,FALSE)</f>
        <v>35.810134675088406</v>
      </c>
      <c r="AO138">
        <f>VLOOKUP($AG138,'CW0303'!$B$9:$Q$386,AO$7,FALSE)</f>
        <v>73.45008569106119</v>
      </c>
      <c r="AP138">
        <f>VLOOKUP($AG138,'CW0303'!$B$9:$Q$386,AP$7,FALSE)</f>
        <v>62.035266828039461</v>
      </c>
      <c r="AQ138">
        <f>VLOOKUP($AG138,'CW0303'!$B$9:$Q$386,AQ$7,FALSE)</f>
        <v>32.468585846652161</v>
      </c>
      <c r="AR138">
        <f>VLOOKUP($AG138,'CW0303'!$B$9:$Q$386,AR$7,FALSE)</f>
        <v>21.86387221635179</v>
      </c>
      <c r="AT138">
        <f>VLOOKUP($AG138,'CW0303'!$B$9:$Q$386,AT$7,FALSE)</f>
        <v>38.492824378067908</v>
      </c>
      <c r="AU138">
        <f>VLOOKUP($AG138,'CW0303'!$B$9:$Q$386,AU$7,FALSE)</f>
        <v>32.314278981889174</v>
      </c>
      <c r="AV138">
        <f>VLOOKUP($AG138,'CW0303'!$B$9:$Q$386,AV$7,FALSE)</f>
        <v>18.699698774980131</v>
      </c>
      <c r="AW138">
        <f>VLOOKUP($AG138,'CW0303'!$B$9:$Q$386,AW$7,FALSE)</f>
        <v>13.932684163378429</v>
      </c>
    </row>
    <row r="139" spans="1:49" x14ac:dyDescent="0.3">
      <c r="A139" t="s">
        <v>198</v>
      </c>
      <c r="B139" t="s">
        <v>743</v>
      </c>
      <c r="C139" t="s">
        <v>745</v>
      </c>
      <c r="D139">
        <f>VLOOKUP($A139,'CW0301'!$B$9:$I$386,D$8,FALSE)</f>
        <v>81.9033742825373</v>
      </c>
      <c r="E139">
        <f>VLOOKUP($A139,'CW0301'!$B$9:$I$386,E$8,FALSE)</f>
        <v>73.500882685842868</v>
      </c>
      <c r="F139">
        <f>VLOOKUP($A139,'CW0301'!$B$9:$I$386,F$8,FALSE)</f>
        <v>42.830654972098522</v>
      </c>
      <c r="G139">
        <f>VLOOKUP($A139,'CW0301'!$B$9:$I$386,G$8,FALSE)</f>
        <v>29.870803160573693</v>
      </c>
      <c r="M139" t="s">
        <v>198</v>
      </c>
      <c r="N139" t="s">
        <v>743</v>
      </c>
      <c r="O139" t="s">
        <v>745</v>
      </c>
      <c r="P139">
        <f>VLOOKUP($M139,'CW0302'!$B$9:$Q$386,P$7,FALSE)</f>
        <v>14.7481108972597</v>
      </c>
      <c r="Q139">
        <f>VLOOKUP($M139,'CW0302'!$B$9:$Q$386,Q$7,FALSE)</f>
        <v>9.3156003880554348</v>
      </c>
      <c r="R139">
        <f>VLOOKUP($M139,'CW0302'!$B$9:$Q$386,R$7,FALSE)</f>
        <v>4.0054872572167346</v>
      </c>
      <c r="S139">
        <f>VLOOKUP($M139,'CW0302'!$B$9:$Q$386,S$7,FALSE)</f>
        <v>1.5993212928483147</v>
      </c>
      <c r="U139">
        <f>VLOOKUP($M139,'CW0302'!$B$9:$Q$386,U$7,FALSE)</f>
        <v>12.386743789296432</v>
      </c>
      <c r="V139">
        <f>VLOOKUP($M139,'CW0302'!$B$9:$Q$386,V$7,FALSE)</f>
        <v>6.1822879222800227</v>
      </c>
      <c r="W139">
        <f>VLOOKUP($M139,'CW0302'!$B$9:$Q$386,W$7,FALSE)</f>
        <v>1.3695701758517858</v>
      </c>
      <c r="X139">
        <f>VLOOKUP($M139,'CW0302'!$B$9:$Q$386,X$7,FALSE)</f>
        <v>0.58184278421868862</v>
      </c>
      <c r="Z139">
        <f>VLOOKUP($M139,'CW0302'!$B$9:$Q$386,Z$7,FALSE)</f>
        <v>5.3697215993948753</v>
      </c>
      <c r="AA139">
        <f>VLOOKUP($M139,'CW0302'!$B$9:$Q$386,AA$7,FALSE)</f>
        <v>4.5053669337576636</v>
      </c>
      <c r="AB139">
        <f>VLOOKUP($M139,'CW0302'!$B$9:$Q$386,AB$7,FALSE)</f>
        <v>1.901170076265021</v>
      </c>
      <c r="AC139">
        <f>VLOOKUP($M139,'CW0302'!$B$9:$Q$386,AC$7,FALSE)</f>
        <v>0.82815129166075807</v>
      </c>
      <c r="AG139" t="s">
        <v>198</v>
      </c>
      <c r="AH139" t="s">
        <v>743</v>
      </c>
      <c r="AI139" t="s">
        <v>745</v>
      </c>
      <c r="AJ139">
        <f>VLOOKUP($AG139,'CW0303'!$B$9:$Q$386,AJ$7,FALSE)</f>
        <v>80.023065629365846</v>
      </c>
      <c r="AK139">
        <f>VLOOKUP($AG139,'CW0303'!$B$9:$Q$386,AK$7,FALSE)</f>
        <v>71.082423526758845</v>
      </c>
      <c r="AL139">
        <f>VLOOKUP($AG139,'CW0303'!$B$9:$Q$386,AL$7,FALSE)</f>
        <v>40.006948802559307</v>
      </c>
      <c r="AM139">
        <f>VLOOKUP($AG139,'CW0303'!$B$9:$Q$386,AM$7,FALSE)</f>
        <v>28.616225779426031</v>
      </c>
      <c r="AO139">
        <f>VLOOKUP($AG139,'CW0303'!$B$9:$Q$386,AO$7,FALSE)</f>
        <v>67.043618012671644</v>
      </c>
      <c r="AP139">
        <f>VLOOKUP($AG139,'CW0303'!$B$9:$Q$386,AP$7,FALSE)</f>
        <v>53.843688088365226</v>
      </c>
      <c r="AQ139">
        <f>VLOOKUP($AG139,'CW0303'!$B$9:$Q$386,AQ$7,FALSE)</f>
        <v>26.501889044524685</v>
      </c>
      <c r="AR139">
        <f>VLOOKUP($AG139,'CW0303'!$B$9:$Q$386,AR$7,FALSE)</f>
        <v>18.292333652660727</v>
      </c>
      <c r="AT139">
        <f>VLOOKUP($AG139,'CW0303'!$B$9:$Q$386,AT$7,FALSE)</f>
        <v>45.014185622093471</v>
      </c>
      <c r="AU139">
        <f>VLOOKUP($AG139,'CW0303'!$B$9:$Q$386,AU$7,FALSE)</f>
        <v>38.692283359533278</v>
      </c>
      <c r="AV139">
        <f>VLOOKUP($AG139,'CW0303'!$B$9:$Q$386,AV$7,FALSE)</f>
        <v>15.697174739167158</v>
      </c>
      <c r="AW139">
        <f>VLOOKUP($AG139,'CW0303'!$B$9:$Q$386,AW$7,FALSE)</f>
        <v>10.680398297414163</v>
      </c>
    </row>
    <row r="140" spans="1:49" x14ac:dyDescent="0.3">
      <c r="A140" t="s">
        <v>200</v>
      </c>
      <c r="B140" t="s">
        <v>739</v>
      </c>
      <c r="C140" t="s">
        <v>745</v>
      </c>
      <c r="D140">
        <f>VLOOKUP($A140,'CW0301'!$B$9:$I$386,D$8,FALSE)</f>
        <v>81.08571466065861</v>
      </c>
      <c r="E140">
        <f>VLOOKUP($A140,'CW0301'!$B$9:$I$386,E$8,FALSE)</f>
        <v>70.036580132242847</v>
      </c>
      <c r="F140">
        <f>VLOOKUP($A140,'CW0301'!$B$9:$I$386,F$8,FALSE)</f>
        <v>40.209625841442929</v>
      </c>
      <c r="G140">
        <f>VLOOKUP($A140,'CW0301'!$B$9:$I$386,G$8,FALSE)</f>
        <v>27.55337612694888</v>
      </c>
      <c r="M140" t="s">
        <v>200</v>
      </c>
      <c r="N140" t="s">
        <v>739</v>
      </c>
      <c r="O140" t="s">
        <v>745</v>
      </c>
      <c r="P140">
        <f>VLOOKUP($M140,'CW0302'!$B$9:$Q$386,P$7,FALSE)</f>
        <v>10.370491390965189</v>
      </c>
      <c r="Q140">
        <f>VLOOKUP($M140,'CW0302'!$B$9:$Q$386,Q$7,FALSE)</f>
        <v>6.6595138184202431</v>
      </c>
      <c r="R140">
        <f>VLOOKUP($M140,'CW0302'!$B$9:$Q$386,R$7,FALSE)</f>
        <v>2.1512554214079267</v>
      </c>
      <c r="S140">
        <f>VLOOKUP($M140,'CW0302'!$B$9:$Q$386,S$7,FALSE)</f>
        <v>1.0651242979087838</v>
      </c>
      <c r="U140">
        <f>VLOOKUP($M140,'CW0302'!$B$9:$Q$386,U$7,FALSE)</f>
        <v>9.3129664367817711</v>
      </c>
      <c r="V140">
        <f>VLOOKUP($M140,'CW0302'!$B$9:$Q$386,V$7,FALSE)</f>
        <v>5.8294013155975346</v>
      </c>
      <c r="W140">
        <f>VLOOKUP($M140,'CW0302'!$B$9:$Q$386,W$7,FALSE)</f>
        <v>1.2425547246792137</v>
      </c>
      <c r="X140">
        <f>VLOOKUP($M140,'CW0302'!$B$9:$Q$386,X$7,FALSE)</f>
        <v>0.64927462982141559</v>
      </c>
      <c r="Z140">
        <f>VLOOKUP($M140,'CW0302'!$B$9:$Q$386,Z$7,FALSE)</f>
        <v>1.7086423666737884</v>
      </c>
      <c r="AA140">
        <f>VLOOKUP($M140,'CW0302'!$B$9:$Q$386,AA$7,FALSE)</f>
        <v>1.3229635314640502</v>
      </c>
      <c r="AB140">
        <f>VLOOKUP($M140,'CW0302'!$B$9:$Q$386,AB$7,FALSE)</f>
        <v>0.41584966808736679</v>
      </c>
      <c r="AC140">
        <f>VLOOKUP($M140,'CW0302'!$B$9:$Q$386,AC$7,FALSE)</f>
        <v>0.41584966808736679</v>
      </c>
      <c r="AG140" t="s">
        <v>200</v>
      </c>
      <c r="AH140" t="s">
        <v>739</v>
      </c>
      <c r="AI140" t="s">
        <v>745</v>
      </c>
      <c r="AJ140">
        <f>VLOOKUP($AG140,'CW0303'!$B$9:$Q$386,AJ$7,FALSE)</f>
        <v>80.469223947879229</v>
      </c>
      <c r="AK140">
        <f>VLOOKUP($AG140,'CW0303'!$B$9:$Q$386,AK$7,FALSE)</f>
        <v>68.340511839357731</v>
      </c>
      <c r="AL140">
        <f>VLOOKUP($AG140,'CW0303'!$B$9:$Q$386,AL$7,FALSE)</f>
        <v>38.332729711436073</v>
      </c>
      <c r="AM140">
        <f>VLOOKUP($AG140,'CW0303'!$B$9:$Q$386,AM$7,FALSE)</f>
        <v>26.566318758035411</v>
      </c>
      <c r="AO140">
        <f>VLOOKUP($AG140,'CW0303'!$B$9:$Q$386,AO$7,FALSE)</f>
        <v>67.824669742384785</v>
      </c>
      <c r="AP140">
        <f>VLOOKUP($AG140,'CW0303'!$B$9:$Q$386,AP$7,FALSE)</f>
        <v>53.422291524580992</v>
      </c>
      <c r="AQ140">
        <f>VLOOKUP($AG140,'CW0303'!$B$9:$Q$386,AQ$7,FALSE)</f>
        <v>23.878590807377716</v>
      </c>
      <c r="AR140">
        <f>VLOOKUP($AG140,'CW0303'!$B$9:$Q$386,AR$7,FALSE)</f>
        <v>18.294150745850832</v>
      </c>
      <c r="AT140">
        <f>VLOOKUP($AG140,'CW0303'!$B$9:$Q$386,AT$7,FALSE)</f>
        <v>39.966737523466946</v>
      </c>
      <c r="AU140">
        <f>VLOOKUP($AG140,'CW0303'!$B$9:$Q$386,AU$7,FALSE)</f>
        <v>29.136468866700906</v>
      </c>
      <c r="AV140">
        <f>VLOOKUP($AG140,'CW0303'!$B$9:$Q$386,AV$7,FALSE)</f>
        <v>13.100355285345804</v>
      </c>
      <c r="AW140">
        <f>VLOOKUP($AG140,'CW0303'!$B$9:$Q$386,AW$7,FALSE)</f>
        <v>8.7194600387891086</v>
      </c>
    </row>
    <row r="141" spans="1:49" x14ac:dyDescent="0.3">
      <c r="A141" t="s">
        <v>202</v>
      </c>
      <c r="B141" t="s">
        <v>743</v>
      </c>
      <c r="C141" t="s">
        <v>745</v>
      </c>
      <c r="D141">
        <f>VLOOKUP($A141,'CW0301'!$B$9:$I$386,D$8,FALSE)</f>
        <v>77.893606900581304</v>
      </c>
      <c r="E141">
        <f>VLOOKUP($A141,'CW0301'!$B$9:$I$386,E$8,FALSE)</f>
        <v>68.789314525761881</v>
      </c>
      <c r="F141">
        <f>VLOOKUP($A141,'CW0301'!$B$9:$I$386,F$8,FALSE)</f>
        <v>43.997177010165231</v>
      </c>
      <c r="G141">
        <f>VLOOKUP($A141,'CW0301'!$B$9:$I$386,G$8,FALSE)</f>
        <v>31.588252620923079</v>
      </c>
      <c r="M141" t="s">
        <v>202</v>
      </c>
      <c r="N141" t="s">
        <v>743</v>
      </c>
      <c r="O141" t="s">
        <v>745</v>
      </c>
      <c r="P141">
        <f>VLOOKUP($M141,'CW0302'!$B$9:$Q$386,P$7,FALSE)</f>
        <v>11.460920519984221</v>
      </c>
      <c r="Q141">
        <f>VLOOKUP($M141,'CW0302'!$B$9:$Q$386,Q$7,FALSE)</f>
        <v>7.0837550648405685</v>
      </c>
      <c r="R141">
        <f>VLOOKUP($M141,'CW0302'!$B$9:$Q$386,R$7,FALSE)</f>
        <v>2.613059722004305</v>
      </c>
      <c r="S141">
        <f>VLOOKUP($M141,'CW0302'!$B$9:$Q$386,S$7,FALSE)</f>
        <v>2.0497065424538796</v>
      </c>
      <c r="U141">
        <f>VLOOKUP($M141,'CW0302'!$B$9:$Q$386,U$7,FALSE)</f>
        <v>10.21004212244751</v>
      </c>
      <c r="V141">
        <f>VLOOKUP($M141,'CW0302'!$B$9:$Q$386,V$7,FALSE)</f>
        <v>6.0011051506678266</v>
      </c>
      <c r="W141">
        <f>VLOOKUP($M141,'CW0302'!$B$9:$Q$386,W$7,FALSE)</f>
        <v>2.3266999050830095</v>
      </c>
      <c r="X141">
        <f>VLOOKUP($M141,'CW0302'!$B$9:$Q$386,X$7,FALSE)</f>
        <v>1.6660073515285374</v>
      </c>
      <c r="Z141">
        <f>VLOOKUP($M141,'CW0302'!$B$9:$Q$386,Z$7,FALSE)</f>
        <v>4.0803843336062862</v>
      </c>
      <c r="AA141">
        <f>VLOOKUP($M141,'CW0302'!$B$9:$Q$386,AA$7,FALSE)</f>
        <v>2.8041877451911987</v>
      </c>
      <c r="AB141">
        <f>VLOOKUP($M141,'CW0302'!$B$9:$Q$386,AB$7,FALSE)</f>
        <v>0.46042341443817186</v>
      </c>
      <c r="AC141">
        <f>VLOOKUP($M141,'CW0302'!$B$9:$Q$386,AC$7,FALSE)</f>
        <v>0.46042341443817186</v>
      </c>
      <c r="AG141" t="s">
        <v>202</v>
      </c>
      <c r="AH141" t="s">
        <v>743</v>
      </c>
      <c r="AI141" t="s">
        <v>745</v>
      </c>
      <c r="AJ141">
        <f>VLOOKUP($AG141,'CW0303'!$B$9:$Q$386,AJ$7,FALSE)</f>
        <v>77.603153628558843</v>
      </c>
      <c r="AK141">
        <f>VLOOKUP($AG141,'CW0303'!$B$9:$Q$386,AK$7,FALSE)</f>
        <v>68.035039664199388</v>
      </c>
      <c r="AL141">
        <f>VLOOKUP($AG141,'CW0303'!$B$9:$Q$386,AL$7,FALSE)</f>
        <v>41.265499245945193</v>
      </c>
      <c r="AM141">
        <f>VLOOKUP($AG141,'CW0303'!$B$9:$Q$386,AM$7,FALSE)</f>
        <v>29.425715689837968</v>
      </c>
      <c r="AO141">
        <f>VLOOKUP($AG141,'CW0303'!$B$9:$Q$386,AO$7,FALSE)</f>
        <v>65.281651998665978</v>
      </c>
      <c r="AP141">
        <f>VLOOKUP($AG141,'CW0303'!$B$9:$Q$386,AP$7,FALSE)</f>
        <v>50.459594603668613</v>
      </c>
      <c r="AQ141">
        <f>VLOOKUP($AG141,'CW0303'!$B$9:$Q$386,AQ$7,FALSE)</f>
        <v>24.907702957742345</v>
      </c>
      <c r="AR141">
        <f>VLOOKUP($AG141,'CW0303'!$B$9:$Q$386,AR$7,FALSE)</f>
        <v>17.740441384430376</v>
      </c>
      <c r="AT141">
        <f>VLOOKUP($AG141,'CW0303'!$B$9:$Q$386,AT$7,FALSE)</f>
        <v>40.612986391524714</v>
      </c>
      <c r="AU141">
        <f>VLOOKUP($AG141,'CW0303'!$B$9:$Q$386,AU$7,FALSE)</f>
        <v>33.030175206760788</v>
      </c>
      <c r="AV141">
        <f>VLOOKUP($AG141,'CW0303'!$B$9:$Q$386,AV$7,FALSE)</f>
        <v>17.340649341431995</v>
      </c>
      <c r="AW141">
        <f>VLOOKUP($AG141,'CW0303'!$B$9:$Q$386,AW$7,FALSE)</f>
        <v>11.459570801096488</v>
      </c>
    </row>
    <row r="142" spans="1:49" x14ac:dyDescent="0.3">
      <c r="A142" t="s">
        <v>204</v>
      </c>
      <c r="B142" t="s">
        <v>741</v>
      </c>
      <c r="C142" t="s">
        <v>745</v>
      </c>
      <c r="D142">
        <f>VLOOKUP($A142,'CW0301'!$B$9:$I$386,D$8,FALSE)</f>
        <v>87.156969497663397</v>
      </c>
      <c r="E142">
        <f>VLOOKUP($A142,'CW0301'!$B$9:$I$386,E$8,FALSE)</f>
        <v>74.560330040690275</v>
      </c>
      <c r="F142">
        <f>VLOOKUP($A142,'CW0301'!$B$9:$I$386,F$8,FALSE)</f>
        <v>49.853596355483837</v>
      </c>
      <c r="G142">
        <f>VLOOKUP($A142,'CW0301'!$B$9:$I$386,G$8,FALSE)</f>
        <v>35.417984642427683</v>
      </c>
      <c r="M142" t="s">
        <v>204</v>
      </c>
      <c r="N142" t="s">
        <v>741</v>
      </c>
      <c r="O142" t="s">
        <v>745</v>
      </c>
      <c r="P142">
        <f>VLOOKUP($M142,'CW0302'!$B$9:$Q$386,P$7,FALSE)</f>
        <v>17.35651758530194</v>
      </c>
      <c r="Q142">
        <f>VLOOKUP($M142,'CW0302'!$B$9:$Q$386,Q$7,FALSE)</f>
        <v>12.506642928337779</v>
      </c>
      <c r="R142">
        <f>VLOOKUP($M142,'CW0302'!$B$9:$Q$386,R$7,FALSE)</f>
        <v>3.8932561884567702</v>
      </c>
      <c r="S142">
        <f>VLOOKUP($M142,'CW0302'!$B$9:$Q$386,S$7,FALSE)</f>
        <v>1.1526412198486307</v>
      </c>
      <c r="U142">
        <f>VLOOKUP($M142,'CW0302'!$B$9:$Q$386,U$7,FALSE)</f>
        <v>16.309934355613624</v>
      </c>
      <c r="V142">
        <f>VLOOKUP($M142,'CW0302'!$B$9:$Q$386,V$7,FALSE)</f>
        <v>11.432645018562569</v>
      </c>
      <c r="W142">
        <f>VLOOKUP($M142,'CW0302'!$B$9:$Q$386,W$7,FALSE)</f>
        <v>2.7244571200301886</v>
      </c>
      <c r="X142">
        <f>VLOOKUP($M142,'CW0302'!$B$9:$Q$386,X$7,FALSE)</f>
        <v>0.36632678263037838</v>
      </c>
      <c r="Z142">
        <f>VLOOKUP($M142,'CW0302'!$B$9:$Q$386,Z$7,FALSE)</f>
        <v>3.7296339778803596</v>
      </c>
      <c r="AA142">
        <f>VLOOKUP($M142,'CW0302'!$B$9:$Q$386,AA$7,FALSE)</f>
        <v>2.5500426542046504</v>
      </c>
      <c r="AB142">
        <f>VLOOKUP($M142,'CW0302'!$B$9:$Q$386,AB$7,FALSE)</f>
        <v>0.51902755004755086</v>
      </c>
      <c r="AC142">
        <f>VLOOKUP($M142,'CW0302'!$B$9:$Q$386,AC$7,FALSE)</f>
        <v>0.20335581782746059</v>
      </c>
      <c r="AG142" t="s">
        <v>204</v>
      </c>
      <c r="AH142" t="s">
        <v>741</v>
      </c>
      <c r="AI142" t="s">
        <v>745</v>
      </c>
      <c r="AJ142">
        <f>VLOOKUP($AG142,'CW0303'!$B$9:$Q$386,AJ$7,FALSE)</f>
        <v>85.843279685738466</v>
      </c>
      <c r="AK142">
        <f>VLOOKUP($AG142,'CW0303'!$B$9:$Q$386,AK$7,FALSE)</f>
        <v>71.802249425442483</v>
      </c>
      <c r="AL142">
        <f>VLOOKUP($AG142,'CW0303'!$B$9:$Q$386,AL$7,FALSE)</f>
        <v>43.540152593577766</v>
      </c>
      <c r="AM142">
        <f>VLOOKUP($AG142,'CW0303'!$B$9:$Q$386,AM$7,FALSE)</f>
        <v>33.496237477890404</v>
      </c>
      <c r="AO142">
        <f>VLOOKUP($AG142,'CW0303'!$B$9:$Q$386,AO$7,FALSE)</f>
        <v>79.388518176410344</v>
      </c>
      <c r="AP142">
        <f>VLOOKUP($AG142,'CW0303'!$B$9:$Q$386,AP$7,FALSE)</f>
        <v>61.112759678857074</v>
      </c>
      <c r="AQ142">
        <f>VLOOKUP($AG142,'CW0303'!$B$9:$Q$386,AQ$7,FALSE)</f>
        <v>30.076400905790692</v>
      </c>
      <c r="AR142">
        <f>VLOOKUP($AG142,'CW0303'!$B$9:$Q$386,AR$7,FALSE)</f>
        <v>23.618807119508332</v>
      </c>
      <c r="AT142">
        <f>VLOOKUP($AG142,'CW0303'!$B$9:$Q$386,AT$7,FALSE)</f>
        <v>38.401010793048421</v>
      </c>
      <c r="AU142">
        <f>VLOOKUP($AG142,'CW0303'!$B$9:$Q$386,AU$7,FALSE)</f>
        <v>32.005950070439155</v>
      </c>
      <c r="AV142">
        <f>VLOOKUP($AG142,'CW0303'!$B$9:$Q$386,AV$7,FALSE)</f>
        <v>15.930633722908672</v>
      </c>
      <c r="AW142">
        <f>VLOOKUP($AG142,'CW0303'!$B$9:$Q$386,AW$7,FALSE)</f>
        <v>11.02261056998814</v>
      </c>
    </row>
    <row r="143" spans="1:49" x14ac:dyDescent="0.3">
      <c r="A143" t="s">
        <v>206</v>
      </c>
      <c r="B143" t="s">
        <v>743</v>
      </c>
      <c r="C143" t="s">
        <v>745</v>
      </c>
      <c r="D143">
        <f>VLOOKUP($A143,'CW0301'!$B$9:$I$386,D$8,FALSE)</f>
        <v>78.473297784856797</v>
      </c>
      <c r="E143">
        <f>VLOOKUP($A143,'CW0301'!$B$9:$I$386,E$8,FALSE)</f>
        <v>68.940302810263859</v>
      </c>
      <c r="F143">
        <f>VLOOKUP($A143,'CW0301'!$B$9:$I$386,F$8,FALSE)</f>
        <v>42.871223362762869</v>
      </c>
      <c r="G143">
        <f>VLOOKUP($A143,'CW0301'!$B$9:$I$386,G$8,FALSE)</f>
        <v>30.555647651083305</v>
      </c>
      <c r="M143" t="s">
        <v>206</v>
      </c>
      <c r="N143" t="s">
        <v>743</v>
      </c>
      <c r="O143" t="s">
        <v>745</v>
      </c>
      <c r="P143">
        <f>VLOOKUP($M143,'CW0302'!$B$9:$Q$386,P$7,FALSE)</f>
        <v>17.316148345551994</v>
      </c>
      <c r="Q143">
        <f>VLOOKUP($M143,'CW0302'!$B$9:$Q$386,Q$7,FALSE)</f>
        <v>9.5811833357495466</v>
      </c>
      <c r="R143">
        <f>VLOOKUP($M143,'CW0302'!$B$9:$Q$386,R$7,FALSE)</f>
        <v>3.8429060440924556</v>
      </c>
      <c r="S143">
        <f>VLOOKUP($M143,'CW0302'!$B$9:$Q$386,S$7,FALSE)</f>
        <v>1.5931099774759201</v>
      </c>
      <c r="U143">
        <f>VLOOKUP($M143,'CW0302'!$B$9:$Q$386,U$7,FALSE)</f>
        <v>15.038249062359407</v>
      </c>
      <c r="V143">
        <f>VLOOKUP($M143,'CW0302'!$B$9:$Q$386,V$7,FALSE)</f>
        <v>7.8925005019759134</v>
      </c>
      <c r="W143">
        <f>VLOOKUP($M143,'CW0302'!$B$9:$Q$386,W$7,FALSE)</f>
        <v>1.4429054649323112</v>
      </c>
      <c r="X143">
        <f>VLOOKUP($M143,'CW0302'!$B$9:$Q$386,X$7,FALSE)</f>
        <v>0.80495455172105712</v>
      </c>
      <c r="Z143">
        <f>VLOOKUP($M143,'CW0302'!$B$9:$Q$386,Z$7,FALSE)</f>
        <v>5.6282307935784228</v>
      </c>
      <c r="AA143">
        <f>VLOOKUP($M143,'CW0302'!$B$9:$Q$386,AA$7,FALSE)</f>
        <v>3.9334096765595778</v>
      </c>
      <c r="AB143">
        <f>VLOOKUP($M143,'CW0302'!$B$9:$Q$386,AB$7,FALSE)</f>
        <v>1.4192741657891919</v>
      </c>
      <c r="AC143">
        <f>VLOOKUP($M143,'CW0302'!$B$9:$Q$386,AC$7,FALSE)</f>
        <v>0.84653716561076298</v>
      </c>
      <c r="AG143" t="s">
        <v>206</v>
      </c>
      <c r="AH143" t="s">
        <v>743</v>
      </c>
      <c r="AI143" t="s">
        <v>745</v>
      </c>
      <c r="AJ143">
        <f>VLOOKUP($AG143,'CW0303'!$B$9:$Q$386,AJ$7,FALSE)</f>
        <v>78.048988136066228</v>
      </c>
      <c r="AK143">
        <f>VLOOKUP($AG143,'CW0303'!$B$9:$Q$386,AK$7,FALSE)</f>
        <v>65.291584570607654</v>
      </c>
      <c r="AL143">
        <f>VLOOKUP($AG143,'CW0303'!$B$9:$Q$386,AL$7,FALSE)</f>
        <v>38.191680934081873</v>
      </c>
      <c r="AM143">
        <f>VLOOKUP($AG143,'CW0303'!$B$9:$Q$386,AM$7,FALSE)</f>
        <v>27.300613523747845</v>
      </c>
      <c r="AO143">
        <f>VLOOKUP($AG143,'CW0303'!$B$9:$Q$386,AO$7,FALSE)</f>
        <v>62.980524852777656</v>
      </c>
      <c r="AP143">
        <f>VLOOKUP($AG143,'CW0303'!$B$9:$Q$386,AP$7,FALSE)</f>
        <v>47.334563454106657</v>
      </c>
      <c r="AQ143">
        <f>VLOOKUP($AG143,'CW0303'!$B$9:$Q$386,AQ$7,FALSE)</f>
        <v>22.674574424533354</v>
      </c>
      <c r="AR143">
        <f>VLOOKUP($AG143,'CW0303'!$B$9:$Q$386,AR$7,FALSE)</f>
        <v>16.12550622455295</v>
      </c>
      <c r="AT143">
        <f>VLOOKUP($AG143,'CW0303'!$B$9:$Q$386,AT$7,FALSE)</f>
        <v>42.81141169747508</v>
      </c>
      <c r="AU143">
        <f>VLOOKUP($AG143,'CW0303'!$B$9:$Q$386,AU$7,FALSE)</f>
        <v>33.748346393196272</v>
      </c>
      <c r="AV143">
        <f>VLOOKUP($AG143,'CW0303'!$B$9:$Q$386,AV$7,FALSE)</f>
        <v>17.021981360114818</v>
      </c>
      <c r="AW143">
        <f>VLOOKUP($AG143,'CW0303'!$B$9:$Q$386,AW$7,FALSE)</f>
        <v>13.152562036362403</v>
      </c>
    </row>
    <row r="144" spans="1:49" x14ac:dyDescent="0.3">
      <c r="A144" t="s">
        <v>208</v>
      </c>
      <c r="B144" t="s">
        <v>741</v>
      </c>
      <c r="C144" t="s">
        <v>745</v>
      </c>
      <c r="D144">
        <f>VLOOKUP($A144,'CW0301'!$B$9:$I$386,D$8,FALSE)</f>
        <v>86.790958981324778</v>
      </c>
      <c r="E144">
        <f>VLOOKUP($A144,'CW0301'!$B$9:$I$386,E$8,FALSE)</f>
        <v>76.498144191169715</v>
      </c>
      <c r="F144">
        <f>VLOOKUP($A144,'CW0301'!$B$9:$I$386,F$8,FALSE)</f>
        <v>49.917393192501322</v>
      </c>
      <c r="G144">
        <f>VLOOKUP($A144,'CW0301'!$B$9:$I$386,G$8,FALSE)</f>
        <v>37.345644560176545</v>
      </c>
      <c r="M144" t="s">
        <v>208</v>
      </c>
      <c r="N144" t="s">
        <v>741</v>
      </c>
      <c r="O144" t="s">
        <v>745</v>
      </c>
      <c r="P144">
        <f>VLOOKUP($M144,'CW0302'!$B$9:$Q$386,P$7,FALSE)</f>
        <v>13.731396221149742</v>
      </c>
      <c r="Q144">
        <f>VLOOKUP($M144,'CW0302'!$B$9:$Q$386,Q$7,FALSE)</f>
        <v>9.0138922145960265</v>
      </c>
      <c r="R144">
        <f>VLOOKUP($M144,'CW0302'!$B$9:$Q$386,R$7,FALSE)</f>
        <v>3.5982803386453628</v>
      </c>
      <c r="S144">
        <f>VLOOKUP($M144,'CW0302'!$B$9:$Q$386,S$7,FALSE)</f>
        <v>2.4432761596146224</v>
      </c>
      <c r="U144">
        <f>VLOOKUP($M144,'CW0302'!$B$9:$Q$386,U$7,FALSE)</f>
        <v>12.339190857198645</v>
      </c>
      <c r="V144">
        <f>VLOOKUP($M144,'CW0302'!$B$9:$Q$386,V$7,FALSE)</f>
        <v>7.3111602349904148</v>
      </c>
      <c r="W144">
        <f>VLOOKUP($M144,'CW0302'!$B$9:$Q$386,W$7,FALSE)</f>
        <v>1.4177307561251244</v>
      </c>
      <c r="X144">
        <f>VLOOKUP($M144,'CW0302'!$B$9:$Q$386,X$7,FALSE)</f>
        <v>0.60277521477084928</v>
      </c>
      <c r="Z144">
        <f>VLOOKUP($M144,'CW0302'!$B$9:$Q$386,Z$7,FALSE)</f>
        <v>6.4304148135726145</v>
      </c>
      <c r="AA144">
        <f>VLOOKUP($M144,'CW0302'!$B$9:$Q$386,AA$7,FALSE)</f>
        <v>4.2121671629745938</v>
      </c>
      <c r="AB144">
        <f>VLOOKUP($M144,'CW0302'!$B$9:$Q$386,AB$7,FALSE)</f>
        <v>1.9503248979242487</v>
      </c>
      <c r="AC144">
        <f>VLOOKUP($M144,'CW0302'!$B$9:$Q$386,AC$7,FALSE)</f>
        <v>0.63842054887990063</v>
      </c>
      <c r="AG144" t="s">
        <v>208</v>
      </c>
      <c r="AH144" t="s">
        <v>741</v>
      </c>
      <c r="AI144" t="s">
        <v>745</v>
      </c>
      <c r="AJ144">
        <f>VLOOKUP($AG144,'CW0303'!$B$9:$Q$386,AJ$7,FALSE)</f>
        <v>86.379262892419391</v>
      </c>
      <c r="AK144">
        <f>VLOOKUP($AG144,'CW0303'!$B$9:$Q$386,AK$7,FALSE)</f>
        <v>75.300444881609678</v>
      </c>
      <c r="AL144">
        <f>VLOOKUP($AG144,'CW0303'!$B$9:$Q$386,AL$7,FALSE)</f>
        <v>45.405876193722733</v>
      </c>
      <c r="AM144">
        <f>VLOOKUP($AG144,'CW0303'!$B$9:$Q$386,AM$7,FALSE)</f>
        <v>34.450869304240967</v>
      </c>
      <c r="AO144">
        <f>VLOOKUP($AG144,'CW0303'!$B$9:$Q$386,AO$7,FALSE)</f>
        <v>78.241804444403982</v>
      </c>
      <c r="AP144">
        <f>VLOOKUP($AG144,'CW0303'!$B$9:$Q$386,AP$7,FALSE)</f>
        <v>60.852719698262206</v>
      </c>
      <c r="AQ144">
        <f>VLOOKUP($AG144,'CW0303'!$B$9:$Q$386,AQ$7,FALSE)</f>
        <v>28.18145145154956</v>
      </c>
      <c r="AR144">
        <f>VLOOKUP($AG144,'CW0303'!$B$9:$Q$386,AR$7,FALSE)</f>
        <v>22.713538471016761</v>
      </c>
      <c r="AT144">
        <f>VLOOKUP($AG144,'CW0303'!$B$9:$Q$386,AT$7,FALSE)</f>
        <v>43.973676815256226</v>
      </c>
      <c r="AU144">
        <f>VLOOKUP($AG144,'CW0303'!$B$9:$Q$386,AU$7,FALSE)</f>
        <v>35.030740081036882</v>
      </c>
      <c r="AV144">
        <f>VLOOKUP($AG144,'CW0303'!$B$9:$Q$386,AV$7,FALSE)</f>
        <v>19.03266791554741</v>
      </c>
      <c r="AW144">
        <f>VLOOKUP($AG144,'CW0303'!$B$9:$Q$386,AW$7,FALSE)</f>
        <v>11.263679730377756</v>
      </c>
    </row>
    <row r="145" spans="1:49" x14ac:dyDescent="0.3">
      <c r="A145" t="s">
        <v>210</v>
      </c>
      <c r="B145" t="s">
        <v>743</v>
      </c>
      <c r="C145" t="s">
        <v>745</v>
      </c>
      <c r="D145">
        <f>VLOOKUP($A145,'CW0301'!$B$9:$I$386,D$8,FALSE)</f>
        <v>82.305033352848682</v>
      </c>
      <c r="E145">
        <f>VLOOKUP($A145,'CW0301'!$B$9:$I$386,E$8,FALSE)</f>
        <v>73.372145509108037</v>
      </c>
      <c r="F145">
        <f>VLOOKUP($A145,'CW0301'!$B$9:$I$386,F$8,FALSE)</f>
        <v>44.559653522703101</v>
      </c>
      <c r="G145">
        <f>VLOOKUP($A145,'CW0301'!$B$9:$I$386,G$8,FALSE)</f>
        <v>32.316287124969506</v>
      </c>
      <c r="M145" t="s">
        <v>210</v>
      </c>
      <c r="N145" t="s">
        <v>743</v>
      </c>
      <c r="O145" t="s">
        <v>745</v>
      </c>
      <c r="P145">
        <f>VLOOKUP($M145,'CW0302'!$B$9:$Q$386,P$7,FALSE)</f>
        <v>12.393275215065955</v>
      </c>
      <c r="Q145">
        <f>VLOOKUP($M145,'CW0302'!$B$9:$Q$386,Q$7,FALSE)</f>
        <v>7.7178279054344836</v>
      </c>
      <c r="R145">
        <f>VLOOKUP($M145,'CW0302'!$B$9:$Q$386,R$7,FALSE)</f>
        <v>3.1886423427219377</v>
      </c>
      <c r="S145">
        <f>VLOOKUP($M145,'CW0302'!$B$9:$Q$386,S$7,FALSE)</f>
        <v>1.2892713008999899</v>
      </c>
      <c r="U145">
        <f>VLOOKUP($M145,'CW0302'!$B$9:$Q$386,U$7,FALSE)</f>
        <v>11.806487568807048</v>
      </c>
      <c r="V145">
        <f>VLOOKUP($M145,'CW0302'!$B$9:$Q$386,V$7,FALSE)</f>
        <v>6.144678582689961</v>
      </c>
      <c r="W145">
        <f>VLOOKUP($M145,'CW0302'!$B$9:$Q$386,W$7,FALSE)</f>
        <v>2.4502432229162241</v>
      </c>
      <c r="X145">
        <f>VLOOKUP($M145,'CW0302'!$B$9:$Q$386,X$7,FALSE)</f>
        <v>0.86189891894876913</v>
      </c>
      <c r="Z145">
        <f>VLOOKUP($M145,'CW0302'!$B$9:$Q$386,Z$7,FALSE)</f>
        <v>2.6836191526548081</v>
      </c>
      <c r="AA145">
        <f>VLOOKUP($M145,'CW0302'!$B$9:$Q$386,AA$7,FALSE)</f>
        <v>1.6787766118944978</v>
      </c>
      <c r="AB145">
        <f>VLOOKUP($M145,'CW0302'!$B$9:$Q$386,AB$7,FALSE)</f>
        <v>1.1657715017569368</v>
      </c>
      <c r="AC145">
        <f>VLOOKUP($M145,'CW0302'!$B$9:$Q$386,AC$7,FALSE)</f>
        <v>0</v>
      </c>
      <c r="AG145" t="s">
        <v>210</v>
      </c>
      <c r="AH145" t="s">
        <v>743</v>
      </c>
      <c r="AI145" t="s">
        <v>745</v>
      </c>
      <c r="AJ145">
        <f>VLOOKUP($AG145,'CW0303'!$B$9:$Q$386,AJ$7,FALSE)</f>
        <v>79.98234966638357</v>
      </c>
      <c r="AK145">
        <f>VLOOKUP($AG145,'CW0303'!$B$9:$Q$386,AK$7,FALSE)</f>
        <v>70.957604643271267</v>
      </c>
      <c r="AL145">
        <f>VLOOKUP($AG145,'CW0303'!$B$9:$Q$386,AL$7,FALSE)</f>
        <v>42.267871749482786</v>
      </c>
      <c r="AM145">
        <f>VLOOKUP($AG145,'CW0303'!$B$9:$Q$386,AM$7,FALSE)</f>
        <v>30.520326646607725</v>
      </c>
      <c r="AO145">
        <f>VLOOKUP($AG145,'CW0303'!$B$9:$Q$386,AO$7,FALSE)</f>
        <v>66.822506959580252</v>
      </c>
      <c r="AP145">
        <f>VLOOKUP($AG145,'CW0303'!$B$9:$Q$386,AP$7,FALSE)</f>
        <v>55.106660429120815</v>
      </c>
      <c r="AQ145">
        <f>VLOOKUP($AG145,'CW0303'!$B$9:$Q$386,AQ$7,FALSE)</f>
        <v>28.635194677271276</v>
      </c>
      <c r="AR145">
        <f>VLOOKUP($AG145,'CW0303'!$B$9:$Q$386,AR$7,FALSE)</f>
        <v>20.943419853225365</v>
      </c>
      <c r="AT145">
        <f>VLOOKUP($AG145,'CW0303'!$B$9:$Q$386,AT$7,FALSE)</f>
        <v>40.444120512567203</v>
      </c>
      <c r="AU145">
        <f>VLOOKUP($AG145,'CW0303'!$B$9:$Q$386,AU$7,FALSE)</f>
        <v>33.415013521479288</v>
      </c>
      <c r="AV145">
        <f>VLOOKUP($AG145,'CW0303'!$B$9:$Q$386,AV$7,FALSE)</f>
        <v>18.065545228340124</v>
      </c>
      <c r="AW145">
        <f>VLOOKUP($AG145,'CW0303'!$B$9:$Q$386,AW$7,FALSE)</f>
        <v>11.817970632866807</v>
      </c>
    </row>
    <row r="146" spans="1:49" x14ac:dyDescent="0.3">
      <c r="A146" t="s">
        <v>212</v>
      </c>
      <c r="B146" t="s">
        <v>739</v>
      </c>
      <c r="C146" t="s">
        <v>745</v>
      </c>
      <c r="D146">
        <f>VLOOKUP($A146,'CW0301'!$B$9:$I$386,D$8,FALSE)</f>
        <v>76.551521459605794</v>
      </c>
      <c r="E146">
        <f>VLOOKUP($A146,'CW0301'!$B$9:$I$386,E$8,FALSE)</f>
        <v>67.417865436344954</v>
      </c>
      <c r="F146">
        <f>VLOOKUP($A146,'CW0301'!$B$9:$I$386,F$8,FALSE)</f>
        <v>44.150853673774868</v>
      </c>
      <c r="G146">
        <f>VLOOKUP($A146,'CW0301'!$B$9:$I$386,G$8,FALSE)</f>
        <v>34.15900685073747</v>
      </c>
      <c r="M146" t="s">
        <v>212</v>
      </c>
      <c r="N146" t="s">
        <v>739</v>
      </c>
      <c r="O146" t="s">
        <v>745</v>
      </c>
      <c r="P146">
        <f>VLOOKUP($M146,'CW0302'!$B$9:$Q$386,P$7,FALSE)</f>
        <v>13.559896465817477</v>
      </c>
      <c r="Q146">
        <f>VLOOKUP($M146,'CW0302'!$B$9:$Q$386,Q$7,FALSE)</f>
        <v>6.984330279644543</v>
      </c>
      <c r="R146">
        <f>VLOOKUP($M146,'CW0302'!$B$9:$Q$386,R$7,FALSE)</f>
        <v>3.1351729180617487</v>
      </c>
      <c r="S146">
        <f>VLOOKUP($M146,'CW0302'!$B$9:$Q$386,S$7,FALSE)</f>
        <v>1.622379448774605</v>
      </c>
      <c r="U146">
        <f>VLOOKUP($M146,'CW0302'!$B$9:$Q$386,U$7,FALSE)</f>
        <v>11.937709936469828</v>
      </c>
      <c r="V146">
        <f>VLOOKUP($M146,'CW0302'!$B$9:$Q$386,V$7,FALSE)</f>
        <v>5.3678136358790089</v>
      </c>
      <c r="W146">
        <f>VLOOKUP($M146,'CW0302'!$B$9:$Q$386,W$7,FALSE)</f>
        <v>2.2357987026277093</v>
      </c>
      <c r="X146">
        <f>VLOOKUP($M146,'CW0302'!$B$9:$Q$386,X$7,FALSE)</f>
        <v>0.4010085183498201</v>
      </c>
      <c r="Z146">
        <f>VLOOKUP($M146,'CW0302'!$B$9:$Q$386,Z$7,FALSE)</f>
        <v>3.6329168139014234</v>
      </c>
      <c r="AA146">
        <f>VLOOKUP($M146,'CW0302'!$B$9:$Q$386,AA$7,FALSE)</f>
        <v>2.5971416361867359</v>
      </c>
      <c r="AB146">
        <f>VLOOKUP($M146,'CW0302'!$B$9:$Q$386,AB$7,FALSE)</f>
        <v>1.8797359922647652</v>
      </c>
      <c r="AC146">
        <f>VLOOKUP($M146,'CW0302'!$B$9:$Q$386,AC$7,FALSE)</f>
        <v>0.98036177683072279</v>
      </c>
      <c r="AG146" t="s">
        <v>212</v>
      </c>
      <c r="AH146" t="s">
        <v>739</v>
      </c>
      <c r="AI146" t="s">
        <v>745</v>
      </c>
      <c r="AJ146">
        <f>VLOOKUP($AG146,'CW0303'!$B$9:$Q$386,AJ$7,FALSE)</f>
        <v>76.131408364441</v>
      </c>
      <c r="AK146">
        <f>VLOOKUP($AG146,'CW0303'!$B$9:$Q$386,AK$7,FALSE)</f>
        <v>66.673401430942008</v>
      </c>
      <c r="AL146">
        <f>VLOOKUP($AG146,'CW0303'!$B$9:$Q$386,AL$7,FALSE)</f>
        <v>42.023435495582127</v>
      </c>
      <c r="AM146">
        <f>VLOOKUP($AG146,'CW0303'!$B$9:$Q$386,AM$7,FALSE)</f>
        <v>31.88544650442925</v>
      </c>
      <c r="AO146">
        <f>VLOOKUP($AG146,'CW0303'!$B$9:$Q$386,AO$7,FALSE)</f>
        <v>64.047534061047742</v>
      </c>
      <c r="AP146">
        <f>VLOOKUP($AG146,'CW0303'!$B$9:$Q$386,AP$7,FALSE)</f>
        <v>52.725880867543182</v>
      </c>
      <c r="AQ146">
        <f>VLOOKUP($AG146,'CW0303'!$B$9:$Q$386,AQ$7,FALSE)</f>
        <v>29.693275450531548</v>
      </c>
      <c r="AR146">
        <f>VLOOKUP($AG146,'CW0303'!$B$9:$Q$386,AR$7,FALSE)</f>
        <v>23.029213601835473</v>
      </c>
      <c r="AT146">
        <f>VLOOKUP($AG146,'CW0303'!$B$9:$Q$386,AT$7,FALSE)</f>
        <v>38.406568304403265</v>
      </c>
      <c r="AU146">
        <f>VLOOKUP($AG146,'CW0303'!$B$9:$Q$386,AU$7,FALSE)</f>
        <v>29.905287525935286</v>
      </c>
      <c r="AV146">
        <f>VLOOKUP($AG146,'CW0303'!$B$9:$Q$386,AV$7,FALSE)</f>
        <v>13.207963757537902</v>
      </c>
      <c r="AW146">
        <f>VLOOKUP($AG146,'CW0303'!$B$9:$Q$386,AW$7,FALSE)</f>
        <v>9.0705712200802147</v>
      </c>
    </row>
    <row r="147" spans="1:49" x14ac:dyDescent="0.3">
      <c r="A147" t="s">
        <v>216</v>
      </c>
      <c r="B147" t="s">
        <v>743</v>
      </c>
      <c r="C147" t="s">
        <v>745</v>
      </c>
      <c r="D147">
        <f>VLOOKUP($A147,'CW0301'!$B$9:$I$386,D$8,FALSE)</f>
        <v>80.526976949454593</v>
      </c>
      <c r="E147">
        <f>VLOOKUP($A147,'CW0301'!$B$9:$I$386,E$8,FALSE)</f>
        <v>69.297879025825424</v>
      </c>
      <c r="F147">
        <f>VLOOKUP($A147,'CW0301'!$B$9:$I$386,F$8,FALSE)</f>
        <v>42.603507161265135</v>
      </c>
      <c r="G147">
        <f>VLOOKUP($A147,'CW0301'!$B$9:$I$386,G$8,FALSE)</f>
        <v>32.738877953555416</v>
      </c>
      <c r="M147" t="s">
        <v>216</v>
      </c>
      <c r="N147" t="s">
        <v>743</v>
      </c>
      <c r="O147" t="s">
        <v>745</v>
      </c>
      <c r="P147">
        <f>VLOOKUP($M147,'CW0302'!$B$9:$Q$386,P$7,FALSE)</f>
        <v>15.59268834396117</v>
      </c>
      <c r="Q147">
        <f>VLOOKUP($M147,'CW0302'!$B$9:$Q$386,Q$7,FALSE)</f>
        <v>12.493181303373303</v>
      </c>
      <c r="R147">
        <f>VLOOKUP($M147,'CW0302'!$B$9:$Q$386,R$7,FALSE)</f>
        <v>4.6479911579891393</v>
      </c>
      <c r="S147">
        <f>VLOOKUP($M147,'CW0302'!$B$9:$Q$386,S$7,FALSE)</f>
        <v>3.3042448374931213</v>
      </c>
      <c r="U147">
        <f>VLOOKUP($M147,'CW0302'!$B$9:$Q$386,U$7,FALSE)</f>
        <v>12.213358605956138</v>
      </c>
      <c r="V147">
        <f>VLOOKUP($M147,'CW0302'!$B$9:$Q$386,V$7,FALSE)</f>
        <v>8.5577421240978726</v>
      </c>
      <c r="W147">
        <f>VLOOKUP($M147,'CW0302'!$B$9:$Q$386,W$7,FALSE)</f>
        <v>2.4633218228657019</v>
      </c>
      <c r="X147">
        <f>VLOOKUP($M147,'CW0302'!$B$9:$Q$386,X$7,FALSE)</f>
        <v>1.2146616463237745</v>
      </c>
      <c r="Z147">
        <f>VLOOKUP($M147,'CW0302'!$B$9:$Q$386,Z$7,FALSE)</f>
        <v>7.2624217974533067</v>
      </c>
      <c r="AA147">
        <f>VLOOKUP($M147,'CW0302'!$B$9:$Q$386,AA$7,FALSE)</f>
        <v>6.3242908709570482</v>
      </c>
      <c r="AB147">
        <f>VLOOKUP($M147,'CW0302'!$B$9:$Q$386,AB$7,FALSE)</f>
        <v>2.4948614893601873</v>
      </c>
      <c r="AC147">
        <f>VLOOKUP($M147,'CW0302'!$B$9:$Q$386,AC$7,FALSE)</f>
        <v>1.6721865049574343</v>
      </c>
      <c r="AG147" t="s">
        <v>216</v>
      </c>
      <c r="AH147" t="s">
        <v>743</v>
      </c>
      <c r="AI147" t="s">
        <v>745</v>
      </c>
      <c r="AJ147">
        <f>VLOOKUP($AG147,'CW0303'!$B$9:$Q$386,AJ$7,FALSE)</f>
        <v>79.438780140503624</v>
      </c>
      <c r="AK147">
        <f>VLOOKUP($AG147,'CW0303'!$B$9:$Q$386,AK$7,FALSE)</f>
        <v>67.679384517799207</v>
      </c>
      <c r="AL147">
        <f>VLOOKUP($AG147,'CW0303'!$B$9:$Q$386,AL$7,FALSE)</f>
        <v>39.064845746650974</v>
      </c>
      <c r="AM147">
        <f>VLOOKUP($AG147,'CW0303'!$B$9:$Q$386,AM$7,FALSE)</f>
        <v>29.863414410112298</v>
      </c>
      <c r="AO147">
        <f>VLOOKUP($AG147,'CW0303'!$B$9:$Q$386,AO$7,FALSE)</f>
        <v>70.364204163222325</v>
      </c>
      <c r="AP147">
        <f>VLOOKUP($AG147,'CW0303'!$B$9:$Q$386,AP$7,FALSE)</f>
        <v>55.992205399170814</v>
      </c>
      <c r="AQ147">
        <f>VLOOKUP($AG147,'CW0303'!$B$9:$Q$386,AQ$7,FALSE)</f>
        <v>25.89405702411149</v>
      </c>
      <c r="AR147">
        <f>VLOOKUP($AG147,'CW0303'!$B$9:$Q$386,AR$7,FALSE)</f>
        <v>20.205938261138041</v>
      </c>
      <c r="AT147">
        <f>VLOOKUP($AG147,'CW0303'!$B$9:$Q$386,AT$7,FALSE)</f>
        <v>36.017585820546493</v>
      </c>
      <c r="AU147">
        <f>VLOOKUP($AG147,'CW0303'!$B$9:$Q$386,AU$7,FALSE)</f>
        <v>28.506434189400782</v>
      </c>
      <c r="AV147">
        <f>VLOOKUP($AG147,'CW0303'!$B$9:$Q$386,AV$7,FALSE)</f>
        <v>13.031625041795087</v>
      </c>
      <c r="AW147">
        <f>VLOOKUP($AG147,'CW0303'!$B$9:$Q$386,AW$7,FALSE)</f>
        <v>8.7372044422881121</v>
      </c>
    </row>
    <row r="148" spans="1:49" x14ac:dyDescent="0.3">
      <c r="A148" t="s">
        <v>218</v>
      </c>
      <c r="B148" t="s">
        <v>743</v>
      </c>
      <c r="C148" t="s">
        <v>745</v>
      </c>
      <c r="D148">
        <f>VLOOKUP($A148,'CW0301'!$B$9:$I$386,D$8,FALSE)</f>
        <v>84.648901808129352</v>
      </c>
      <c r="E148">
        <f>VLOOKUP($A148,'CW0301'!$B$9:$I$386,E$8,FALSE)</f>
        <v>77.648456351754575</v>
      </c>
      <c r="F148">
        <f>VLOOKUP($A148,'CW0301'!$B$9:$I$386,F$8,FALSE)</f>
        <v>49.74288066097067</v>
      </c>
      <c r="G148">
        <f>VLOOKUP($A148,'CW0301'!$B$9:$I$386,G$8,FALSE)</f>
        <v>39.816882567228404</v>
      </c>
      <c r="M148" t="s">
        <v>218</v>
      </c>
      <c r="N148" t="s">
        <v>743</v>
      </c>
      <c r="O148" t="s">
        <v>745</v>
      </c>
      <c r="P148">
        <f>VLOOKUP($M148,'CW0302'!$B$9:$Q$386,P$7,FALSE)</f>
        <v>17.945707019887656</v>
      </c>
      <c r="Q148">
        <f>VLOOKUP($M148,'CW0302'!$B$9:$Q$386,Q$7,FALSE)</f>
        <v>13.962730161393294</v>
      </c>
      <c r="R148">
        <f>VLOOKUP($M148,'CW0302'!$B$9:$Q$386,R$7,FALSE)</f>
        <v>8.5847046455206453</v>
      </c>
      <c r="S148">
        <f>VLOOKUP($M148,'CW0302'!$B$9:$Q$386,S$7,FALSE)</f>
        <v>4.9172314846384015</v>
      </c>
      <c r="U148">
        <f>VLOOKUP($M148,'CW0302'!$B$9:$Q$386,U$7,FALSE)</f>
        <v>15.013731500772392</v>
      </c>
      <c r="V148">
        <f>VLOOKUP($M148,'CW0302'!$B$9:$Q$386,V$7,FALSE)</f>
        <v>10.03777987140238</v>
      </c>
      <c r="W148">
        <f>VLOOKUP($M148,'CW0302'!$B$9:$Q$386,W$7,FALSE)</f>
        <v>2.422879901171227</v>
      </c>
      <c r="X148">
        <f>VLOOKUP($M148,'CW0302'!$B$9:$Q$386,X$7,FALSE)</f>
        <v>1.1056194607215972</v>
      </c>
      <c r="Z148">
        <f>VLOOKUP($M148,'CW0302'!$B$9:$Q$386,Z$7,FALSE)</f>
        <v>9.900402081788414</v>
      </c>
      <c r="AA148">
        <f>VLOOKUP($M148,'CW0302'!$B$9:$Q$386,AA$7,FALSE)</f>
        <v>8.1533784172948618</v>
      </c>
      <c r="AB148">
        <f>VLOOKUP($M148,'CW0302'!$B$9:$Q$386,AB$7,FALSE)</f>
        <v>3.977154150733238</v>
      </c>
      <c r="AC148">
        <f>VLOOKUP($M148,'CW0302'!$B$9:$Q$386,AC$7,FALSE)</f>
        <v>3.2984990294255683</v>
      </c>
      <c r="AG148" t="s">
        <v>218</v>
      </c>
      <c r="AH148" t="s">
        <v>743</v>
      </c>
      <c r="AI148" t="s">
        <v>745</v>
      </c>
      <c r="AJ148">
        <f>VLOOKUP($AG148,'CW0303'!$B$9:$Q$386,AJ$7,FALSE)</f>
        <v>83.694914028500719</v>
      </c>
      <c r="AK148">
        <f>VLOOKUP($AG148,'CW0303'!$B$9:$Q$386,AK$7,FALSE)</f>
        <v>75.739490105837575</v>
      </c>
      <c r="AL148">
        <f>VLOOKUP($AG148,'CW0303'!$B$9:$Q$386,AL$7,FALSE)</f>
        <v>46.841175319962538</v>
      </c>
      <c r="AM148">
        <f>VLOOKUP($AG148,'CW0303'!$B$9:$Q$386,AM$7,FALSE)</f>
        <v>36.169910980343381</v>
      </c>
      <c r="AO148">
        <f>VLOOKUP($AG148,'CW0303'!$B$9:$Q$386,AO$7,FALSE)</f>
        <v>68.784896820586411</v>
      </c>
      <c r="AP148">
        <f>VLOOKUP($AG148,'CW0303'!$B$9:$Q$386,AP$7,FALSE)</f>
        <v>55.97051401324854</v>
      </c>
      <c r="AQ148">
        <f>VLOOKUP($AG148,'CW0303'!$B$9:$Q$386,AQ$7,FALSE)</f>
        <v>24.791898800270097</v>
      </c>
      <c r="AR148">
        <f>VLOOKUP($AG148,'CW0303'!$B$9:$Q$386,AR$7,FALSE)</f>
        <v>19.019588989000784</v>
      </c>
      <c r="AT148">
        <f>VLOOKUP($AG148,'CW0303'!$B$9:$Q$386,AT$7,FALSE)</f>
        <v>52.245532531581141</v>
      </c>
      <c r="AU148">
        <f>VLOOKUP($AG148,'CW0303'!$B$9:$Q$386,AU$7,FALSE)</f>
        <v>44.415110945748864</v>
      </c>
      <c r="AV148">
        <f>VLOOKUP($AG148,'CW0303'!$B$9:$Q$386,AV$7,FALSE)</f>
        <v>26.283868819010948</v>
      </c>
      <c r="AW148">
        <f>VLOOKUP($AG148,'CW0303'!$B$9:$Q$386,AW$7,FALSE)</f>
        <v>18.731219643801882</v>
      </c>
    </row>
    <row r="149" spans="1:49" x14ac:dyDescent="0.3">
      <c r="A149" t="s">
        <v>220</v>
      </c>
      <c r="B149" t="s">
        <v>741</v>
      </c>
      <c r="C149" t="s">
        <v>745</v>
      </c>
      <c r="D149">
        <f>VLOOKUP($A149,'CW0301'!$B$9:$I$386,D$8,FALSE)</f>
        <v>80.733315578469814</v>
      </c>
      <c r="E149">
        <f>VLOOKUP($A149,'CW0301'!$B$9:$I$386,E$8,FALSE)</f>
        <v>72.403580195416268</v>
      </c>
      <c r="F149">
        <f>VLOOKUP($A149,'CW0301'!$B$9:$I$386,F$8,FALSE)</f>
        <v>47.0483406902311</v>
      </c>
      <c r="G149">
        <f>VLOOKUP($A149,'CW0301'!$B$9:$I$386,G$8,FALSE)</f>
        <v>36.367937644345822</v>
      </c>
      <c r="M149" t="s">
        <v>220</v>
      </c>
      <c r="N149" t="s">
        <v>741</v>
      </c>
      <c r="O149" t="s">
        <v>745</v>
      </c>
      <c r="P149">
        <f>VLOOKUP($M149,'CW0302'!$B$9:$Q$386,P$7,FALSE)</f>
        <v>16.172171629605756</v>
      </c>
      <c r="Q149">
        <f>VLOOKUP($M149,'CW0302'!$B$9:$Q$386,Q$7,FALSE)</f>
        <v>10.206126612975162</v>
      </c>
      <c r="R149">
        <f>VLOOKUP($M149,'CW0302'!$B$9:$Q$386,R$7,FALSE)</f>
        <v>6.3555573081599839</v>
      </c>
      <c r="S149">
        <f>VLOOKUP($M149,'CW0302'!$B$9:$Q$386,S$7,FALSE)</f>
        <v>1.7404679600122805</v>
      </c>
      <c r="U149">
        <f>VLOOKUP($M149,'CW0302'!$B$9:$Q$386,U$7,FALSE)</f>
        <v>13.674872897664095</v>
      </c>
      <c r="V149">
        <f>VLOOKUP($M149,'CW0302'!$B$9:$Q$386,V$7,FALSE)</f>
        <v>8.8461843685172035</v>
      </c>
      <c r="W149">
        <f>VLOOKUP($M149,'CW0302'!$B$9:$Q$386,W$7,FALSE)</f>
        <v>4.0215182983406015</v>
      </c>
      <c r="X149">
        <f>VLOOKUP($M149,'CW0302'!$B$9:$Q$386,X$7,FALSE)</f>
        <v>1.1204179332844317</v>
      </c>
      <c r="Z149">
        <f>VLOOKUP($M149,'CW0302'!$B$9:$Q$386,Z$7,FALSE)</f>
        <v>6.4617811358218855</v>
      </c>
      <c r="AA149">
        <f>VLOOKUP($M149,'CW0302'!$B$9:$Q$386,AA$7,FALSE)</f>
        <v>3.4850084319124988</v>
      </c>
      <c r="AB149">
        <f>VLOOKUP($M149,'CW0302'!$B$9:$Q$386,AB$7,FALSE)</f>
        <v>1.3982533558498549</v>
      </c>
      <c r="AC149">
        <f>VLOOKUP($M149,'CW0302'!$B$9:$Q$386,AC$7,FALSE)</f>
        <v>0.98028794391621188</v>
      </c>
      <c r="AG149" t="s">
        <v>220</v>
      </c>
      <c r="AH149" t="s">
        <v>741</v>
      </c>
      <c r="AI149" t="s">
        <v>745</v>
      </c>
      <c r="AJ149">
        <f>VLOOKUP($AG149,'CW0303'!$B$9:$Q$386,AJ$7,FALSE)</f>
        <v>80.522649706930295</v>
      </c>
      <c r="AK149">
        <f>VLOOKUP($AG149,'CW0303'!$B$9:$Q$386,AK$7,FALSE)</f>
        <v>71.595226948879699</v>
      </c>
      <c r="AL149">
        <f>VLOOKUP($AG149,'CW0303'!$B$9:$Q$386,AL$7,FALSE)</f>
        <v>44.72539304255104</v>
      </c>
      <c r="AM149">
        <f>VLOOKUP($AG149,'CW0303'!$B$9:$Q$386,AM$7,FALSE)</f>
        <v>34.712499376535646</v>
      </c>
      <c r="AO149">
        <f>VLOOKUP($AG149,'CW0303'!$B$9:$Q$386,AO$7,FALSE)</f>
        <v>69.622943944414786</v>
      </c>
      <c r="AP149">
        <f>VLOOKUP($AG149,'CW0303'!$B$9:$Q$386,AP$7,FALSE)</f>
        <v>59.787555720846299</v>
      </c>
      <c r="AQ149">
        <f>VLOOKUP($AG149,'CW0303'!$B$9:$Q$386,AQ$7,FALSE)</f>
        <v>29.865406232962432</v>
      </c>
      <c r="AR149">
        <f>VLOOKUP($AG149,'CW0303'!$B$9:$Q$386,AR$7,FALSE)</f>
        <v>22.932439843222099</v>
      </c>
      <c r="AT149">
        <f>VLOOKUP($AG149,'CW0303'!$B$9:$Q$386,AT$7,FALSE)</f>
        <v>39.945775525999792</v>
      </c>
      <c r="AU149">
        <f>VLOOKUP($AG149,'CW0303'!$B$9:$Q$386,AU$7,FALSE)</f>
        <v>32.082337827746535</v>
      </c>
      <c r="AV149">
        <f>VLOOKUP($AG149,'CW0303'!$B$9:$Q$386,AV$7,FALSE)</f>
        <v>16.982618630071837</v>
      </c>
      <c r="AW149">
        <f>VLOOKUP($AG149,'CW0303'!$B$9:$Q$386,AW$7,FALSE)</f>
        <v>13.054731637279385</v>
      </c>
    </row>
    <row r="150" spans="1:49" x14ac:dyDescent="0.3">
      <c r="A150" t="s">
        <v>222</v>
      </c>
      <c r="B150" t="s">
        <v>741</v>
      </c>
      <c r="C150" t="s">
        <v>745</v>
      </c>
      <c r="D150">
        <f>VLOOKUP($A150,'CW0301'!$B$9:$I$386,D$8,FALSE)</f>
        <v>83.662806862085901</v>
      </c>
      <c r="E150">
        <f>VLOOKUP($A150,'CW0301'!$B$9:$I$386,E$8,FALSE)</f>
        <v>73.826565912352976</v>
      </c>
      <c r="F150">
        <f>VLOOKUP($A150,'CW0301'!$B$9:$I$386,F$8,FALSE)</f>
        <v>44.775272229708918</v>
      </c>
      <c r="G150">
        <f>VLOOKUP($A150,'CW0301'!$B$9:$I$386,G$8,FALSE)</f>
        <v>35.142184283330892</v>
      </c>
      <c r="M150" t="s">
        <v>222</v>
      </c>
      <c r="N150" t="s">
        <v>741</v>
      </c>
      <c r="O150" t="s">
        <v>745</v>
      </c>
      <c r="P150">
        <f>VLOOKUP($M150,'CW0302'!$B$9:$Q$386,P$7,FALSE)</f>
        <v>12.144200315206726</v>
      </c>
      <c r="Q150">
        <f>VLOOKUP($M150,'CW0302'!$B$9:$Q$386,Q$7,FALSE)</f>
        <v>8.6548293552868714</v>
      </c>
      <c r="R150">
        <f>VLOOKUP($M150,'CW0302'!$B$9:$Q$386,R$7,FALSE)</f>
        <v>4.1971547988445836</v>
      </c>
      <c r="S150">
        <f>VLOOKUP($M150,'CW0302'!$B$9:$Q$386,S$7,FALSE)</f>
        <v>2.4471182392218385</v>
      </c>
      <c r="U150">
        <f>VLOOKUP($M150,'CW0302'!$B$9:$Q$386,U$7,FALSE)</f>
        <v>10.801064768761993</v>
      </c>
      <c r="V150">
        <f>VLOOKUP($M150,'CW0302'!$B$9:$Q$386,V$7,FALSE)</f>
        <v>6.3101165028326651</v>
      </c>
      <c r="W150">
        <f>VLOOKUP($M150,'CW0302'!$B$9:$Q$386,W$7,FALSE)</f>
        <v>1.8932177199558247</v>
      </c>
      <c r="X150">
        <f>VLOOKUP($M150,'CW0302'!$B$9:$Q$386,X$7,FALSE)</f>
        <v>0.18137598827155779</v>
      </c>
      <c r="Z150">
        <f>VLOOKUP($M150,'CW0302'!$B$9:$Q$386,Z$7,FALSE)</f>
        <v>5.4400525848626184</v>
      </c>
      <c r="AA150">
        <f>VLOOKUP($M150,'CW0302'!$B$9:$Q$386,AA$7,FALSE)</f>
        <v>4.2295061997739962</v>
      </c>
      <c r="AB150">
        <f>VLOOKUP($M150,'CW0302'!$B$9:$Q$386,AB$7,FALSE)</f>
        <v>2.0662685496730098</v>
      </c>
      <c r="AC150">
        <f>VLOOKUP($M150,'CW0302'!$B$9:$Q$386,AC$7,FALSE)</f>
        <v>1.7537149784700061</v>
      </c>
      <c r="AG150" t="s">
        <v>222</v>
      </c>
      <c r="AH150" t="s">
        <v>741</v>
      </c>
      <c r="AI150" t="s">
        <v>745</v>
      </c>
      <c r="AJ150">
        <f>VLOOKUP($AG150,'CW0303'!$B$9:$Q$386,AJ$7,FALSE)</f>
        <v>82.402575319559759</v>
      </c>
      <c r="AK150">
        <f>VLOOKUP($AG150,'CW0303'!$B$9:$Q$386,AK$7,FALSE)</f>
        <v>70.900115625242691</v>
      </c>
      <c r="AL150">
        <f>VLOOKUP($AG150,'CW0303'!$B$9:$Q$386,AL$7,FALSE)</f>
        <v>42.4745817758077</v>
      </c>
      <c r="AM150">
        <f>VLOOKUP($AG150,'CW0303'!$B$9:$Q$386,AM$7,FALSE)</f>
        <v>32.851681157410667</v>
      </c>
      <c r="AO150">
        <f>VLOOKUP($AG150,'CW0303'!$B$9:$Q$386,AO$7,FALSE)</f>
        <v>73.952983245500121</v>
      </c>
      <c r="AP150">
        <f>VLOOKUP($AG150,'CW0303'!$B$9:$Q$386,AP$7,FALSE)</f>
        <v>59.381829189918889</v>
      </c>
      <c r="AQ150">
        <f>VLOOKUP($AG150,'CW0303'!$B$9:$Q$386,AQ$7,FALSE)</f>
        <v>27.479728476643928</v>
      </c>
      <c r="AR150">
        <f>VLOOKUP($AG150,'CW0303'!$B$9:$Q$386,AR$7,FALSE)</f>
        <v>20.776249110416078</v>
      </c>
      <c r="AT150">
        <f>VLOOKUP($AG150,'CW0303'!$B$9:$Q$386,AT$7,FALSE)</f>
        <v>36.005280320831453</v>
      </c>
      <c r="AU150">
        <f>VLOOKUP($AG150,'CW0303'!$B$9:$Q$386,AU$7,FALSE)</f>
        <v>30.802999588385749</v>
      </c>
      <c r="AV150">
        <f>VLOOKUP($AG150,'CW0303'!$B$9:$Q$386,AV$7,FALSE)</f>
        <v>16.436950920437724</v>
      </c>
      <c r="AW150">
        <f>VLOOKUP($AG150,'CW0303'!$B$9:$Q$386,AW$7,FALSE)</f>
        <v>11.245039797192719</v>
      </c>
    </row>
    <row r="151" spans="1:49" x14ac:dyDescent="0.3">
      <c r="A151" t="s">
        <v>224</v>
      </c>
      <c r="B151" t="s">
        <v>741</v>
      </c>
      <c r="C151" t="s">
        <v>745</v>
      </c>
      <c r="D151">
        <f>VLOOKUP($A151,'CW0301'!$B$9:$I$386,D$8,FALSE)</f>
        <v>81.684854523733151</v>
      </c>
      <c r="E151">
        <f>VLOOKUP($A151,'CW0301'!$B$9:$I$386,E$8,FALSE)</f>
        <v>76.487114733460274</v>
      </c>
      <c r="F151">
        <f>VLOOKUP($A151,'CW0301'!$B$9:$I$386,F$8,FALSE)</f>
        <v>50.802011640569297</v>
      </c>
      <c r="G151">
        <f>VLOOKUP($A151,'CW0301'!$B$9:$I$386,G$8,FALSE)</f>
        <v>37.649952428781603</v>
      </c>
      <c r="M151" t="s">
        <v>224</v>
      </c>
      <c r="N151" t="s">
        <v>741</v>
      </c>
      <c r="O151" t="s">
        <v>745</v>
      </c>
      <c r="P151">
        <f>VLOOKUP($M151,'CW0302'!$B$9:$Q$386,P$7,FALSE)</f>
        <v>16.144883535566787</v>
      </c>
      <c r="Q151">
        <f>VLOOKUP($M151,'CW0302'!$B$9:$Q$386,Q$7,FALSE)</f>
        <v>8.4988689258211956</v>
      </c>
      <c r="R151">
        <f>VLOOKUP($M151,'CW0302'!$B$9:$Q$386,R$7,FALSE)</f>
        <v>3.1747945881007054</v>
      </c>
      <c r="S151">
        <f>VLOOKUP($M151,'CW0302'!$B$9:$Q$386,S$7,FALSE)</f>
        <v>1.8837823910459937</v>
      </c>
      <c r="U151">
        <f>VLOOKUP($M151,'CW0302'!$B$9:$Q$386,U$7,FALSE)</f>
        <v>13.751473309738524</v>
      </c>
      <c r="V151">
        <f>VLOOKUP($M151,'CW0302'!$B$9:$Q$386,V$7,FALSE)</f>
        <v>6.5525127791816891</v>
      </c>
      <c r="W151">
        <f>VLOOKUP($M151,'CW0302'!$B$9:$Q$386,W$7,FALSE)</f>
        <v>1.8470411164256209</v>
      </c>
      <c r="X151">
        <f>VLOOKUP($M151,'CW0302'!$B$9:$Q$386,X$7,FALSE)</f>
        <v>0.65741458364667338</v>
      </c>
      <c r="Z151">
        <f>VLOOKUP($M151,'CW0302'!$B$9:$Q$386,Z$7,FALSE)</f>
        <v>5.3611652550816684</v>
      </c>
      <c r="AA151">
        <f>VLOOKUP($M151,'CW0302'!$B$9:$Q$386,AA$7,FALSE)</f>
        <v>2.8696916071783369</v>
      </c>
      <c r="AB151">
        <f>VLOOKUP($M151,'CW0302'!$B$9:$Q$386,AB$7,FALSE)</f>
        <v>1.0312554169495372</v>
      </c>
      <c r="AC151">
        <f>VLOOKUP($M151,'CW0302'!$B$9:$Q$386,AC$7,FALSE)</f>
        <v>0.81092508888509129</v>
      </c>
      <c r="AG151" t="s">
        <v>224</v>
      </c>
      <c r="AH151" t="s">
        <v>741</v>
      </c>
      <c r="AI151" t="s">
        <v>745</v>
      </c>
      <c r="AJ151">
        <f>VLOOKUP($AG151,'CW0303'!$B$9:$Q$386,AJ$7,FALSE)</f>
        <v>80.58383595886491</v>
      </c>
      <c r="AK151">
        <f>VLOOKUP($AG151,'CW0303'!$B$9:$Q$386,AK$7,FALSE)</f>
        <v>74.163275817384886</v>
      </c>
      <c r="AL151">
        <f>VLOOKUP($AG151,'CW0303'!$B$9:$Q$386,AL$7,FALSE)</f>
        <v>47.073637509020436</v>
      </c>
      <c r="AM151">
        <f>VLOOKUP($AG151,'CW0303'!$B$9:$Q$386,AM$7,FALSE)</f>
        <v>34.65991250101105</v>
      </c>
      <c r="AO151">
        <f>VLOOKUP($AG151,'CW0303'!$B$9:$Q$386,AO$7,FALSE)</f>
        <v>68.961980901900546</v>
      </c>
      <c r="AP151">
        <f>VLOOKUP($AG151,'CW0303'!$B$9:$Q$386,AP$7,FALSE)</f>
        <v>56.544153597573477</v>
      </c>
      <c r="AQ151">
        <f>VLOOKUP($AG151,'CW0303'!$B$9:$Q$386,AQ$7,FALSE)</f>
        <v>33.773953003058139</v>
      </c>
      <c r="AR151">
        <f>VLOOKUP($AG151,'CW0303'!$B$9:$Q$386,AR$7,FALSE)</f>
        <v>23.410928619313147</v>
      </c>
      <c r="AT151">
        <f>VLOOKUP($AG151,'CW0303'!$B$9:$Q$386,AT$7,FALSE)</f>
        <v>42.905048565153258</v>
      </c>
      <c r="AU151">
        <f>VLOOKUP($AG151,'CW0303'!$B$9:$Q$386,AU$7,FALSE)</f>
        <v>37.175635271477518</v>
      </c>
      <c r="AV151">
        <f>VLOOKUP($AG151,'CW0303'!$B$9:$Q$386,AV$7,FALSE)</f>
        <v>19.057560372464799</v>
      </c>
      <c r="AW151">
        <f>VLOOKUP($AG151,'CW0303'!$B$9:$Q$386,AW$7,FALSE)</f>
        <v>14.07444064359335</v>
      </c>
    </row>
    <row r="152" spans="1:49" x14ac:dyDescent="0.3">
      <c r="A152" t="s">
        <v>226</v>
      </c>
      <c r="B152" t="s">
        <v>741</v>
      </c>
      <c r="C152" t="s">
        <v>745</v>
      </c>
      <c r="D152">
        <f>VLOOKUP($A152,'CW0301'!$B$9:$I$386,D$8,FALSE)</f>
        <v>82.385392027866203</v>
      </c>
      <c r="E152">
        <f>VLOOKUP($A152,'CW0301'!$B$9:$I$386,E$8,FALSE)</f>
        <v>71.429694032939594</v>
      </c>
      <c r="F152">
        <f>VLOOKUP($A152,'CW0301'!$B$9:$I$386,F$8,FALSE)</f>
        <v>45.903098501589149</v>
      </c>
      <c r="G152">
        <f>VLOOKUP($A152,'CW0301'!$B$9:$I$386,G$8,FALSE)</f>
        <v>31.706678034413272</v>
      </c>
      <c r="M152" t="s">
        <v>226</v>
      </c>
      <c r="N152" t="s">
        <v>741</v>
      </c>
      <c r="O152" t="s">
        <v>745</v>
      </c>
      <c r="P152">
        <f>VLOOKUP($M152,'CW0302'!$B$9:$Q$386,P$7,FALSE)</f>
        <v>10.853965256657139</v>
      </c>
      <c r="Q152">
        <f>VLOOKUP($M152,'CW0302'!$B$9:$Q$386,Q$7,FALSE)</f>
        <v>6.9981965273863276</v>
      </c>
      <c r="R152">
        <f>VLOOKUP($M152,'CW0302'!$B$9:$Q$386,R$7,FALSE)</f>
        <v>2.3645032853802821</v>
      </c>
      <c r="S152">
        <f>VLOOKUP($M152,'CW0302'!$B$9:$Q$386,S$7,FALSE)</f>
        <v>1.5706592716458314</v>
      </c>
      <c r="U152">
        <f>VLOOKUP($M152,'CW0302'!$B$9:$Q$386,U$7,FALSE)</f>
        <v>9.1894732867621958</v>
      </c>
      <c r="V152">
        <f>VLOOKUP($M152,'CW0302'!$B$9:$Q$386,V$7,FALSE)</f>
        <v>4.7907826950667012</v>
      </c>
      <c r="W152">
        <f>VLOOKUP($M152,'CW0302'!$B$9:$Q$386,W$7,FALSE)</f>
        <v>1.074668982474605</v>
      </c>
      <c r="X152">
        <f>VLOOKUP($M152,'CW0302'!$B$9:$Q$386,X$7,FALSE)</f>
        <v>0.6558577207944799</v>
      </c>
      <c r="Z152">
        <f>VLOOKUP($M152,'CW0302'!$B$9:$Q$386,Z$7,FALSE)</f>
        <v>4.0876238442184558</v>
      </c>
      <c r="AA152">
        <f>VLOOKUP($M152,'CW0302'!$B$9:$Q$386,AA$7,FALSE)</f>
        <v>2.7421575465090031</v>
      </c>
      <c r="AB152">
        <f>VLOOKUP($M152,'CW0302'!$B$9:$Q$386,AB$7,FALSE)</f>
        <v>1.5440248492515676</v>
      </c>
      <c r="AC152">
        <f>VLOOKUP($M152,'CW0302'!$B$9:$Q$386,AC$7,FALSE)</f>
        <v>1.052104006162933</v>
      </c>
      <c r="AG152" t="s">
        <v>226</v>
      </c>
      <c r="AH152" t="s">
        <v>741</v>
      </c>
      <c r="AI152" t="s">
        <v>745</v>
      </c>
      <c r="AJ152">
        <f>VLOOKUP($AG152,'CW0303'!$B$9:$Q$386,AJ$7,FALSE)</f>
        <v>81.080410908300962</v>
      </c>
      <c r="AK152">
        <f>VLOOKUP($AG152,'CW0303'!$B$9:$Q$386,AK$7,FALSE)</f>
        <v>69.617411582297478</v>
      </c>
      <c r="AL152">
        <f>VLOOKUP($AG152,'CW0303'!$B$9:$Q$386,AL$7,FALSE)</f>
        <v>42.959362445443375</v>
      </c>
      <c r="AM152">
        <f>VLOOKUP($AG152,'CW0303'!$B$9:$Q$386,AM$7,FALSE)</f>
        <v>29.46731379421016</v>
      </c>
      <c r="AO152">
        <f>VLOOKUP($AG152,'CW0303'!$B$9:$Q$386,AO$7,FALSE)</f>
        <v>72.569262510345851</v>
      </c>
      <c r="AP152">
        <f>VLOOKUP($AG152,'CW0303'!$B$9:$Q$386,AP$7,FALSE)</f>
        <v>58.964732530839605</v>
      </c>
      <c r="AQ152">
        <f>VLOOKUP($AG152,'CW0303'!$B$9:$Q$386,AQ$7,FALSE)</f>
        <v>28.942796047001572</v>
      </c>
      <c r="AR152">
        <f>VLOOKUP($AG152,'CW0303'!$B$9:$Q$386,AR$7,FALSE)</f>
        <v>20.321181415188892</v>
      </c>
      <c r="AT152">
        <f>VLOOKUP($AG152,'CW0303'!$B$9:$Q$386,AT$7,FALSE)</f>
        <v>38.275328186353406</v>
      </c>
      <c r="AU152">
        <f>VLOOKUP($AG152,'CW0303'!$B$9:$Q$386,AU$7,FALSE)</f>
        <v>31.809347629411217</v>
      </c>
      <c r="AV152">
        <f>VLOOKUP($AG152,'CW0303'!$B$9:$Q$386,AV$7,FALSE)</f>
        <v>14.021027898726349</v>
      </c>
      <c r="AW152">
        <f>VLOOKUP($AG152,'CW0303'!$B$9:$Q$386,AW$7,FALSE)</f>
        <v>10.937149735036815</v>
      </c>
    </row>
    <row r="153" spans="1:49" x14ac:dyDescent="0.3">
      <c r="A153" t="s">
        <v>228</v>
      </c>
      <c r="B153" t="s">
        <v>743</v>
      </c>
      <c r="C153" t="s">
        <v>745</v>
      </c>
      <c r="D153">
        <f>VLOOKUP($A153,'CW0301'!$B$9:$I$386,D$8,FALSE)</f>
        <v>79.971389270307597</v>
      </c>
      <c r="E153">
        <f>VLOOKUP($A153,'CW0301'!$B$9:$I$386,E$8,FALSE)</f>
        <v>66.414878211140874</v>
      </c>
      <c r="F153">
        <f>VLOOKUP($A153,'CW0301'!$B$9:$I$386,F$8,FALSE)</f>
        <v>39.79664721518121</v>
      </c>
      <c r="G153">
        <f>VLOOKUP($A153,'CW0301'!$B$9:$I$386,G$8,FALSE)</f>
        <v>28.190713015875847</v>
      </c>
      <c r="M153" t="s">
        <v>228</v>
      </c>
      <c r="N153" t="s">
        <v>743</v>
      </c>
      <c r="O153" t="s">
        <v>745</v>
      </c>
      <c r="P153">
        <f>VLOOKUP($M153,'CW0302'!$B$9:$Q$386,P$7,FALSE)</f>
        <v>14.816758078670947</v>
      </c>
      <c r="Q153">
        <f>VLOOKUP($M153,'CW0302'!$B$9:$Q$386,Q$7,FALSE)</f>
        <v>10.798912199337229</v>
      </c>
      <c r="R153">
        <f>VLOOKUP($M153,'CW0302'!$B$9:$Q$386,R$7,FALSE)</f>
        <v>3.5759675579518619</v>
      </c>
      <c r="S153">
        <f>VLOOKUP($M153,'CW0302'!$B$9:$Q$386,S$7,FALSE)</f>
        <v>2.5204311591335733</v>
      </c>
      <c r="U153">
        <f>VLOOKUP($M153,'CW0302'!$B$9:$Q$386,U$7,FALSE)</f>
        <v>11.725839210899613</v>
      </c>
      <c r="V153">
        <f>VLOOKUP($M153,'CW0302'!$B$9:$Q$386,V$7,FALSE)</f>
        <v>6.4629544354881361</v>
      </c>
      <c r="W153">
        <f>VLOOKUP($M153,'CW0302'!$B$9:$Q$386,W$7,FALSE)</f>
        <v>1.8723820381449114</v>
      </c>
      <c r="X153">
        <f>VLOOKUP($M153,'CW0302'!$B$9:$Q$386,X$7,FALSE)</f>
        <v>0.82003316713572949</v>
      </c>
      <c r="Z153">
        <f>VLOOKUP($M153,'CW0302'!$B$9:$Q$386,Z$7,FALSE)</f>
        <v>8.6859389639971312</v>
      </c>
      <c r="AA153">
        <f>VLOOKUP($M153,'CW0302'!$B$9:$Q$386,AA$7,FALSE)</f>
        <v>5.3035012820388072</v>
      </c>
      <c r="AB153">
        <f>VLOOKUP($M153,'CW0302'!$B$9:$Q$386,AB$7,FALSE)</f>
        <v>1.9950630177245587</v>
      </c>
      <c r="AC153">
        <f>VLOOKUP($M153,'CW0302'!$B$9:$Q$386,AC$7,FALSE)</f>
        <v>1.3022448762708962</v>
      </c>
      <c r="AG153" t="s">
        <v>228</v>
      </c>
      <c r="AH153" t="s">
        <v>743</v>
      </c>
      <c r="AI153" t="s">
        <v>745</v>
      </c>
      <c r="AJ153">
        <f>VLOOKUP($AG153,'CW0303'!$B$9:$Q$386,AJ$7,FALSE)</f>
        <v>75.89492254124535</v>
      </c>
      <c r="AK153">
        <f>VLOOKUP($AG153,'CW0303'!$B$9:$Q$386,AK$7,FALSE)</f>
        <v>61.144517881791913</v>
      </c>
      <c r="AL153">
        <f>VLOOKUP($AG153,'CW0303'!$B$9:$Q$386,AL$7,FALSE)</f>
        <v>36.446323585231866</v>
      </c>
      <c r="AM153">
        <f>VLOOKUP($AG153,'CW0303'!$B$9:$Q$386,AM$7,FALSE)</f>
        <v>25.419626332267097</v>
      </c>
      <c r="AO153">
        <f>VLOOKUP($AG153,'CW0303'!$B$9:$Q$386,AO$7,FALSE)</f>
        <v>58.183356650801841</v>
      </c>
      <c r="AP153">
        <f>VLOOKUP($AG153,'CW0303'!$B$9:$Q$386,AP$7,FALSE)</f>
        <v>45.040841874645231</v>
      </c>
      <c r="AQ153">
        <f>VLOOKUP($AG153,'CW0303'!$B$9:$Q$386,AQ$7,FALSE)</f>
        <v>21.058696439947706</v>
      </c>
      <c r="AR153">
        <f>VLOOKUP($AG153,'CW0303'!$B$9:$Q$386,AR$7,FALSE)</f>
        <v>13.944663171371166</v>
      </c>
      <c r="AT153">
        <f>VLOOKUP($AG153,'CW0303'!$B$9:$Q$386,AT$7,FALSE)</f>
        <v>44.33991101487112</v>
      </c>
      <c r="AU153">
        <f>VLOOKUP($AG153,'CW0303'!$B$9:$Q$386,AU$7,FALSE)</f>
        <v>33.704380886693272</v>
      </c>
      <c r="AV153">
        <f>VLOOKUP($AG153,'CW0303'!$B$9:$Q$386,AV$7,FALSE)</f>
        <v>16.298875424312197</v>
      </c>
      <c r="AW153">
        <f>VLOOKUP($AG153,'CW0303'!$B$9:$Q$386,AW$7,FALSE)</f>
        <v>10.830316764819289</v>
      </c>
    </row>
    <row r="154" spans="1:49" x14ac:dyDescent="0.3">
      <c r="A154" t="s">
        <v>232</v>
      </c>
      <c r="B154" t="s">
        <v>739</v>
      </c>
      <c r="C154" t="s">
        <v>745</v>
      </c>
      <c r="D154">
        <f>VLOOKUP($A154,'CW0301'!$B$9:$I$386,D$8,FALSE)</f>
        <v>77.376417647046452</v>
      </c>
      <c r="E154">
        <f>VLOOKUP($A154,'CW0301'!$B$9:$I$386,E$8,FALSE)</f>
        <v>66.441497031482939</v>
      </c>
      <c r="F154">
        <f>VLOOKUP($A154,'CW0301'!$B$9:$I$386,F$8,FALSE)</f>
        <v>43.736114577145393</v>
      </c>
      <c r="G154">
        <f>VLOOKUP($A154,'CW0301'!$B$9:$I$386,G$8,FALSE)</f>
        <v>31.630482525940639</v>
      </c>
      <c r="M154" t="s">
        <v>232</v>
      </c>
      <c r="N154" t="s">
        <v>739</v>
      </c>
      <c r="O154" t="s">
        <v>745</v>
      </c>
      <c r="P154">
        <f>VLOOKUP($M154,'CW0302'!$B$9:$Q$386,P$7,FALSE)</f>
        <v>24.043796902288534</v>
      </c>
      <c r="Q154">
        <f>VLOOKUP($M154,'CW0302'!$B$9:$Q$386,Q$7,FALSE)</f>
        <v>18.421819632022661</v>
      </c>
      <c r="R154">
        <f>VLOOKUP($M154,'CW0302'!$B$9:$Q$386,R$7,FALSE)</f>
        <v>8.5989606476643274</v>
      </c>
      <c r="S154">
        <f>VLOOKUP($M154,'CW0302'!$B$9:$Q$386,S$7,FALSE)</f>
        <v>6.7667260910448483</v>
      </c>
      <c r="U154">
        <f>VLOOKUP($M154,'CW0302'!$B$9:$Q$386,U$7,FALSE)</f>
        <v>18.874932935237201</v>
      </c>
      <c r="V154">
        <f>VLOOKUP($M154,'CW0302'!$B$9:$Q$386,V$7,FALSE)</f>
        <v>11.093589285583509</v>
      </c>
      <c r="W154">
        <f>VLOOKUP($M154,'CW0302'!$B$9:$Q$386,W$7,FALSE)</f>
        <v>3.0448838340212889</v>
      </c>
      <c r="X154">
        <f>VLOOKUP($M154,'CW0302'!$B$9:$Q$386,X$7,FALSE)</f>
        <v>2.2568594149845009</v>
      </c>
      <c r="Z154">
        <f>VLOOKUP($M154,'CW0302'!$B$9:$Q$386,Z$7,FALSE)</f>
        <v>13.20527070369724</v>
      </c>
      <c r="AA154">
        <f>VLOOKUP($M154,'CW0302'!$B$9:$Q$386,AA$7,FALSE)</f>
        <v>11.604456983695897</v>
      </c>
      <c r="AB154">
        <f>VLOOKUP($M154,'CW0302'!$B$9:$Q$386,AB$7,FALSE)</f>
        <v>6.8227296336545065</v>
      </c>
      <c r="AC154">
        <f>VLOOKUP($M154,'CW0302'!$B$9:$Q$386,AC$7,FALSE)</f>
        <v>4.8461939937078933</v>
      </c>
      <c r="AG154" t="s">
        <v>232</v>
      </c>
      <c r="AH154" t="s">
        <v>739</v>
      </c>
      <c r="AI154" t="s">
        <v>745</v>
      </c>
      <c r="AJ154">
        <f>VLOOKUP($AG154,'CW0303'!$B$9:$Q$386,AJ$7,FALSE)</f>
        <v>75.385373930125724</v>
      </c>
      <c r="AK154">
        <f>VLOOKUP($AG154,'CW0303'!$B$9:$Q$386,AK$7,FALSE)</f>
        <v>62.739359067419663</v>
      </c>
      <c r="AL154">
        <f>VLOOKUP($AG154,'CW0303'!$B$9:$Q$386,AL$7,FALSE)</f>
        <v>37.227793238753563</v>
      </c>
      <c r="AM154">
        <f>VLOOKUP($AG154,'CW0303'!$B$9:$Q$386,AM$7,FALSE)</f>
        <v>25.712376404682182</v>
      </c>
      <c r="AO154">
        <f>VLOOKUP($AG154,'CW0303'!$B$9:$Q$386,AO$7,FALSE)</f>
        <v>61.320042551332484</v>
      </c>
      <c r="AP154">
        <f>VLOOKUP($AG154,'CW0303'!$B$9:$Q$386,AP$7,FALSE)</f>
        <v>48.411878650679348</v>
      </c>
      <c r="AQ154">
        <f>VLOOKUP($AG154,'CW0303'!$B$9:$Q$386,AQ$7,FALSE)</f>
        <v>25.019229403877336</v>
      </c>
      <c r="AR154">
        <f>VLOOKUP($AG154,'CW0303'!$B$9:$Q$386,AR$7,FALSE)</f>
        <v>18.108460215988316</v>
      </c>
      <c r="AT154">
        <f>VLOOKUP($AG154,'CW0303'!$B$9:$Q$386,AT$7,FALSE)</f>
        <v>34.587757938801175</v>
      </c>
      <c r="AU154">
        <f>VLOOKUP($AG154,'CW0303'!$B$9:$Q$386,AU$7,FALSE)</f>
        <v>25.490563047592889</v>
      </c>
      <c r="AV154">
        <f>VLOOKUP($AG154,'CW0303'!$B$9:$Q$386,AV$7,FALSE)</f>
        <v>14.436184280671055</v>
      </c>
      <c r="AW154">
        <f>VLOOKUP($AG154,'CW0303'!$B$9:$Q$386,AW$7,FALSE)</f>
        <v>7.656174481813709</v>
      </c>
    </row>
    <row r="155" spans="1:49" x14ac:dyDescent="0.3">
      <c r="A155" t="s">
        <v>234</v>
      </c>
      <c r="B155" t="s">
        <v>741</v>
      </c>
      <c r="C155" t="s">
        <v>745</v>
      </c>
      <c r="D155">
        <f>VLOOKUP($A155,'CW0301'!$B$9:$I$386,D$8,FALSE)</f>
        <v>81.439089525575824</v>
      </c>
      <c r="E155">
        <f>VLOOKUP($A155,'CW0301'!$B$9:$I$386,E$8,FALSE)</f>
        <v>75.47754351674061</v>
      </c>
      <c r="F155">
        <f>VLOOKUP($A155,'CW0301'!$B$9:$I$386,F$8,FALSE)</f>
        <v>50.375899140840318</v>
      </c>
      <c r="G155">
        <f>VLOOKUP($A155,'CW0301'!$B$9:$I$386,G$8,FALSE)</f>
        <v>38.34359412628956</v>
      </c>
      <c r="M155" t="s">
        <v>234</v>
      </c>
      <c r="N155" t="s">
        <v>741</v>
      </c>
      <c r="O155" t="s">
        <v>745</v>
      </c>
      <c r="P155">
        <f>VLOOKUP($M155,'CW0302'!$B$9:$Q$386,P$7,FALSE)</f>
        <v>14.783623878592769</v>
      </c>
      <c r="Q155">
        <f>VLOOKUP($M155,'CW0302'!$B$9:$Q$386,Q$7,FALSE)</f>
        <v>11.03930086530055</v>
      </c>
      <c r="R155">
        <f>VLOOKUP($M155,'CW0302'!$B$9:$Q$386,R$7,FALSE)</f>
        <v>6.4279746700012073</v>
      </c>
      <c r="S155">
        <f>VLOOKUP($M155,'CW0302'!$B$9:$Q$386,S$7,FALSE)</f>
        <v>4.250561671233366</v>
      </c>
      <c r="U155">
        <f>VLOOKUP($M155,'CW0302'!$B$9:$Q$386,U$7,FALSE)</f>
        <v>13.079453835090963</v>
      </c>
      <c r="V155">
        <f>VLOOKUP($M155,'CW0302'!$B$9:$Q$386,V$7,FALSE)</f>
        <v>9.3504882423911884</v>
      </c>
      <c r="W155">
        <f>VLOOKUP($M155,'CW0302'!$B$9:$Q$386,W$7,FALSE)</f>
        <v>3.2191727472886877</v>
      </c>
      <c r="X155">
        <f>VLOOKUP($M155,'CW0302'!$B$9:$Q$386,X$7,FALSE)</f>
        <v>2.0760043492637346</v>
      </c>
      <c r="Z155">
        <f>VLOOKUP($M155,'CW0302'!$B$9:$Q$386,Z$7,FALSE)</f>
        <v>6.0370719088705727</v>
      </c>
      <c r="AA155">
        <f>VLOOKUP($M155,'CW0302'!$B$9:$Q$386,AA$7,FALSE)</f>
        <v>4.7487925952721435</v>
      </c>
      <c r="AB155">
        <f>VLOOKUP($M155,'CW0302'!$B$9:$Q$386,AB$7,FALSE)</f>
        <v>2.9418479892989811</v>
      </c>
      <c r="AC155">
        <f>VLOOKUP($M155,'CW0302'!$B$9:$Q$386,AC$7,FALSE)</f>
        <v>2.6984001949757488</v>
      </c>
      <c r="AG155" t="s">
        <v>234</v>
      </c>
      <c r="AH155" t="s">
        <v>741</v>
      </c>
      <c r="AI155" t="s">
        <v>745</v>
      </c>
      <c r="AJ155">
        <f>VLOOKUP($AG155,'CW0303'!$B$9:$Q$386,AJ$7,FALSE)</f>
        <v>79.865505920133472</v>
      </c>
      <c r="AK155">
        <f>VLOOKUP($AG155,'CW0303'!$B$9:$Q$386,AK$7,FALSE)</f>
        <v>74.195287952319859</v>
      </c>
      <c r="AL155">
        <f>VLOOKUP($AG155,'CW0303'!$B$9:$Q$386,AL$7,FALSE)</f>
        <v>47.615992256671511</v>
      </c>
      <c r="AM155">
        <f>VLOOKUP($AG155,'CW0303'!$B$9:$Q$386,AM$7,FALSE)</f>
        <v>35.841165474908735</v>
      </c>
      <c r="AO155">
        <f>VLOOKUP($AG155,'CW0303'!$B$9:$Q$386,AO$7,FALSE)</f>
        <v>72.828764283923078</v>
      </c>
      <c r="AP155">
        <f>VLOOKUP($AG155,'CW0303'!$B$9:$Q$386,AP$7,FALSE)</f>
        <v>63.97300772718495</v>
      </c>
      <c r="AQ155">
        <f>VLOOKUP($AG155,'CW0303'!$B$9:$Q$386,AQ$7,FALSE)</f>
        <v>35.977864964754914</v>
      </c>
      <c r="AR155">
        <f>VLOOKUP($AG155,'CW0303'!$B$9:$Q$386,AR$7,FALSE)</f>
        <v>27.108108447185131</v>
      </c>
      <c r="AT155">
        <f>VLOOKUP($AG155,'CW0303'!$B$9:$Q$386,AT$7,FALSE)</f>
        <v>32.788842061012446</v>
      </c>
      <c r="AU155">
        <f>VLOOKUP($AG155,'CW0303'!$B$9:$Q$386,AU$7,FALSE)</f>
        <v>28.111824402769159</v>
      </c>
      <c r="AV155">
        <f>VLOOKUP($AG155,'CW0303'!$B$9:$Q$386,AV$7,FALSE)</f>
        <v>13.371142712537177</v>
      </c>
      <c r="AW155">
        <f>VLOOKUP($AG155,'CW0303'!$B$9:$Q$386,AW$7,FALSE)</f>
        <v>9.1861381240934072</v>
      </c>
    </row>
    <row r="156" spans="1:49" x14ac:dyDescent="0.3">
      <c r="A156" t="s">
        <v>236</v>
      </c>
      <c r="B156" t="s">
        <v>743</v>
      </c>
      <c r="C156" t="s">
        <v>745</v>
      </c>
      <c r="D156">
        <f>VLOOKUP($A156,'CW0301'!$B$9:$I$386,D$8,FALSE)</f>
        <v>81.305855513372521</v>
      </c>
      <c r="E156">
        <f>VLOOKUP($A156,'CW0301'!$B$9:$I$386,E$8,FALSE)</f>
        <v>74.74468418929608</v>
      </c>
      <c r="F156">
        <f>VLOOKUP($A156,'CW0301'!$B$9:$I$386,F$8,FALSE)</f>
        <v>55.731156952441907</v>
      </c>
      <c r="G156">
        <f>VLOOKUP($A156,'CW0301'!$B$9:$I$386,G$8,FALSE)</f>
        <v>45.351575582757917</v>
      </c>
      <c r="M156" t="s">
        <v>236</v>
      </c>
      <c r="N156" t="s">
        <v>743</v>
      </c>
      <c r="O156" t="s">
        <v>745</v>
      </c>
      <c r="P156">
        <f>VLOOKUP($M156,'CW0302'!$B$9:$Q$386,P$7,FALSE)</f>
        <v>19.797647650234673</v>
      </c>
      <c r="Q156">
        <f>VLOOKUP($M156,'CW0302'!$B$9:$Q$386,Q$7,FALSE)</f>
        <v>14.204767182562108</v>
      </c>
      <c r="R156">
        <f>VLOOKUP($M156,'CW0302'!$B$9:$Q$386,R$7,FALSE)</f>
        <v>6.7177673565976033</v>
      </c>
      <c r="S156">
        <f>VLOOKUP($M156,'CW0302'!$B$9:$Q$386,S$7,FALSE)</f>
        <v>5.0135051426762587</v>
      </c>
      <c r="U156">
        <f>VLOOKUP($M156,'CW0302'!$B$9:$Q$386,U$7,FALSE)</f>
        <v>13.562501748716759</v>
      </c>
      <c r="V156">
        <f>VLOOKUP($M156,'CW0302'!$B$9:$Q$386,V$7,FALSE)</f>
        <v>7.2928844876937751</v>
      </c>
      <c r="W156">
        <f>VLOOKUP($M156,'CW0302'!$B$9:$Q$386,W$7,FALSE)</f>
        <v>1.8728923738535002</v>
      </c>
      <c r="X156">
        <f>VLOOKUP($M156,'CW0302'!$B$9:$Q$386,X$7,FALSE)</f>
        <v>0.37172232965917934</v>
      </c>
      <c r="Z156">
        <f>VLOOKUP($M156,'CW0302'!$B$9:$Q$386,Z$7,FALSE)</f>
        <v>13.477976970269085</v>
      </c>
      <c r="AA156">
        <f>VLOOKUP($M156,'CW0302'!$B$9:$Q$386,AA$7,FALSE)</f>
        <v>10.979663396410027</v>
      </c>
      <c r="AB156">
        <f>VLOOKUP($M156,'CW0302'!$B$9:$Q$386,AB$7,FALSE)</f>
        <v>5.4650103340082437</v>
      </c>
      <c r="AC156">
        <f>VLOOKUP($M156,'CW0302'!$B$9:$Q$386,AC$7,FALSE)</f>
        <v>3.2255271789102884</v>
      </c>
      <c r="AG156" t="s">
        <v>236</v>
      </c>
      <c r="AH156" t="s">
        <v>743</v>
      </c>
      <c r="AI156" t="s">
        <v>745</v>
      </c>
      <c r="AJ156">
        <f>VLOOKUP($AG156,'CW0303'!$B$9:$Q$386,AJ$7,FALSE)</f>
        <v>78.803169739999944</v>
      </c>
      <c r="AK156">
        <f>VLOOKUP($AG156,'CW0303'!$B$9:$Q$386,AK$7,FALSE)</f>
        <v>71.802934129537491</v>
      </c>
      <c r="AL156">
        <f>VLOOKUP($AG156,'CW0303'!$B$9:$Q$386,AL$7,FALSE)</f>
        <v>51.107156678273057</v>
      </c>
      <c r="AM156">
        <f>VLOOKUP($AG156,'CW0303'!$B$9:$Q$386,AM$7,FALSE)</f>
        <v>40.375930677154273</v>
      </c>
      <c r="AO156">
        <f>VLOOKUP($AG156,'CW0303'!$B$9:$Q$386,AO$7,FALSE)</f>
        <v>64.121969772820592</v>
      </c>
      <c r="AP156">
        <f>VLOOKUP($AG156,'CW0303'!$B$9:$Q$386,AP$7,FALSE)</f>
        <v>52.671160412978537</v>
      </c>
      <c r="AQ156">
        <f>VLOOKUP($AG156,'CW0303'!$B$9:$Q$386,AQ$7,FALSE)</f>
        <v>25.246675898031377</v>
      </c>
      <c r="AR156">
        <f>VLOOKUP($AG156,'CW0303'!$B$9:$Q$386,AR$7,FALSE)</f>
        <v>18.078042215499071</v>
      </c>
      <c r="AT156">
        <f>VLOOKUP($AG156,'CW0303'!$B$9:$Q$386,AT$7,FALSE)</f>
        <v>52.2217043080637</v>
      </c>
      <c r="AU156">
        <f>VLOOKUP($AG156,'CW0303'!$B$9:$Q$386,AU$7,FALSE)</f>
        <v>46.36747968129238</v>
      </c>
      <c r="AV156">
        <f>VLOOKUP($AG156,'CW0303'!$B$9:$Q$386,AV$7,FALSE)</f>
        <v>28.263378278827311</v>
      </c>
      <c r="AW156">
        <f>VLOOKUP($AG156,'CW0303'!$B$9:$Q$386,AW$7,FALSE)</f>
        <v>22.569174329640735</v>
      </c>
    </row>
    <row r="157" spans="1:49" x14ac:dyDescent="0.3">
      <c r="A157" t="s">
        <v>238</v>
      </c>
      <c r="B157" t="s">
        <v>741</v>
      </c>
      <c r="C157" t="s">
        <v>745</v>
      </c>
      <c r="D157">
        <f>VLOOKUP($A157,'CW0301'!$B$9:$I$386,D$8,FALSE)</f>
        <v>81.826191824274247</v>
      </c>
      <c r="E157">
        <f>VLOOKUP($A157,'CW0301'!$B$9:$I$386,E$8,FALSE)</f>
        <v>72.451568614340559</v>
      </c>
      <c r="F157">
        <f>VLOOKUP($A157,'CW0301'!$B$9:$I$386,F$8,FALSE)</f>
        <v>48.43670880257266</v>
      </c>
      <c r="G157">
        <f>VLOOKUP($A157,'CW0301'!$B$9:$I$386,G$8,FALSE)</f>
        <v>36.844636784324251</v>
      </c>
      <c r="M157" t="s">
        <v>238</v>
      </c>
      <c r="N157" t="s">
        <v>741</v>
      </c>
      <c r="O157" t="s">
        <v>745</v>
      </c>
      <c r="P157">
        <f>VLOOKUP($M157,'CW0302'!$B$9:$Q$386,P$7,FALSE)</f>
        <v>16.767137666804256</v>
      </c>
      <c r="Q157">
        <f>VLOOKUP($M157,'CW0302'!$B$9:$Q$386,Q$7,FALSE)</f>
        <v>10.486403912072305</v>
      </c>
      <c r="R157">
        <f>VLOOKUP($M157,'CW0302'!$B$9:$Q$386,R$7,FALSE)</f>
        <v>3.877171724250613</v>
      </c>
      <c r="S157">
        <f>VLOOKUP($M157,'CW0302'!$B$9:$Q$386,S$7,FALSE)</f>
        <v>2.1959538654806177</v>
      </c>
      <c r="U157">
        <f>VLOOKUP($M157,'CW0302'!$B$9:$Q$386,U$7,FALSE)</f>
        <v>13.654020824589638</v>
      </c>
      <c r="V157">
        <f>VLOOKUP($M157,'CW0302'!$B$9:$Q$386,V$7,FALSE)</f>
        <v>8.9819040978041684</v>
      </c>
      <c r="W157">
        <f>VLOOKUP($M157,'CW0302'!$B$9:$Q$386,W$7,FALSE)</f>
        <v>1.8583568908557835</v>
      </c>
      <c r="X157">
        <f>VLOOKUP($M157,'CW0302'!$B$9:$Q$386,X$7,FALSE)</f>
        <v>1.3498091855977821</v>
      </c>
      <c r="Z157">
        <f>VLOOKUP($M157,'CW0302'!$B$9:$Q$386,Z$7,FALSE)</f>
        <v>6.2624706363362481</v>
      </c>
      <c r="AA157">
        <f>VLOOKUP($M157,'CW0302'!$B$9:$Q$386,AA$7,FALSE)</f>
        <v>4.1617383359175673</v>
      </c>
      <c r="AB157">
        <f>VLOOKUP($M157,'CW0302'!$B$9:$Q$386,AB$7,FALSE)</f>
        <v>1.8719240223593547</v>
      </c>
      <c r="AC157">
        <f>VLOOKUP($M157,'CW0302'!$B$9:$Q$386,AC$7,FALSE)</f>
        <v>1.2956237844305349</v>
      </c>
      <c r="AG157" t="s">
        <v>238</v>
      </c>
      <c r="AH157" t="s">
        <v>741</v>
      </c>
      <c r="AI157" t="s">
        <v>745</v>
      </c>
      <c r="AJ157">
        <f>VLOOKUP($AG157,'CW0303'!$B$9:$Q$386,AJ$7,FALSE)</f>
        <v>79.864117668556673</v>
      </c>
      <c r="AK157">
        <f>VLOOKUP($AG157,'CW0303'!$B$9:$Q$386,AK$7,FALSE)</f>
        <v>70.041052624074709</v>
      </c>
      <c r="AL157">
        <f>VLOOKUP($AG157,'CW0303'!$B$9:$Q$386,AL$7,FALSE)</f>
        <v>44.570752960143125</v>
      </c>
      <c r="AM157">
        <f>VLOOKUP($AG157,'CW0303'!$B$9:$Q$386,AM$7,FALSE)</f>
        <v>33.010488391567293</v>
      </c>
      <c r="AO157">
        <f>VLOOKUP($AG157,'CW0303'!$B$9:$Q$386,AO$7,FALSE)</f>
        <v>72.559394168480267</v>
      </c>
      <c r="AP157">
        <f>VLOOKUP($AG157,'CW0303'!$B$9:$Q$386,AP$7,FALSE)</f>
        <v>59.58760114057052</v>
      </c>
      <c r="AQ157">
        <f>VLOOKUP($AG157,'CW0303'!$B$9:$Q$386,AQ$7,FALSE)</f>
        <v>31.869182645538984</v>
      </c>
      <c r="AR157">
        <f>VLOOKUP($AG157,'CW0303'!$B$9:$Q$386,AR$7,FALSE)</f>
        <v>23.871378975566948</v>
      </c>
      <c r="AT157">
        <f>VLOOKUP($AG157,'CW0303'!$B$9:$Q$386,AT$7,FALSE)</f>
        <v>33.284210678490339</v>
      </c>
      <c r="AU157">
        <f>VLOOKUP($AG157,'CW0303'!$B$9:$Q$386,AU$7,FALSE)</f>
        <v>27.230958226709401</v>
      </c>
      <c r="AV157">
        <f>VLOOKUP($AG157,'CW0303'!$B$9:$Q$386,AV$7,FALSE)</f>
        <v>13.910400142476476</v>
      </c>
      <c r="AW157">
        <f>VLOOKUP($AG157,'CW0303'!$B$9:$Q$386,AW$7,FALSE)</f>
        <v>9.0253704597934998</v>
      </c>
    </row>
    <row r="158" spans="1:49" x14ac:dyDescent="0.3">
      <c r="A158" t="s">
        <v>240</v>
      </c>
      <c r="B158" t="s">
        <v>741</v>
      </c>
      <c r="C158" t="s">
        <v>745</v>
      </c>
      <c r="D158">
        <f>VLOOKUP($A158,'CW0301'!$B$9:$I$386,D$8,FALSE)</f>
        <v>74.535433975926495</v>
      </c>
      <c r="E158">
        <f>VLOOKUP($A158,'CW0301'!$B$9:$I$386,E$8,FALSE)</f>
        <v>61.190562048591467</v>
      </c>
      <c r="F158">
        <f>VLOOKUP($A158,'CW0301'!$B$9:$I$386,F$8,FALSE)</f>
        <v>38.542629975578933</v>
      </c>
      <c r="G158">
        <f>VLOOKUP($A158,'CW0301'!$B$9:$I$386,G$8,FALSE)</f>
        <v>30.364698126821676</v>
      </c>
      <c r="M158" t="s">
        <v>240</v>
      </c>
      <c r="N158" t="s">
        <v>741</v>
      </c>
      <c r="O158" t="s">
        <v>745</v>
      </c>
      <c r="P158">
        <f>VLOOKUP($M158,'CW0302'!$B$9:$Q$386,P$7,FALSE)</f>
        <v>16.573870906996731</v>
      </c>
      <c r="Q158">
        <f>VLOOKUP($M158,'CW0302'!$B$9:$Q$386,Q$7,FALSE)</f>
        <v>11.433585515656414</v>
      </c>
      <c r="R158">
        <f>VLOOKUP($M158,'CW0302'!$B$9:$Q$386,R$7,FALSE)</f>
        <v>3.3763793651237126</v>
      </c>
      <c r="S158">
        <f>VLOOKUP($M158,'CW0302'!$B$9:$Q$386,S$7,FALSE)</f>
        <v>1.5265356064865054</v>
      </c>
      <c r="U158">
        <f>VLOOKUP($M158,'CW0302'!$B$9:$Q$386,U$7,FALSE)</f>
        <v>14.337507140731601</v>
      </c>
      <c r="V158">
        <f>VLOOKUP($M158,'CW0302'!$B$9:$Q$386,V$7,FALSE)</f>
        <v>7.9869493293849141</v>
      </c>
      <c r="W158">
        <f>VLOOKUP($M158,'CW0302'!$B$9:$Q$386,W$7,FALSE)</f>
        <v>1.1499811007659666</v>
      </c>
      <c r="X158">
        <f>VLOOKUP($M158,'CW0302'!$B$9:$Q$386,X$7,FALSE)</f>
        <v>0.28064458880463267</v>
      </c>
      <c r="Z158">
        <f>VLOOKUP($M158,'CW0302'!$B$9:$Q$386,Z$7,FALSE)</f>
        <v>6.5171975846860279</v>
      </c>
      <c r="AA158">
        <f>VLOOKUP($M158,'CW0302'!$B$9:$Q$386,AA$7,FALSE)</f>
        <v>4.7275745844182335</v>
      </c>
      <c r="AB158">
        <f>VLOOKUP($M158,'CW0302'!$B$9:$Q$386,AB$7,FALSE)</f>
        <v>1.5348820301074007</v>
      </c>
      <c r="AC158">
        <f>VLOOKUP($M158,'CW0302'!$B$9:$Q$386,AC$7,FALSE)</f>
        <v>0.17134037143577205</v>
      </c>
      <c r="AG158" t="s">
        <v>240</v>
      </c>
      <c r="AH158" t="s">
        <v>741</v>
      </c>
      <c r="AI158" t="s">
        <v>745</v>
      </c>
      <c r="AJ158">
        <f>VLOOKUP($AG158,'CW0303'!$B$9:$Q$386,AJ$7,FALSE)</f>
        <v>71.690616979243487</v>
      </c>
      <c r="AK158">
        <f>VLOOKUP($AG158,'CW0303'!$B$9:$Q$386,AK$7,FALSE)</f>
        <v>59.150799652430507</v>
      </c>
      <c r="AL158">
        <f>VLOOKUP($AG158,'CW0303'!$B$9:$Q$386,AL$7,FALSE)</f>
        <v>35.934612092428033</v>
      </c>
      <c r="AM158">
        <f>VLOOKUP($AG158,'CW0303'!$B$9:$Q$386,AM$7,FALSE)</f>
        <v>28.132325649343048</v>
      </c>
      <c r="AO158">
        <f>VLOOKUP($AG158,'CW0303'!$B$9:$Q$386,AO$7,FALSE)</f>
        <v>64.207128773437788</v>
      </c>
      <c r="AP158">
        <f>VLOOKUP($AG158,'CW0303'!$B$9:$Q$386,AP$7,FALSE)</f>
        <v>52.76427822679868</v>
      </c>
      <c r="AQ158">
        <f>VLOOKUP($AG158,'CW0303'!$B$9:$Q$386,AQ$7,FALSE)</f>
        <v>27.20311895527237</v>
      </c>
      <c r="AR158">
        <f>VLOOKUP($AG158,'CW0303'!$B$9:$Q$386,AR$7,FALSE)</f>
        <v>22.126486818037378</v>
      </c>
      <c r="AT158">
        <f>VLOOKUP($AG158,'CW0303'!$B$9:$Q$386,AT$7,FALSE)</f>
        <v>25.790236457361566</v>
      </c>
      <c r="AU158">
        <f>VLOOKUP($AG158,'CW0303'!$B$9:$Q$386,AU$7,FALSE)</f>
        <v>20.494032423396664</v>
      </c>
      <c r="AV158">
        <f>VLOOKUP($AG158,'CW0303'!$B$9:$Q$386,AV$7,FALSE)</f>
        <v>10.284170312571836</v>
      </c>
      <c r="AW158">
        <f>VLOOKUP($AG158,'CW0303'!$B$9:$Q$386,AW$7,FALSE)</f>
        <v>7.7785855725404414</v>
      </c>
    </row>
    <row r="159" spans="1:49" x14ac:dyDescent="0.3">
      <c r="A159" t="s">
        <v>242</v>
      </c>
      <c r="B159" t="s">
        <v>741</v>
      </c>
      <c r="C159" t="s">
        <v>745</v>
      </c>
      <c r="D159">
        <f>VLOOKUP($A159,'CW0301'!$B$9:$I$386,D$8,FALSE)</f>
        <v>76.277737156810716</v>
      </c>
      <c r="E159">
        <f>VLOOKUP($A159,'CW0301'!$B$9:$I$386,E$8,FALSE)</f>
        <v>67.772186400498811</v>
      </c>
      <c r="F159">
        <f>VLOOKUP($A159,'CW0301'!$B$9:$I$386,F$8,FALSE)</f>
        <v>42.244118963414053</v>
      </c>
      <c r="G159">
        <f>VLOOKUP($A159,'CW0301'!$B$9:$I$386,G$8,FALSE)</f>
        <v>31.703107971479159</v>
      </c>
      <c r="M159" t="s">
        <v>242</v>
      </c>
      <c r="N159" t="s">
        <v>741</v>
      </c>
      <c r="O159" t="s">
        <v>745</v>
      </c>
      <c r="P159">
        <f>VLOOKUP($M159,'CW0302'!$B$9:$Q$386,P$7,FALSE)</f>
        <v>11.681914253805605</v>
      </c>
      <c r="Q159">
        <f>VLOOKUP($M159,'CW0302'!$B$9:$Q$386,Q$7,FALSE)</f>
        <v>8.0355004031450434</v>
      </c>
      <c r="R159">
        <f>VLOOKUP($M159,'CW0302'!$B$9:$Q$386,R$7,FALSE)</f>
        <v>3.3651229853012206</v>
      </c>
      <c r="S159">
        <f>VLOOKUP($M159,'CW0302'!$B$9:$Q$386,S$7,FALSE)</f>
        <v>1.8443489393891395</v>
      </c>
      <c r="U159">
        <f>VLOOKUP($M159,'CW0302'!$B$9:$Q$386,U$7,FALSE)</f>
        <v>10.843965603151712</v>
      </c>
      <c r="V159">
        <f>VLOOKUP($M159,'CW0302'!$B$9:$Q$386,V$7,FALSE)</f>
        <v>7.1696821153537647</v>
      </c>
      <c r="W159">
        <f>VLOOKUP($M159,'CW0302'!$B$9:$Q$386,W$7,FALSE)</f>
        <v>2.0367263624695986</v>
      </c>
      <c r="X159">
        <f>VLOOKUP($M159,'CW0302'!$B$9:$Q$386,X$7,FALSE)</f>
        <v>1.1028627447473749</v>
      </c>
      <c r="Z159">
        <f>VLOOKUP($M159,'CW0302'!$B$9:$Q$386,Z$7,FALSE)</f>
        <v>3.4138923166768564</v>
      </c>
      <c r="AA159">
        <f>VLOOKUP($M159,'CW0302'!$B$9:$Q$386,AA$7,FALSE)</f>
        <v>2.4635502458947505</v>
      </c>
      <c r="AB159">
        <f>VLOOKUP($M159,'CW0302'!$B$9:$Q$386,AB$7,FALSE)</f>
        <v>1.0487575333819843</v>
      </c>
      <c r="AC159">
        <f>VLOOKUP($M159,'CW0302'!$B$9:$Q$386,AC$7,FALSE)</f>
        <v>0.89242289651634621</v>
      </c>
      <c r="AG159" t="s">
        <v>242</v>
      </c>
      <c r="AH159" t="s">
        <v>741</v>
      </c>
      <c r="AI159" t="s">
        <v>745</v>
      </c>
      <c r="AJ159">
        <f>VLOOKUP($AG159,'CW0303'!$B$9:$Q$386,AJ$7,FALSE)</f>
        <v>75.281586388392768</v>
      </c>
      <c r="AK159">
        <f>VLOOKUP($AG159,'CW0303'!$B$9:$Q$386,AK$7,FALSE)</f>
        <v>65.850802504061107</v>
      </c>
      <c r="AL159">
        <f>VLOOKUP($AG159,'CW0303'!$B$9:$Q$386,AL$7,FALSE)</f>
        <v>39.171954424051954</v>
      </c>
      <c r="AM159">
        <f>VLOOKUP($AG159,'CW0303'!$B$9:$Q$386,AM$7,FALSE)</f>
        <v>29.222606495076608</v>
      </c>
      <c r="AO159">
        <f>VLOOKUP($AG159,'CW0303'!$B$9:$Q$386,AO$7,FALSE)</f>
        <v>67.97080078908337</v>
      </c>
      <c r="AP159">
        <f>VLOOKUP($AG159,'CW0303'!$B$9:$Q$386,AP$7,FALSE)</f>
        <v>55.615331455733418</v>
      </c>
      <c r="AQ159">
        <f>VLOOKUP($AG159,'CW0303'!$B$9:$Q$386,AQ$7,FALSE)</f>
        <v>26.224487684200383</v>
      </c>
      <c r="AR159">
        <f>VLOOKUP($AG159,'CW0303'!$B$9:$Q$386,AR$7,FALSE)</f>
        <v>20.325691214279974</v>
      </c>
      <c r="AT159">
        <f>VLOOKUP($AG159,'CW0303'!$B$9:$Q$386,AT$7,FALSE)</f>
        <v>39.777217271963274</v>
      </c>
      <c r="AU159">
        <f>VLOOKUP($AG159,'CW0303'!$B$9:$Q$386,AU$7,FALSE)</f>
        <v>29.664919591272131</v>
      </c>
      <c r="AV159">
        <f>VLOOKUP($AG159,'CW0303'!$B$9:$Q$386,AV$7,FALSE)</f>
        <v>13.803184527347989</v>
      </c>
      <c r="AW159">
        <f>VLOOKUP($AG159,'CW0303'!$B$9:$Q$386,AW$7,FALSE)</f>
        <v>9.6703683750810931</v>
      </c>
    </row>
    <row r="160" spans="1:49" x14ac:dyDescent="0.3">
      <c r="A160" t="s">
        <v>244</v>
      </c>
      <c r="B160" t="s">
        <v>741</v>
      </c>
      <c r="C160" t="s">
        <v>745</v>
      </c>
      <c r="D160">
        <f>VLOOKUP($A160,'CW0301'!$B$9:$I$386,D$8,FALSE)</f>
        <v>72.682938952922342</v>
      </c>
      <c r="E160">
        <f>VLOOKUP($A160,'CW0301'!$B$9:$I$386,E$8,FALSE)</f>
        <v>65.577872224222745</v>
      </c>
      <c r="F160">
        <f>VLOOKUP($A160,'CW0301'!$B$9:$I$386,F$8,FALSE)</f>
        <v>41.143823975455078</v>
      </c>
      <c r="G160">
        <f>VLOOKUP($A160,'CW0301'!$B$9:$I$386,G$8,FALSE)</f>
        <v>30.319409167548816</v>
      </c>
      <c r="M160" t="s">
        <v>244</v>
      </c>
      <c r="N160" t="s">
        <v>741</v>
      </c>
      <c r="O160" t="s">
        <v>745</v>
      </c>
      <c r="P160">
        <f>VLOOKUP($M160,'CW0302'!$B$9:$Q$386,P$7,FALSE)</f>
        <v>13.289648360436429</v>
      </c>
      <c r="Q160">
        <f>VLOOKUP($M160,'CW0302'!$B$9:$Q$386,Q$7,FALSE)</f>
        <v>8.4889391598570167</v>
      </c>
      <c r="R160">
        <f>VLOOKUP($M160,'CW0302'!$B$9:$Q$386,R$7,FALSE)</f>
        <v>2.5407931892795101</v>
      </c>
      <c r="S160">
        <f>VLOOKUP($M160,'CW0302'!$B$9:$Q$386,S$7,FALSE)</f>
        <v>1.6702184018707968</v>
      </c>
      <c r="U160">
        <f>VLOOKUP($M160,'CW0302'!$B$9:$Q$386,U$7,FALSE)</f>
        <v>11.987160843724045</v>
      </c>
      <c r="V160">
        <f>VLOOKUP($M160,'CW0302'!$B$9:$Q$386,V$7,FALSE)</f>
        <v>6.9219948429157974</v>
      </c>
      <c r="W160">
        <f>VLOOKUP($M160,'CW0302'!$B$9:$Q$386,W$7,FALSE)</f>
        <v>1.2933390825230044</v>
      </c>
      <c r="X160">
        <f>VLOOKUP($M160,'CW0302'!$B$9:$Q$386,X$7,FALSE)</f>
        <v>0.44525560273967885</v>
      </c>
      <c r="Z160">
        <f>VLOOKUP($M160,'CW0302'!$B$9:$Q$386,Z$7,FALSE)</f>
        <v>3.2573760501258708</v>
      </c>
      <c r="AA160">
        <f>VLOOKUP($M160,'CW0302'!$B$9:$Q$386,AA$7,FALSE)</f>
        <v>2.7670156410247766</v>
      </c>
      <c r="AB160">
        <f>VLOOKUP($M160,'CW0302'!$B$9:$Q$386,AB$7,FALSE)</f>
        <v>1.3568251575064159</v>
      </c>
      <c r="AC160">
        <f>VLOOKUP($M160,'CW0302'!$B$9:$Q$386,AC$7,FALSE)</f>
        <v>0.76794272576587008</v>
      </c>
      <c r="AG160" t="s">
        <v>244</v>
      </c>
      <c r="AH160" t="s">
        <v>741</v>
      </c>
      <c r="AI160" t="s">
        <v>745</v>
      </c>
      <c r="AJ160">
        <f>VLOOKUP($AG160,'CW0303'!$B$9:$Q$386,AJ$7,FALSE)</f>
        <v>70.443513596076485</v>
      </c>
      <c r="AK160">
        <f>VLOOKUP($AG160,'CW0303'!$B$9:$Q$386,AK$7,FALSE)</f>
        <v>62.766703034221727</v>
      </c>
      <c r="AL160">
        <f>VLOOKUP($AG160,'CW0303'!$B$9:$Q$386,AL$7,FALSE)</f>
        <v>39.319425732078706</v>
      </c>
      <c r="AM160">
        <f>VLOOKUP($AG160,'CW0303'!$B$9:$Q$386,AM$7,FALSE)</f>
        <v>27.743008449338497</v>
      </c>
      <c r="AO160">
        <f>VLOOKUP($AG160,'CW0303'!$B$9:$Q$386,AO$7,FALSE)</f>
        <v>63.016714089038082</v>
      </c>
      <c r="AP160">
        <f>VLOOKUP($AG160,'CW0303'!$B$9:$Q$386,AP$7,FALSE)</f>
        <v>52.853128694084162</v>
      </c>
      <c r="AQ160">
        <f>VLOOKUP($AG160,'CW0303'!$B$9:$Q$386,AQ$7,FALSE)</f>
        <v>28.527587240410174</v>
      </c>
      <c r="AR160">
        <f>VLOOKUP($AG160,'CW0303'!$B$9:$Q$386,AR$7,FALSE)</f>
        <v>20.605777180523297</v>
      </c>
      <c r="AT160">
        <f>VLOOKUP($AG160,'CW0303'!$B$9:$Q$386,AT$7,FALSE)</f>
        <v>28.218117901251233</v>
      </c>
      <c r="AU160">
        <f>VLOOKUP($AG160,'CW0303'!$B$9:$Q$386,AU$7,FALSE)</f>
        <v>23.26562239821952</v>
      </c>
      <c r="AV160">
        <f>VLOOKUP($AG160,'CW0303'!$B$9:$Q$386,AV$7,FALSE)</f>
        <v>11.175777572058935</v>
      </c>
      <c r="AW160">
        <f>VLOOKUP($AG160,'CW0303'!$B$9:$Q$386,AW$7,FALSE)</f>
        <v>7.9212751868299431</v>
      </c>
    </row>
    <row r="161" spans="1:49" x14ac:dyDescent="0.3">
      <c r="A161" t="s">
        <v>248</v>
      </c>
      <c r="B161" t="s">
        <v>743</v>
      </c>
      <c r="C161" t="s">
        <v>745</v>
      </c>
      <c r="D161">
        <f>VLOOKUP($A161,'CW0301'!$B$9:$I$386,D$8,FALSE)</f>
        <v>74.465846906570832</v>
      </c>
      <c r="E161">
        <f>VLOOKUP($A161,'CW0301'!$B$9:$I$386,E$8,FALSE)</f>
        <v>67.10673509525131</v>
      </c>
      <c r="F161">
        <f>VLOOKUP($A161,'CW0301'!$B$9:$I$386,F$8,FALSE)</f>
        <v>42.990159372244626</v>
      </c>
      <c r="G161">
        <f>VLOOKUP($A161,'CW0301'!$B$9:$I$386,G$8,FALSE)</f>
        <v>32.519856426690112</v>
      </c>
      <c r="M161" t="s">
        <v>248</v>
      </c>
      <c r="N161" t="s">
        <v>743</v>
      </c>
      <c r="O161" t="s">
        <v>745</v>
      </c>
      <c r="P161">
        <f>VLOOKUP($M161,'CW0302'!$B$9:$Q$386,P$7,FALSE)</f>
        <v>11.579199149309465</v>
      </c>
      <c r="Q161">
        <f>VLOOKUP($M161,'CW0302'!$B$9:$Q$386,Q$7,FALSE)</f>
        <v>8.5299856104444114</v>
      </c>
      <c r="R161">
        <f>VLOOKUP($M161,'CW0302'!$B$9:$Q$386,R$7,FALSE)</f>
        <v>3.5996258868169928</v>
      </c>
      <c r="S161">
        <f>VLOOKUP($M161,'CW0302'!$B$9:$Q$386,S$7,FALSE)</f>
        <v>1.8338137899061258</v>
      </c>
      <c r="U161">
        <f>VLOOKUP($M161,'CW0302'!$B$9:$Q$386,U$7,FALSE)</f>
        <v>8.4295092487268057</v>
      </c>
      <c r="V161">
        <f>VLOOKUP($M161,'CW0302'!$B$9:$Q$386,V$7,FALSE)</f>
        <v>4.9189663448059866</v>
      </c>
      <c r="W161">
        <f>VLOOKUP($M161,'CW0302'!$B$9:$Q$386,W$7,FALSE)</f>
        <v>0.82815740841491126</v>
      </c>
      <c r="X161">
        <f>VLOOKUP($M161,'CW0302'!$B$9:$Q$386,X$7,FALSE)</f>
        <v>0.4695681015275604</v>
      </c>
      <c r="Z161">
        <f>VLOOKUP($M161,'CW0302'!$B$9:$Q$386,Z$7,FALSE)</f>
        <v>5.0147827005575198</v>
      </c>
      <c r="AA161">
        <f>VLOOKUP($M161,'CW0302'!$B$9:$Q$386,AA$7,FALSE)</f>
        <v>4.5265973764518197</v>
      </c>
      <c r="AB161">
        <f>VLOOKUP($M161,'CW0302'!$B$9:$Q$386,AB$7,FALSE)</f>
        <v>2.4549492188973869</v>
      </c>
      <c r="AC161">
        <f>VLOOKUP($M161,'CW0302'!$B$9:$Q$386,AC$7,FALSE)</f>
        <v>1.1954686318152516</v>
      </c>
      <c r="AG161" t="s">
        <v>248</v>
      </c>
      <c r="AH161" t="s">
        <v>743</v>
      </c>
      <c r="AI161" t="s">
        <v>745</v>
      </c>
      <c r="AJ161">
        <f>VLOOKUP($AG161,'CW0303'!$B$9:$Q$386,AJ$7,FALSE)</f>
        <v>73.347914819097085</v>
      </c>
      <c r="AK161">
        <f>VLOOKUP($AG161,'CW0303'!$B$9:$Q$386,AK$7,FALSE)</f>
        <v>65.92099477138234</v>
      </c>
      <c r="AL161">
        <f>VLOOKUP($AG161,'CW0303'!$B$9:$Q$386,AL$7,FALSE)</f>
        <v>39.053572804625055</v>
      </c>
      <c r="AM161">
        <f>VLOOKUP($AG161,'CW0303'!$B$9:$Q$386,AM$7,FALSE)</f>
        <v>30.142623844668798</v>
      </c>
      <c r="AO161">
        <f>VLOOKUP($AG161,'CW0303'!$B$9:$Q$386,AO$7,FALSE)</f>
        <v>61.464188950624944</v>
      </c>
      <c r="AP161">
        <f>VLOOKUP($AG161,'CW0303'!$B$9:$Q$386,AP$7,FALSE)</f>
        <v>51.870348733364288</v>
      </c>
      <c r="AQ161">
        <f>VLOOKUP($AG161,'CW0303'!$B$9:$Q$386,AQ$7,FALSE)</f>
        <v>24.133547221875141</v>
      </c>
      <c r="AR161">
        <f>VLOOKUP($AG161,'CW0303'!$B$9:$Q$386,AR$7,FALSE)</f>
        <v>19.672563271283945</v>
      </c>
      <c r="AT161">
        <f>VLOOKUP($AG161,'CW0303'!$B$9:$Q$386,AT$7,FALSE)</f>
        <v>36.608290093092059</v>
      </c>
      <c r="AU161">
        <f>VLOOKUP($AG161,'CW0303'!$B$9:$Q$386,AU$7,FALSE)</f>
        <v>31.851775138514405</v>
      </c>
      <c r="AV161">
        <f>VLOOKUP($AG161,'CW0303'!$B$9:$Q$386,AV$7,FALSE)</f>
        <v>16.958327070470254</v>
      </c>
      <c r="AW161">
        <f>VLOOKUP($AG161,'CW0303'!$B$9:$Q$386,AW$7,FALSE)</f>
        <v>12.617649646058949</v>
      </c>
    </row>
    <row r="162" spans="1:49" x14ac:dyDescent="0.3">
      <c r="A162" t="s">
        <v>250</v>
      </c>
      <c r="B162" t="s">
        <v>741</v>
      </c>
      <c r="C162" t="s">
        <v>745</v>
      </c>
      <c r="D162">
        <f>VLOOKUP($A162,'CW0301'!$B$9:$I$386,D$8,FALSE)</f>
        <v>81.156135136736367</v>
      </c>
      <c r="E162">
        <f>VLOOKUP($A162,'CW0301'!$B$9:$I$386,E$8,FALSE)</f>
        <v>73.291694743783083</v>
      </c>
      <c r="F162">
        <f>VLOOKUP($A162,'CW0301'!$B$9:$I$386,F$8,FALSE)</f>
        <v>45.082814300200816</v>
      </c>
      <c r="G162">
        <f>VLOOKUP($A162,'CW0301'!$B$9:$I$386,G$8,FALSE)</f>
        <v>31.504352731621815</v>
      </c>
      <c r="M162" t="s">
        <v>250</v>
      </c>
      <c r="N162" t="s">
        <v>741</v>
      </c>
      <c r="O162" t="s">
        <v>745</v>
      </c>
      <c r="P162">
        <f>VLOOKUP($M162,'CW0302'!$B$9:$Q$386,P$7,FALSE)</f>
        <v>13.325942426255821</v>
      </c>
      <c r="Q162">
        <f>VLOOKUP($M162,'CW0302'!$B$9:$Q$386,Q$7,FALSE)</f>
        <v>9.9367198169720758</v>
      </c>
      <c r="R162">
        <f>VLOOKUP($M162,'CW0302'!$B$9:$Q$386,R$7,FALSE)</f>
        <v>2.8410758630750026</v>
      </c>
      <c r="S162">
        <f>VLOOKUP($M162,'CW0302'!$B$9:$Q$386,S$7,FALSE)</f>
        <v>1.8545687759708482</v>
      </c>
      <c r="U162">
        <f>VLOOKUP($M162,'CW0302'!$B$9:$Q$386,U$7,FALSE)</f>
        <v>11.67020971570968</v>
      </c>
      <c r="V162">
        <f>VLOOKUP($M162,'CW0302'!$B$9:$Q$386,V$7,FALSE)</f>
        <v>8.1911294779611072</v>
      </c>
      <c r="W162">
        <f>VLOOKUP($M162,'CW0302'!$B$9:$Q$386,W$7,FALSE)</f>
        <v>2.1692444248873488</v>
      </c>
      <c r="X162">
        <f>VLOOKUP($M162,'CW0302'!$B$9:$Q$386,X$7,FALSE)</f>
        <v>0.9307049071139426</v>
      </c>
      <c r="Z162">
        <f>VLOOKUP($M162,'CW0302'!$B$9:$Q$386,Z$7,FALSE)</f>
        <v>4.2619748293217912</v>
      </c>
      <c r="AA162">
        <f>VLOOKUP($M162,'CW0302'!$B$9:$Q$386,AA$7,FALSE)</f>
        <v>2.8569710795548318</v>
      </c>
      <c r="AB162">
        <f>VLOOKUP($M162,'CW0302'!$B$9:$Q$386,AB$7,FALSE)</f>
        <v>0.87551765949070348</v>
      </c>
      <c r="AC162">
        <f>VLOOKUP($M162,'CW0302'!$B$9:$Q$386,AC$7,FALSE)</f>
        <v>0.52673680257226385</v>
      </c>
      <c r="AG162" t="s">
        <v>250</v>
      </c>
      <c r="AH162" t="s">
        <v>741</v>
      </c>
      <c r="AI162" t="s">
        <v>745</v>
      </c>
      <c r="AJ162">
        <f>VLOOKUP($AG162,'CW0303'!$B$9:$Q$386,AJ$7,FALSE)</f>
        <v>78.593721958095685</v>
      </c>
      <c r="AK162">
        <f>VLOOKUP($AG162,'CW0303'!$B$9:$Q$386,AK$7,FALSE)</f>
        <v>70.055282272331596</v>
      </c>
      <c r="AL162">
        <f>VLOOKUP($AG162,'CW0303'!$B$9:$Q$386,AL$7,FALSE)</f>
        <v>40.545972604478308</v>
      </c>
      <c r="AM162">
        <f>VLOOKUP($AG162,'CW0303'!$B$9:$Q$386,AM$7,FALSE)</f>
        <v>29.194084858670749</v>
      </c>
      <c r="AO162">
        <f>VLOOKUP($AG162,'CW0303'!$B$9:$Q$386,AO$7,FALSE)</f>
        <v>70.933777458086084</v>
      </c>
      <c r="AP162">
        <f>VLOOKUP($AG162,'CW0303'!$B$9:$Q$386,AP$7,FALSE)</f>
        <v>57.875933600102115</v>
      </c>
      <c r="AQ162">
        <f>VLOOKUP($AG162,'CW0303'!$B$9:$Q$386,AQ$7,FALSE)</f>
        <v>28.972868246491306</v>
      </c>
      <c r="AR162">
        <f>VLOOKUP($AG162,'CW0303'!$B$9:$Q$386,AR$7,FALSE)</f>
        <v>21.361986476403739</v>
      </c>
      <c r="AT162">
        <f>VLOOKUP($AG162,'CW0303'!$B$9:$Q$386,AT$7,FALSE)</f>
        <v>35.420262810616421</v>
      </c>
      <c r="AU162">
        <f>VLOOKUP($AG162,'CW0303'!$B$9:$Q$386,AU$7,FALSE)</f>
        <v>27.692911712401603</v>
      </c>
      <c r="AV162">
        <f>VLOOKUP($AG162,'CW0303'!$B$9:$Q$386,AV$7,FALSE)</f>
        <v>11.444664823156554</v>
      </c>
      <c r="AW162">
        <f>VLOOKUP($AG162,'CW0303'!$B$9:$Q$386,AW$7,FALSE)</f>
        <v>6.2075147752089528</v>
      </c>
    </row>
    <row r="163" spans="1:49" x14ac:dyDescent="0.3">
      <c r="A163" t="s">
        <v>252</v>
      </c>
      <c r="B163" t="s">
        <v>741</v>
      </c>
      <c r="C163" t="s">
        <v>745</v>
      </c>
      <c r="D163">
        <f>VLOOKUP($A163,'CW0301'!$B$9:$I$386,D$8,FALSE)</f>
        <v>85.076646291930146</v>
      </c>
      <c r="E163">
        <f>VLOOKUP($A163,'CW0301'!$B$9:$I$386,E$8,FALSE)</f>
        <v>76.756192177443523</v>
      </c>
      <c r="F163">
        <f>VLOOKUP($A163,'CW0301'!$B$9:$I$386,F$8,FALSE)</f>
        <v>53.120638638502896</v>
      </c>
      <c r="G163">
        <f>VLOOKUP($A163,'CW0301'!$B$9:$I$386,G$8,FALSE)</f>
        <v>40.398704684002652</v>
      </c>
      <c r="M163" t="s">
        <v>252</v>
      </c>
      <c r="N163" t="s">
        <v>741</v>
      </c>
      <c r="O163" t="s">
        <v>745</v>
      </c>
      <c r="P163">
        <f>VLOOKUP($M163,'CW0302'!$B$9:$Q$386,P$7,FALSE)</f>
        <v>15.435739864575353</v>
      </c>
      <c r="Q163">
        <f>VLOOKUP($M163,'CW0302'!$B$9:$Q$386,Q$7,FALSE)</f>
        <v>9.3587677982052639</v>
      </c>
      <c r="R163">
        <f>VLOOKUP($M163,'CW0302'!$B$9:$Q$386,R$7,FALSE)</f>
        <v>3.0562815004044723</v>
      </c>
      <c r="S163">
        <f>VLOOKUP($M163,'CW0302'!$B$9:$Q$386,S$7,FALSE)</f>
        <v>1.2209493939437079</v>
      </c>
      <c r="U163">
        <f>VLOOKUP($M163,'CW0302'!$B$9:$Q$386,U$7,FALSE)</f>
        <v>13.387606074778379</v>
      </c>
      <c r="V163">
        <f>VLOOKUP($M163,'CW0302'!$B$9:$Q$386,V$7,FALSE)</f>
        <v>7.9238731959239095</v>
      </c>
      <c r="W163">
        <f>VLOOKUP($M163,'CW0302'!$B$9:$Q$386,W$7,FALSE)</f>
        <v>2.1116544754231596</v>
      </c>
      <c r="X163">
        <f>VLOOKUP($M163,'CW0302'!$B$9:$Q$386,X$7,FALSE)</f>
        <v>0.75795862469566844</v>
      </c>
      <c r="Z163">
        <f>VLOOKUP($M163,'CW0302'!$B$9:$Q$386,Z$7,FALSE)</f>
        <v>5.0573107934179591</v>
      </c>
      <c r="AA163">
        <f>VLOOKUP($M163,'CW0302'!$B$9:$Q$386,AA$7,FALSE)</f>
        <v>2.9392811314928267</v>
      </c>
      <c r="AB163">
        <f>VLOOKUP($M163,'CW0302'!$B$9:$Q$386,AB$7,FALSE)</f>
        <v>0.95822746853218943</v>
      </c>
      <c r="AC163">
        <f>VLOOKUP($M163,'CW0302'!$B$9:$Q$386,AC$7,FALSE)</f>
        <v>0.13352422301370304</v>
      </c>
      <c r="AG163" t="s">
        <v>252</v>
      </c>
      <c r="AH163" t="s">
        <v>741</v>
      </c>
      <c r="AI163" t="s">
        <v>745</v>
      </c>
      <c r="AJ163">
        <f>VLOOKUP($AG163,'CW0303'!$B$9:$Q$386,AJ$7,FALSE)</f>
        <v>85.003927852800842</v>
      </c>
      <c r="AK163">
        <f>VLOOKUP($AG163,'CW0303'!$B$9:$Q$386,AK$7,FALSE)</f>
        <v>76.090428370208855</v>
      </c>
      <c r="AL163">
        <f>VLOOKUP($AG163,'CW0303'!$B$9:$Q$386,AL$7,FALSE)</f>
        <v>51.461281634828005</v>
      </c>
      <c r="AM163">
        <f>VLOOKUP($AG163,'CW0303'!$B$9:$Q$386,AM$7,FALSE)</f>
        <v>37.784035909962356</v>
      </c>
      <c r="AO163">
        <f>VLOOKUP($AG163,'CW0303'!$B$9:$Q$386,AO$7,FALSE)</f>
        <v>72.569397281017459</v>
      </c>
      <c r="AP163">
        <f>VLOOKUP($AG163,'CW0303'!$B$9:$Q$386,AP$7,FALSE)</f>
        <v>58.434447445686011</v>
      </c>
      <c r="AQ163">
        <f>VLOOKUP($AG163,'CW0303'!$B$9:$Q$386,AQ$7,FALSE)</f>
        <v>29.371292849211084</v>
      </c>
      <c r="AR163">
        <f>VLOOKUP($AG163,'CW0303'!$B$9:$Q$386,AR$7,FALSE)</f>
        <v>25.264981524542517</v>
      </c>
      <c r="AT163">
        <f>VLOOKUP($AG163,'CW0303'!$B$9:$Q$386,AT$7,FALSE)</f>
        <v>44.986426381803732</v>
      </c>
      <c r="AU163">
        <f>VLOOKUP($AG163,'CW0303'!$B$9:$Q$386,AU$7,FALSE)</f>
        <v>37.786368819320707</v>
      </c>
      <c r="AV163">
        <f>VLOOKUP($AG163,'CW0303'!$B$9:$Q$386,AV$7,FALSE)</f>
        <v>21.140492427101336</v>
      </c>
      <c r="AW163">
        <f>VLOOKUP($AG163,'CW0303'!$B$9:$Q$386,AW$7,FALSE)</f>
        <v>13.034269172718041</v>
      </c>
    </row>
    <row r="164" spans="1:49" x14ac:dyDescent="0.3">
      <c r="A164" t="s">
        <v>254</v>
      </c>
      <c r="B164" t="s">
        <v>743</v>
      </c>
      <c r="C164" t="s">
        <v>745</v>
      </c>
      <c r="D164">
        <f>VLOOKUP($A164,'CW0301'!$B$9:$I$386,D$8,FALSE)</f>
        <v>81.117393248129574</v>
      </c>
      <c r="E164">
        <f>VLOOKUP($A164,'CW0301'!$B$9:$I$386,E$8,FALSE)</f>
        <v>72.090916761512503</v>
      </c>
      <c r="F164">
        <f>VLOOKUP($A164,'CW0301'!$B$9:$I$386,F$8,FALSE)</f>
        <v>48.656331734541887</v>
      </c>
      <c r="G164">
        <f>VLOOKUP($A164,'CW0301'!$B$9:$I$386,G$8,FALSE)</f>
        <v>39.106310519983353</v>
      </c>
      <c r="M164" t="s">
        <v>254</v>
      </c>
      <c r="N164" t="s">
        <v>743</v>
      </c>
      <c r="O164" t="s">
        <v>745</v>
      </c>
      <c r="P164">
        <f>VLOOKUP($M164,'CW0302'!$B$9:$Q$386,P$7,FALSE)</f>
        <v>12.747957801969298</v>
      </c>
      <c r="Q164">
        <f>VLOOKUP($M164,'CW0302'!$B$9:$Q$386,Q$7,FALSE)</f>
        <v>8.7335448640075484</v>
      </c>
      <c r="R164">
        <f>VLOOKUP($M164,'CW0302'!$B$9:$Q$386,R$7,FALSE)</f>
        <v>3.5650035388779147</v>
      </c>
      <c r="S164">
        <f>VLOOKUP($M164,'CW0302'!$B$9:$Q$386,S$7,FALSE)</f>
        <v>1.6540744757190622</v>
      </c>
      <c r="U164">
        <f>VLOOKUP($M164,'CW0302'!$B$9:$Q$386,U$7,FALSE)</f>
        <v>11.947894181927857</v>
      </c>
      <c r="V164">
        <f>VLOOKUP($M164,'CW0302'!$B$9:$Q$386,V$7,FALSE)</f>
        <v>7.8710707098868182</v>
      </c>
      <c r="W164">
        <f>VLOOKUP($M164,'CW0302'!$B$9:$Q$386,W$7,FALSE)</f>
        <v>2.8263835154715853</v>
      </c>
      <c r="X164">
        <f>VLOOKUP($M164,'CW0302'!$B$9:$Q$386,X$7,FALSE)</f>
        <v>0.91814980458366691</v>
      </c>
      <c r="Z164">
        <f>VLOOKUP($M164,'CW0302'!$B$9:$Q$386,Z$7,FALSE)</f>
        <v>4.2698719365150319</v>
      </c>
      <c r="AA164">
        <f>VLOOKUP($M164,'CW0302'!$B$9:$Q$386,AA$7,FALSE)</f>
        <v>3.4829981467425859</v>
      </c>
      <c r="AB164">
        <f>VLOOKUP($M164,'CW0302'!$B$9:$Q$386,AB$7,FALSE)</f>
        <v>0.59960867427446751</v>
      </c>
      <c r="AC164">
        <f>VLOOKUP($M164,'CW0302'!$B$9:$Q$386,AC$7,FALSE)</f>
        <v>0.47249797286686684</v>
      </c>
      <c r="AG164" t="s">
        <v>254</v>
      </c>
      <c r="AH164" t="s">
        <v>743</v>
      </c>
      <c r="AI164" t="s">
        <v>745</v>
      </c>
      <c r="AJ164">
        <f>VLOOKUP($AG164,'CW0303'!$B$9:$Q$386,AJ$7,FALSE)</f>
        <v>79.658934383201213</v>
      </c>
      <c r="AK164">
        <f>VLOOKUP($AG164,'CW0303'!$B$9:$Q$386,AK$7,FALSE)</f>
        <v>70.194558880266584</v>
      </c>
      <c r="AL164">
        <f>VLOOKUP($AG164,'CW0303'!$B$9:$Q$386,AL$7,FALSE)</f>
        <v>46.434258142158605</v>
      </c>
      <c r="AM164">
        <f>VLOOKUP($AG164,'CW0303'!$B$9:$Q$386,AM$7,FALSE)</f>
        <v>37.172063189505295</v>
      </c>
      <c r="AO164">
        <f>VLOOKUP($AG164,'CW0303'!$B$9:$Q$386,AO$7,FALSE)</f>
        <v>64.81178739596541</v>
      </c>
      <c r="AP164">
        <f>VLOOKUP($AG164,'CW0303'!$B$9:$Q$386,AP$7,FALSE)</f>
        <v>52.176609123543273</v>
      </c>
      <c r="AQ164">
        <f>VLOOKUP($AG164,'CW0303'!$B$9:$Q$386,AQ$7,FALSE)</f>
        <v>26.955610858794316</v>
      </c>
      <c r="AR164">
        <f>VLOOKUP($AG164,'CW0303'!$B$9:$Q$386,AR$7,FALSE)</f>
        <v>22.08826623722301</v>
      </c>
      <c r="AT164">
        <f>VLOOKUP($AG164,'CW0303'!$B$9:$Q$386,AT$7,FALSE)</f>
        <v>45.155699497282711</v>
      </c>
      <c r="AU164">
        <f>VLOOKUP($AG164,'CW0303'!$B$9:$Q$386,AU$7,FALSE)</f>
        <v>39.430875027350623</v>
      </c>
      <c r="AV164">
        <f>VLOOKUP($AG164,'CW0303'!$B$9:$Q$386,AV$7,FALSE)</f>
        <v>23.984485790883596</v>
      </c>
      <c r="AW164">
        <f>VLOOKUP($AG164,'CW0303'!$B$9:$Q$386,AW$7,FALSE)</f>
        <v>19.077235004898341</v>
      </c>
    </row>
    <row r="165" spans="1:49" x14ac:dyDescent="0.3">
      <c r="A165" t="s">
        <v>256</v>
      </c>
      <c r="B165" t="s">
        <v>743</v>
      </c>
      <c r="C165" t="s">
        <v>745</v>
      </c>
      <c r="D165">
        <f>VLOOKUP($A165,'CW0301'!$B$9:$I$386,D$8,FALSE)</f>
        <v>75.921860953740193</v>
      </c>
      <c r="E165">
        <f>VLOOKUP($A165,'CW0301'!$B$9:$I$386,E$8,FALSE)</f>
        <v>66.527502517065855</v>
      </c>
      <c r="F165">
        <f>VLOOKUP($A165,'CW0301'!$B$9:$I$386,F$8,FALSE)</f>
        <v>40.274153224753256</v>
      </c>
      <c r="G165">
        <f>VLOOKUP($A165,'CW0301'!$B$9:$I$386,G$8,FALSE)</f>
        <v>28.945519871417879</v>
      </c>
      <c r="M165" t="s">
        <v>256</v>
      </c>
      <c r="N165" t="s">
        <v>743</v>
      </c>
      <c r="O165" t="s">
        <v>745</v>
      </c>
      <c r="P165">
        <f>VLOOKUP($M165,'CW0302'!$B$9:$Q$386,P$7,FALSE)</f>
        <v>15.891447821010548</v>
      </c>
      <c r="Q165">
        <f>VLOOKUP($M165,'CW0302'!$B$9:$Q$386,Q$7,FALSE)</f>
        <v>11.215730402240837</v>
      </c>
      <c r="R165">
        <f>VLOOKUP($M165,'CW0302'!$B$9:$Q$386,R$7,FALSE)</f>
        <v>5.4741693755475485</v>
      </c>
      <c r="S165">
        <f>VLOOKUP($M165,'CW0302'!$B$9:$Q$386,S$7,FALSE)</f>
        <v>3.9544193756728574</v>
      </c>
      <c r="U165">
        <f>VLOOKUP($M165,'CW0302'!$B$9:$Q$386,U$7,FALSE)</f>
        <v>11.552400340561448</v>
      </c>
      <c r="V165">
        <f>VLOOKUP($M165,'CW0302'!$B$9:$Q$386,V$7,FALSE)</f>
        <v>6.1340055298866822</v>
      </c>
      <c r="W165">
        <f>VLOOKUP($M165,'CW0302'!$B$9:$Q$386,W$7,FALSE)</f>
        <v>2.0526526498838309</v>
      </c>
      <c r="X165">
        <f>VLOOKUP($M165,'CW0302'!$B$9:$Q$386,X$7,FALSE)</f>
        <v>1.1420954109254515</v>
      </c>
      <c r="Z165">
        <f>VLOOKUP($M165,'CW0302'!$B$9:$Q$386,Z$7,FALSE)</f>
        <v>7.7283824936830028</v>
      </c>
      <c r="AA165">
        <f>VLOOKUP($M165,'CW0302'!$B$9:$Q$386,AA$7,FALSE)</f>
        <v>6.9643783766415917</v>
      </c>
      <c r="AB165">
        <f>VLOOKUP($M165,'CW0302'!$B$9:$Q$386,AB$7,FALSE)</f>
        <v>3.9229781769013683</v>
      </c>
      <c r="AC165">
        <f>VLOOKUP($M165,'CW0302'!$B$9:$Q$386,AC$7,FALSE)</f>
        <v>2.5949704178542876</v>
      </c>
      <c r="AG165" t="s">
        <v>256</v>
      </c>
      <c r="AH165" t="s">
        <v>743</v>
      </c>
      <c r="AI165" t="s">
        <v>745</v>
      </c>
      <c r="AJ165">
        <f>VLOOKUP($AG165,'CW0303'!$B$9:$Q$386,AJ$7,FALSE)</f>
        <v>73.836303309698209</v>
      </c>
      <c r="AK165">
        <f>VLOOKUP($AG165,'CW0303'!$B$9:$Q$386,AK$7,FALSE)</f>
        <v>63.246003008836162</v>
      </c>
      <c r="AL165">
        <f>VLOOKUP($AG165,'CW0303'!$B$9:$Q$386,AL$7,FALSE)</f>
        <v>37.127983120117925</v>
      </c>
      <c r="AM165">
        <f>VLOOKUP($AG165,'CW0303'!$B$9:$Q$386,AM$7,FALSE)</f>
        <v>25.252196630865161</v>
      </c>
      <c r="AO165">
        <f>VLOOKUP($AG165,'CW0303'!$B$9:$Q$386,AO$7,FALSE)</f>
        <v>61.745282253317278</v>
      </c>
      <c r="AP165">
        <f>VLOOKUP($AG165,'CW0303'!$B$9:$Q$386,AP$7,FALSE)</f>
        <v>48.612918641472682</v>
      </c>
      <c r="AQ165">
        <f>VLOOKUP($AG165,'CW0303'!$B$9:$Q$386,AQ$7,FALSE)</f>
        <v>22.541246922904399</v>
      </c>
      <c r="AR165">
        <f>VLOOKUP($AG165,'CW0303'!$B$9:$Q$386,AR$7,FALSE)</f>
        <v>16.371110470237422</v>
      </c>
      <c r="AT165">
        <f>VLOOKUP($AG165,'CW0303'!$B$9:$Q$386,AT$7,FALSE)</f>
        <v>39.287811379496411</v>
      </c>
      <c r="AU165">
        <f>VLOOKUP($AG165,'CW0303'!$B$9:$Q$386,AU$7,FALSE)</f>
        <v>32.081710994575289</v>
      </c>
      <c r="AV165">
        <f>VLOOKUP($AG165,'CW0303'!$B$9:$Q$386,AV$7,FALSE)</f>
        <v>15.651792493243063</v>
      </c>
      <c r="AW165">
        <f>VLOOKUP($AG165,'CW0303'!$B$9:$Q$386,AW$7,FALSE)</f>
        <v>11.430722953984631</v>
      </c>
    </row>
    <row r="166" spans="1:49" x14ac:dyDescent="0.3">
      <c r="A166" t="s">
        <v>258</v>
      </c>
      <c r="B166" t="s">
        <v>741</v>
      </c>
      <c r="C166" t="s">
        <v>745</v>
      </c>
      <c r="D166">
        <f>VLOOKUP($A166,'CW0301'!$B$9:$I$386,D$8,FALSE)</f>
        <v>83.691511995421209</v>
      </c>
      <c r="E166">
        <f>VLOOKUP($A166,'CW0301'!$B$9:$I$386,E$8,FALSE)</f>
        <v>76.941510836769723</v>
      </c>
      <c r="F166">
        <f>VLOOKUP($A166,'CW0301'!$B$9:$I$386,F$8,FALSE)</f>
        <v>44.345404364567045</v>
      </c>
      <c r="G166">
        <f>VLOOKUP($A166,'CW0301'!$B$9:$I$386,G$8,FALSE)</f>
        <v>35.083133500924511</v>
      </c>
      <c r="M166" t="s">
        <v>258</v>
      </c>
      <c r="N166" t="s">
        <v>741</v>
      </c>
      <c r="O166" t="s">
        <v>745</v>
      </c>
      <c r="P166">
        <f>VLOOKUP($M166,'CW0302'!$B$9:$Q$386,P$7,FALSE)</f>
        <v>15.239366753905493</v>
      </c>
      <c r="Q166">
        <f>VLOOKUP($M166,'CW0302'!$B$9:$Q$386,Q$7,FALSE)</f>
        <v>8.5955627538134163</v>
      </c>
      <c r="R166">
        <f>VLOOKUP($M166,'CW0302'!$B$9:$Q$386,R$7,FALSE)</f>
        <v>4.1992976942215998</v>
      </c>
      <c r="S166">
        <f>VLOOKUP($M166,'CW0302'!$B$9:$Q$386,S$7,FALSE)</f>
        <v>1.9886091810819528</v>
      </c>
      <c r="U166">
        <f>VLOOKUP($M166,'CW0302'!$B$9:$Q$386,U$7,FALSE)</f>
        <v>14.224263125751413</v>
      </c>
      <c r="V166">
        <f>VLOOKUP($M166,'CW0302'!$B$9:$Q$386,V$7,FALSE)</f>
        <v>7.9298634391079483</v>
      </c>
      <c r="W166">
        <f>VLOOKUP($M166,'CW0302'!$B$9:$Q$386,W$7,FALSE)</f>
        <v>2.8225588518974334</v>
      </c>
      <c r="X166">
        <f>VLOOKUP($M166,'CW0302'!$B$9:$Q$386,X$7,FALSE)</f>
        <v>1.8853998724491905</v>
      </c>
      <c r="Z166">
        <f>VLOOKUP($M166,'CW0302'!$B$9:$Q$386,Z$7,FALSE)</f>
        <v>4.6756560142007482</v>
      </c>
      <c r="AA166">
        <f>VLOOKUP($M166,'CW0302'!$B$9:$Q$386,AA$7,FALSE)</f>
        <v>3.3313600325135124</v>
      </c>
      <c r="AB166">
        <f>VLOOKUP($M166,'CW0302'!$B$9:$Q$386,AB$7,FALSE)</f>
        <v>0.87299515658361382</v>
      </c>
      <c r="AC166">
        <f>VLOOKUP($M166,'CW0302'!$B$9:$Q$386,AC$7,FALSE)</f>
        <v>0.87299515658361382</v>
      </c>
      <c r="AG166" t="s">
        <v>258</v>
      </c>
      <c r="AH166" t="s">
        <v>741</v>
      </c>
      <c r="AI166" t="s">
        <v>745</v>
      </c>
      <c r="AJ166">
        <f>VLOOKUP($AG166,'CW0303'!$B$9:$Q$386,AJ$7,FALSE)</f>
        <v>83.476919786746151</v>
      </c>
      <c r="AK166">
        <f>VLOOKUP($AG166,'CW0303'!$B$9:$Q$386,AK$7,FALSE)</f>
        <v>75.027177106745498</v>
      </c>
      <c r="AL166">
        <f>VLOOKUP($AG166,'CW0303'!$B$9:$Q$386,AL$7,FALSE)</f>
        <v>41.107908087453779</v>
      </c>
      <c r="AM166">
        <f>VLOOKUP($AG166,'CW0303'!$B$9:$Q$386,AM$7,FALSE)</f>
        <v>32.742355667815758</v>
      </c>
      <c r="AO166">
        <f>VLOOKUP($AG166,'CW0303'!$B$9:$Q$386,AO$7,FALSE)</f>
        <v>72.302860492487582</v>
      </c>
      <c r="AP166">
        <f>VLOOKUP($AG166,'CW0303'!$B$9:$Q$386,AP$7,FALSE)</f>
        <v>57.588116528320377</v>
      </c>
      <c r="AQ166">
        <f>VLOOKUP($AG166,'CW0303'!$B$9:$Q$386,AQ$7,FALSE)</f>
        <v>31.640493110201419</v>
      </c>
      <c r="AR166">
        <f>VLOOKUP($AG166,'CW0303'!$B$9:$Q$386,AR$7,FALSE)</f>
        <v>24.37751691317024</v>
      </c>
      <c r="AT166">
        <f>VLOOKUP($AG166,'CW0303'!$B$9:$Q$386,AT$7,FALSE)</f>
        <v>39.097104169661414</v>
      </c>
      <c r="AU166">
        <f>VLOOKUP($AG166,'CW0303'!$B$9:$Q$386,AU$7,FALSE)</f>
        <v>30.901117584665442</v>
      </c>
      <c r="AV166">
        <f>VLOOKUP($AG166,'CW0303'!$B$9:$Q$386,AV$7,FALSE)</f>
        <v>15.309387053348903</v>
      </c>
      <c r="AW166">
        <f>VLOOKUP($AG166,'CW0303'!$B$9:$Q$386,AW$7,FALSE)</f>
        <v>11.274090468960054</v>
      </c>
    </row>
    <row r="167" spans="1:49" x14ac:dyDescent="0.3">
      <c r="A167" t="s">
        <v>260</v>
      </c>
      <c r="B167" t="s">
        <v>739</v>
      </c>
      <c r="C167" t="s">
        <v>745</v>
      </c>
      <c r="D167">
        <f>VLOOKUP($A167,'CW0301'!$B$9:$I$386,D$8,FALSE)</f>
        <v>81.003820275127808</v>
      </c>
      <c r="E167">
        <f>VLOOKUP($A167,'CW0301'!$B$9:$I$386,E$8,FALSE)</f>
        <v>70.647888101179873</v>
      </c>
      <c r="F167">
        <f>VLOOKUP($A167,'CW0301'!$B$9:$I$386,F$8,FALSE)</f>
        <v>43.850496350053035</v>
      </c>
      <c r="G167">
        <f>VLOOKUP($A167,'CW0301'!$B$9:$I$386,G$8,FALSE)</f>
        <v>30.754791659860416</v>
      </c>
      <c r="M167" t="s">
        <v>260</v>
      </c>
      <c r="N167" t="s">
        <v>739</v>
      </c>
      <c r="O167" t="s">
        <v>745</v>
      </c>
      <c r="P167">
        <f>VLOOKUP($M167,'CW0302'!$B$9:$Q$386,P$7,FALSE)</f>
        <v>7.8881687770610762</v>
      </c>
      <c r="Q167">
        <f>VLOOKUP($M167,'CW0302'!$B$9:$Q$386,Q$7,FALSE)</f>
        <v>5.0305799949436247</v>
      </c>
      <c r="R167">
        <f>VLOOKUP($M167,'CW0302'!$B$9:$Q$386,R$7,FALSE)</f>
        <v>0.84360386787872255</v>
      </c>
      <c r="S167">
        <f>VLOOKUP($M167,'CW0302'!$B$9:$Q$386,S$7,FALSE)</f>
        <v>0.2437517877497978</v>
      </c>
      <c r="U167">
        <f>VLOOKUP($M167,'CW0302'!$B$9:$Q$386,U$7,FALSE)</f>
        <v>6.8978604431612567</v>
      </c>
      <c r="V167">
        <f>VLOOKUP($M167,'CW0302'!$B$9:$Q$386,V$7,FALSE)</f>
        <v>3.9170630865012326</v>
      </c>
      <c r="W167">
        <f>VLOOKUP($M167,'CW0302'!$B$9:$Q$386,W$7,FALSE)</f>
        <v>0.39809675299811098</v>
      </c>
      <c r="X167">
        <f>VLOOKUP($M167,'CW0302'!$B$9:$Q$386,X$7,FALSE)</f>
        <v>0</v>
      </c>
      <c r="Z167">
        <f>VLOOKUP($M167,'CW0302'!$B$9:$Q$386,Z$7,FALSE)</f>
        <v>1.7079793989992593</v>
      </c>
      <c r="AA167">
        <f>VLOOKUP($M167,'CW0302'!$B$9:$Q$386,AA$7,FALSE)</f>
        <v>1.4764576679284147</v>
      </c>
      <c r="AB167">
        <f>VLOOKUP($M167,'CW0302'!$B$9:$Q$386,AB$7,FALSE)</f>
        <v>0.44550711488061162</v>
      </c>
      <c r="AC167">
        <f>VLOOKUP($M167,'CW0302'!$B$9:$Q$386,AC$7,FALSE)</f>
        <v>0.2437517877497978</v>
      </c>
      <c r="AG167" t="s">
        <v>260</v>
      </c>
      <c r="AH167" t="s">
        <v>739</v>
      </c>
      <c r="AI167" t="s">
        <v>745</v>
      </c>
      <c r="AJ167">
        <f>VLOOKUP($AG167,'CW0303'!$B$9:$Q$386,AJ$7,FALSE)</f>
        <v>80.166102948644138</v>
      </c>
      <c r="AK167">
        <f>VLOOKUP($AG167,'CW0303'!$B$9:$Q$386,AK$7,FALSE)</f>
        <v>69.418649615781973</v>
      </c>
      <c r="AL167">
        <f>VLOOKUP($AG167,'CW0303'!$B$9:$Q$386,AL$7,FALSE)</f>
        <v>43.148367888584929</v>
      </c>
      <c r="AM167">
        <f>VLOOKUP($AG167,'CW0303'!$B$9:$Q$386,AM$7,FALSE)</f>
        <v>29.094812985433133</v>
      </c>
      <c r="AO167">
        <f>VLOOKUP($AG167,'CW0303'!$B$9:$Q$386,AO$7,FALSE)</f>
        <v>67.584997022470404</v>
      </c>
      <c r="AP167">
        <f>VLOOKUP($AG167,'CW0303'!$B$9:$Q$386,AP$7,FALSE)</f>
        <v>54.882032307306282</v>
      </c>
      <c r="AQ167">
        <f>VLOOKUP($AG167,'CW0303'!$B$9:$Q$386,AQ$7,FALSE)</f>
        <v>26.904153574564223</v>
      </c>
      <c r="AR167">
        <f>VLOOKUP($AG167,'CW0303'!$B$9:$Q$386,AR$7,FALSE)</f>
        <v>19.964998526515775</v>
      </c>
      <c r="AT167">
        <f>VLOOKUP($AG167,'CW0303'!$B$9:$Q$386,AT$7,FALSE)</f>
        <v>37.451322218280978</v>
      </c>
      <c r="AU167">
        <f>VLOOKUP($AG167,'CW0303'!$B$9:$Q$386,AU$7,FALSE)</f>
        <v>29.814647089082147</v>
      </c>
      <c r="AV167">
        <f>VLOOKUP($AG167,'CW0303'!$B$9:$Q$386,AV$7,FALSE)</f>
        <v>14.06759242255562</v>
      </c>
      <c r="AW167">
        <f>VLOOKUP($AG167,'CW0303'!$B$9:$Q$386,AW$7,FALSE)</f>
        <v>8.5115595842905023</v>
      </c>
    </row>
    <row r="168" spans="1:49" x14ac:dyDescent="0.3">
      <c r="A168" t="s">
        <v>264</v>
      </c>
      <c r="B168" t="s">
        <v>743</v>
      </c>
      <c r="C168" t="s">
        <v>745</v>
      </c>
      <c r="D168">
        <f>VLOOKUP($A168,'CW0301'!$B$9:$I$386,D$8,FALSE)</f>
        <v>77.737873022638354</v>
      </c>
      <c r="E168">
        <f>VLOOKUP($A168,'CW0301'!$B$9:$I$386,E$8,FALSE)</f>
        <v>67.780249520229191</v>
      </c>
      <c r="F168">
        <f>VLOOKUP($A168,'CW0301'!$B$9:$I$386,F$8,FALSE)</f>
        <v>42.101815030089192</v>
      </c>
      <c r="G168">
        <f>VLOOKUP($A168,'CW0301'!$B$9:$I$386,G$8,FALSE)</f>
        <v>32.584255560187501</v>
      </c>
      <c r="M168" t="s">
        <v>264</v>
      </c>
      <c r="N168" t="s">
        <v>743</v>
      </c>
      <c r="O168" t="s">
        <v>745</v>
      </c>
      <c r="P168">
        <f>VLOOKUP($M168,'CW0302'!$B$9:$Q$386,P$7,FALSE)</f>
        <v>14.192870702068689</v>
      </c>
      <c r="Q168">
        <f>VLOOKUP($M168,'CW0302'!$B$9:$Q$386,Q$7,FALSE)</f>
        <v>10.593741900324572</v>
      </c>
      <c r="R168">
        <f>VLOOKUP($M168,'CW0302'!$B$9:$Q$386,R$7,FALSE)</f>
        <v>3.576760508598626</v>
      </c>
      <c r="S168">
        <f>VLOOKUP($M168,'CW0302'!$B$9:$Q$386,S$7,FALSE)</f>
        <v>2.1789431530299561</v>
      </c>
      <c r="U168">
        <f>VLOOKUP($M168,'CW0302'!$B$9:$Q$386,U$7,FALSE)</f>
        <v>11.675362543443898</v>
      </c>
      <c r="V168">
        <f>VLOOKUP($M168,'CW0302'!$B$9:$Q$386,V$7,FALSE)</f>
        <v>7.7814594271853137</v>
      </c>
      <c r="W168">
        <f>VLOOKUP($M168,'CW0302'!$B$9:$Q$386,W$7,FALSE)</f>
        <v>1.5637614632447929</v>
      </c>
      <c r="X168">
        <f>VLOOKUP($M168,'CW0302'!$B$9:$Q$386,X$7,FALSE)</f>
        <v>0.51395224216771729</v>
      </c>
      <c r="Z168">
        <f>VLOOKUP($M168,'CW0302'!$B$9:$Q$386,Z$7,FALSE)</f>
        <v>4.7025062691260064</v>
      </c>
      <c r="AA168">
        <f>VLOOKUP($M168,'CW0302'!$B$9:$Q$386,AA$7,FALSE)</f>
        <v>3.5648075027961261</v>
      </c>
      <c r="AB168">
        <f>VLOOKUP($M168,'CW0302'!$B$9:$Q$386,AB$7,FALSE)</f>
        <v>2.0481699063400995</v>
      </c>
      <c r="AC168">
        <f>VLOOKUP($M168,'CW0302'!$B$9:$Q$386,AC$7,FALSE)</f>
        <v>1.4693427057813497</v>
      </c>
      <c r="AG168" t="s">
        <v>264</v>
      </c>
      <c r="AH168" t="s">
        <v>743</v>
      </c>
      <c r="AI168" t="s">
        <v>745</v>
      </c>
      <c r="AJ168">
        <f>VLOOKUP($AG168,'CW0303'!$B$9:$Q$386,AJ$7,FALSE)</f>
        <v>76.217957761705563</v>
      </c>
      <c r="AK168">
        <f>VLOOKUP($AG168,'CW0303'!$B$9:$Q$386,AK$7,FALSE)</f>
        <v>65.619123861477362</v>
      </c>
      <c r="AL168">
        <f>VLOOKUP($AG168,'CW0303'!$B$9:$Q$386,AL$7,FALSE)</f>
        <v>38.978876774164242</v>
      </c>
      <c r="AM168">
        <f>VLOOKUP($AG168,'CW0303'!$B$9:$Q$386,AM$7,FALSE)</f>
        <v>29.438125688177031</v>
      </c>
      <c r="AO168">
        <f>VLOOKUP($AG168,'CW0303'!$B$9:$Q$386,AO$7,FALSE)</f>
        <v>66.123426239334464</v>
      </c>
      <c r="AP168">
        <f>VLOOKUP($AG168,'CW0303'!$B$9:$Q$386,AP$7,FALSE)</f>
        <v>51.434949416790111</v>
      </c>
      <c r="AQ168">
        <f>VLOOKUP($AG168,'CW0303'!$B$9:$Q$386,AQ$7,FALSE)</f>
        <v>26.426218525726547</v>
      </c>
      <c r="AR168">
        <f>VLOOKUP($AG168,'CW0303'!$B$9:$Q$386,AR$7,FALSE)</f>
        <v>21.354931766804448</v>
      </c>
      <c r="AT168">
        <f>VLOOKUP($AG168,'CW0303'!$B$9:$Q$386,AT$7,FALSE)</f>
        <v>37.29128001106379</v>
      </c>
      <c r="AU168">
        <f>VLOOKUP($AG168,'CW0303'!$B$9:$Q$386,AU$7,FALSE)</f>
        <v>31.976873285272617</v>
      </c>
      <c r="AV168">
        <f>VLOOKUP($AG168,'CW0303'!$B$9:$Q$386,AV$7,FALSE)</f>
        <v>12.79773155064049</v>
      </c>
      <c r="AW168">
        <f>VLOOKUP($AG168,'CW0303'!$B$9:$Q$386,AW$7,FALSE)</f>
        <v>8.6469697807874137</v>
      </c>
    </row>
    <row r="169" spans="1:49" x14ac:dyDescent="0.3">
      <c r="A169" t="s">
        <v>266</v>
      </c>
      <c r="B169" t="s">
        <v>741</v>
      </c>
      <c r="C169" t="s">
        <v>745</v>
      </c>
      <c r="D169">
        <f>VLOOKUP($A169,'CW0301'!$B$9:$I$386,D$8,FALSE)</f>
        <v>79.150372986211494</v>
      </c>
      <c r="E169">
        <f>VLOOKUP($A169,'CW0301'!$B$9:$I$386,E$8,FALSE)</f>
        <v>71.161839646974229</v>
      </c>
      <c r="F169">
        <f>VLOOKUP($A169,'CW0301'!$B$9:$I$386,F$8,FALSE)</f>
        <v>44.730133097474898</v>
      </c>
      <c r="G169">
        <f>VLOOKUP($A169,'CW0301'!$B$9:$I$386,G$8,FALSE)</f>
        <v>33.715815148670337</v>
      </c>
      <c r="M169" t="s">
        <v>266</v>
      </c>
      <c r="N169" t="s">
        <v>741</v>
      </c>
      <c r="O169" t="s">
        <v>745</v>
      </c>
      <c r="P169">
        <f>VLOOKUP($M169,'CW0302'!$B$9:$Q$386,P$7,FALSE)</f>
        <v>14.90442135104581</v>
      </c>
      <c r="Q169">
        <f>VLOOKUP($M169,'CW0302'!$B$9:$Q$386,Q$7,FALSE)</f>
        <v>10.54343893637534</v>
      </c>
      <c r="R169">
        <f>VLOOKUP($M169,'CW0302'!$B$9:$Q$386,R$7,FALSE)</f>
        <v>4.3098794170700643</v>
      </c>
      <c r="S169">
        <f>VLOOKUP($M169,'CW0302'!$B$9:$Q$386,S$7,FALSE)</f>
        <v>2.1567424465649609</v>
      </c>
      <c r="U169">
        <f>VLOOKUP($M169,'CW0302'!$B$9:$Q$386,U$7,FALSE)</f>
        <v>12.879783714522528</v>
      </c>
      <c r="V169">
        <f>VLOOKUP($M169,'CW0302'!$B$9:$Q$386,V$7,FALSE)</f>
        <v>8.7134387685044636</v>
      </c>
      <c r="W169">
        <f>VLOOKUP($M169,'CW0302'!$B$9:$Q$386,W$7,FALSE)</f>
        <v>3.3212422656746927</v>
      </c>
      <c r="X169">
        <f>VLOOKUP($M169,'CW0302'!$B$9:$Q$386,X$7,FALSE)</f>
        <v>0.9068351413681579</v>
      </c>
      <c r="Z169">
        <f>VLOOKUP($M169,'CW0302'!$B$9:$Q$386,Z$7,FALSE)</f>
        <v>4.4069677368003211</v>
      </c>
      <c r="AA169">
        <f>VLOOKUP($M169,'CW0302'!$B$9:$Q$386,AA$7,FALSE)</f>
        <v>3.5088081838411664</v>
      </c>
      <c r="AB169">
        <f>VLOOKUP($M169,'CW0302'!$B$9:$Q$386,AB$7,FALSE)</f>
        <v>1.4600751632305125</v>
      </c>
      <c r="AC169">
        <f>VLOOKUP($M169,'CW0302'!$B$9:$Q$386,AC$7,FALSE)</f>
        <v>0.32086709791504747</v>
      </c>
      <c r="AG169" t="s">
        <v>266</v>
      </c>
      <c r="AH169" t="s">
        <v>741</v>
      </c>
      <c r="AI169" t="s">
        <v>745</v>
      </c>
      <c r="AJ169">
        <f>VLOOKUP($AG169,'CW0303'!$B$9:$Q$386,AJ$7,FALSE)</f>
        <v>77.942065091262734</v>
      </c>
      <c r="AK169">
        <f>VLOOKUP($AG169,'CW0303'!$B$9:$Q$386,AK$7,FALSE)</f>
        <v>69.031267538659208</v>
      </c>
      <c r="AL169">
        <f>VLOOKUP($AG169,'CW0303'!$B$9:$Q$386,AL$7,FALSE)</f>
        <v>41.808001398005985</v>
      </c>
      <c r="AM169">
        <f>VLOOKUP($AG169,'CW0303'!$B$9:$Q$386,AM$7,FALSE)</f>
        <v>32.246110423381673</v>
      </c>
      <c r="AO169">
        <f>VLOOKUP($AG169,'CW0303'!$B$9:$Q$386,AO$7,FALSE)</f>
        <v>68.202112968654845</v>
      </c>
      <c r="AP169">
        <f>VLOOKUP($AG169,'CW0303'!$B$9:$Q$386,AP$7,FALSE)</f>
        <v>54.419228017006496</v>
      </c>
      <c r="AQ169">
        <f>VLOOKUP($AG169,'CW0303'!$B$9:$Q$386,AQ$7,FALSE)</f>
        <v>29.63213364707104</v>
      </c>
      <c r="AR169">
        <f>VLOOKUP($AG169,'CW0303'!$B$9:$Q$386,AR$7,FALSE)</f>
        <v>23.812223517041748</v>
      </c>
      <c r="AT169">
        <f>VLOOKUP($AG169,'CW0303'!$B$9:$Q$386,AT$7,FALSE)</f>
        <v>39.863785847747856</v>
      </c>
      <c r="AU169">
        <f>VLOOKUP($AG169,'CW0303'!$B$9:$Q$386,AU$7,FALSE)</f>
        <v>33.666307486327895</v>
      </c>
      <c r="AV169">
        <f>VLOOKUP($AG169,'CW0303'!$B$9:$Q$386,AV$7,FALSE)</f>
        <v>15.564230019740096</v>
      </c>
      <c r="AW169">
        <f>VLOOKUP($AG169,'CW0303'!$B$9:$Q$386,AW$7,FALSE)</f>
        <v>10.906085524536822</v>
      </c>
    </row>
    <row r="170" spans="1:49" x14ac:dyDescent="0.3">
      <c r="A170" t="s">
        <v>268</v>
      </c>
      <c r="B170" t="s">
        <v>743</v>
      </c>
      <c r="C170" t="s">
        <v>745</v>
      </c>
      <c r="D170">
        <f>VLOOKUP($A170,'CW0301'!$B$9:$I$386,D$8,FALSE)</f>
        <v>83.63407904013485</v>
      </c>
      <c r="E170">
        <f>VLOOKUP($A170,'CW0301'!$B$9:$I$386,E$8,FALSE)</f>
        <v>76.789456655879121</v>
      </c>
      <c r="F170">
        <f>VLOOKUP($A170,'CW0301'!$B$9:$I$386,F$8,FALSE)</f>
        <v>50.313391980341713</v>
      </c>
      <c r="G170">
        <f>VLOOKUP($A170,'CW0301'!$B$9:$I$386,G$8,FALSE)</f>
        <v>35.261907908507695</v>
      </c>
      <c r="M170" t="s">
        <v>268</v>
      </c>
      <c r="N170" t="s">
        <v>743</v>
      </c>
      <c r="O170" t="s">
        <v>745</v>
      </c>
      <c r="P170">
        <f>VLOOKUP($M170,'CW0302'!$B$9:$Q$386,P$7,FALSE)</f>
        <v>21.042725290543054</v>
      </c>
      <c r="Q170">
        <f>VLOOKUP($M170,'CW0302'!$B$9:$Q$386,Q$7,FALSE)</f>
        <v>14.535709470253956</v>
      </c>
      <c r="R170">
        <f>VLOOKUP($M170,'CW0302'!$B$9:$Q$386,R$7,FALSE)</f>
        <v>7.6797784259395385</v>
      </c>
      <c r="S170">
        <f>VLOOKUP($M170,'CW0302'!$B$9:$Q$386,S$7,FALSE)</f>
        <v>5.238610912514492</v>
      </c>
      <c r="U170">
        <f>VLOOKUP($M170,'CW0302'!$B$9:$Q$386,U$7,FALSE)</f>
        <v>15.999427865619905</v>
      </c>
      <c r="V170">
        <f>VLOOKUP($M170,'CW0302'!$B$9:$Q$386,V$7,FALSE)</f>
        <v>7.6741634316707232</v>
      </c>
      <c r="W170">
        <f>VLOOKUP($M170,'CW0302'!$B$9:$Q$386,W$7,FALSE)</f>
        <v>2.2743291671185961</v>
      </c>
      <c r="X170">
        <f>VLOOKUP($M170,'CW0302'!$B$9:$Q$386,X$7,FALSE)</f>
        <v>0.4523198090877969</v>
      </c>
      <c r="Z170">
        <f>VLOOKUP($M170,'CW0302'!$B$9:$Q$386,Z$7,FALSE)</f>
        <v>11.228171172047498</v>
      </c>
      <c r="AA170">
        <f>VLOOKUP($M170,'CW0302'!$B$9:$Q$386,AA$7,FALSE)</f>
        <v>10.444633136776059</v>
      </c>
      <c r="AB170">
        <f>VLOOKUP($M170,'CW0302'!$B$9:$Q$386,AB$7,FALSE)</f>
        <v>5.6105826295594419</v>
      </c>
      <c r="AC170">
        <f>VLOOKUP($M170,'CW0302'!$B$9:$Q$386,AC$7,FALSE)</f>
        <v>4.0702086765198233</v>
      </c>
      <c r="AG170" t="s">
        <v>268</v>
      </c>
      <c r="AH170" t="s">
        <v>743</v>
      </c>
      <c r="AI170" t="s">
        <v>745</v>
      </c>
      <c r="AJ170">
        <f>VLOOKUP($AG170,'CW0303'!$B$9:$Q$386,AJ$7,FALSE)</f>
        <v>82.507883514142037</v>
      </c>
      <c r="AK170">
        <f>VLOOKUP($AG170,'CW0303'!$B$9:$Q$386,AK$7,FALSE)</f>
        <v>74.487848059810361</v>
      </c>
      <c r="AL170">
        <f>VLOOKUP($AG170,'CW0303'!$B$9:$Q$386,AL$7,FALSE)</f>
        <v>43.260430680755931</v>
      </c>
      <c r="AM170">
        <f>VLOOKUP($AG170,'CW0303'!$B$9:$Q$386,AM$7,FALSE)</f>
        <v>29.907176615772219</v>
      </c>
      <c r="AO170">
        <f>VLOOKUP($AG170,'CW0303'!$B$9:$Q$386,AO$7,FALSE)</f>
        <v>69.494139161039115</v>
      </c>
      <c r="AP170">
        <f>VLOOKUP($AG170,'CW0303'!$B$9:$Q$386,AP$7,FALSE)</f>
        <v>55.633890099973669</v>
      </c>
      <c r="AQ170">
        <f>VLOOKUP($AG170,'CW0303'!$B$9:$Q$386,AQ$7,FALSE)</f>
        <v>19.476338534993619</v>
      </c>
      <c r="AR170">
        <f>VLOOKUP($AG170,'CW0303'!$B$9:$Q$386,AR$7,FALSE)</f>
        <v>13.384346363423628</v>
      </c>
      <c r="AT170">
        <f>VLOOKUP($AG170,'CW0303'!$B$9:$Q$386,AT$7,FALSE)</f>
        <v>52.50896359423669</v>
      </c>
      <c r="AU170">
        <f>VLOOKUP($AG170,'CW0303'!$B$9:$Q$386,AU$7,FALSE)</f>
        <v>46.789970660546338</v>
      </c>
      <c r="AV170">
        <f>VLOOKUP($AG170,'CW0303'!$B$9:$Q$386,AV$7,FALSE)</f>
        <v>22.215200882619175</v>
      </c>
      <c r="AW170">
        <f>VLOOKUP($AG170,'CW0303'!$B$9:$Q$386,AW$7,FALSE)</f>
        <v>13.098012634102457</v>
      </c>
    </row>
    <row r="171" spans="1:49" x14ac:dyDescent="0.3">
      <c r="A171" t="s">
        <v>270</v>
      </c>
      <c r="B171" t="s">
        <v>743</v>
      </c>
      <c r="C171" t="s">
        <v>745</v>
      </c>
      <c r="D171">
        <f>VLOOKUP($A171,'CW0301'!$B$9:$I$386,D$8,FALSE)</f>
        <v>83.532113859185614</v>
      </c>
      <c r="E171">
        <f>VLOOKUP($A171,'CW0301'!$B$9:$I$386,E$8,FALSE)</f>
        <v>72.932022844651939</v>
      </c>
      <c r="F171">
        <f>VLOOKUP($A171,'CW0301'!$B$9:$I$386,F$8,FALSE)</f>
        <v>43.96878460038964</v>
      </c>
      <c r="G171">
        <f>VLOOKUP($A171,'CW0301'!$B$9:$I$386,G$8,FALSE)</f>
        <v>31.837080800456853</v>
      </c>
      <c r="M171" t="s">
        <v>270</v>
      </c>
      <c r="N171" t="s">
        <v>743</v>
      </c>
      <c r="O171" t="s">
        <v>745</v>
      </c>
      <c r="P171">
        <f>VLOOKUP($M171,'CW0302'!$B$9:$Q$386,P$7,FALSE)</f>
        <v>10.398923260996039</v>
      </c>
      <c r="Q171">
        <f>VLOOKUP($M171,'CW0302'!$B$9:$Q$386,Q$7,FALSE)</f>
        <v>6.2795840906455807</v>
      </c>
      <c r="R171">
        <f>VLOOKUP($M171,'CW0302'!$B$9:$Q$386,R$7,FALSE)</f>
        <v>1.6402068616544405</v>
      </c>
      <c r="S171">
        <f>VLOOKUP($M171,'CW0302'!$B$9:$Q$386,S$7,FALSE)</f>
        <v>1.5003383721893155</v>
      </c>
      <c r="U171">
        <f>VLOOKUP($M171,'CW0302'!$B$9:$Q$386,U$7,FALSE)</f>
        <v>8.8984681302377044</v>
      </c>
      <c r="V171">
        <f>VLOOKUP($M171,'CW0302'!$B$9:$Q$386,V$7,FALSE)</f>
        <v>5.1370205765803831</v>
      </c>
      <c r="W171">
        <f>VLOOKUP($M171,'CW0302'!$B$9:$Q$386,W$7,FALSE)</f>
        <v>1.3780167215691173</v>
      </c>
      <c r="X171">
        <f>VLOOKUP($M171,'CW0302'!$B$9:$Q$386,X$7,FALSE)</f>
        <v>1.1752362080866812</v>
      </c>
      <c r="Z171">
        <f>VLOOKUP($M171,'CW0302'!$B$9:$Q$386,Z$7,FALSE)</f>
        <v>3.5340210594696644</v>
      </c>
      <c r="AA171">
        <f>VLOOKUP($M171,'CW0302'!$B$9:$Q$386,AA$7,FALSE)</f>
        <v>1.9829490996814536</v>
      </c>
      <c r="AB171">
        <f>VLOOKUP($M171,'CW0302'!$B$9:$Q$386,AB$7,FALSE)</f>
        <v>0.35125730345936379</v>
      </c>
      <c r="AC171">
        <f>VLOOKUP($M171,'CW0302'!$B$9:$Q$386,AC$7,FALSE)</f>
        <v>0</v>
      </c>
      <c r="AG171" t="s">
        <v>270</v>
      </c>
      <c r="AH171" t="s">
        <v>743</v>
      </c>
      <c r="AI171" t="s">
        <v>745</v>
      </c>
      <c r="AJ171">
        <f>VLOOKUP($AG171,'CW0303'!$B$9:$Q$386,AJ$7,FALSE)</f>
        <v>83.136481738788177</v>
      </c>
      <c r="AK171">
        <f>VLOOKUP($AG171,'CW0303'!$B$9:$Q$386,AK$7,FALSE)</f>
        <v>72.013802591781683</v>
      </c>
      <c r="AL171">
        <f>VLOOKUP($AG171,'CW0303'!$B$9:$Q$386,AL$7,FALSE)</f>
        <v>42.460758034585361</v>
      </c>
      <c r="AM171">
        <f>VLOOKUP($AG171,'CW0303'!$B$9:$Q$386,AM$7,FALSE)</f>
        <v>28.995143057922451</v>
      </c>
      <c r="AO171">
        <f>VLOOKUP($AG171,'CW0303'!$B$9:$Q$386,AO$7,FALSE)</f>
        <v>66.906465077768701</v>
      </c>
      <c r="AP171">
        <f>VLOOKUP($AG171,'CW0303'!$B$9:$Q$386,AP$7,FALSE)</f>
        <v>54.014712652792099</v>
      </c>
      <c r="AQ171">
        <f>VLOOKUP($AG171,'CW0303'!$B$9:$Q$386,AQ$7,FALSE)</f>
        <v>22.814524494630543</v>
      </c>
      <c r="AR171">
        <f>VLOOKUP($AG171,'CW0303'!$B$9:$Q$386,AR$7,FALSE)</f>
        <v>18.269149578936901</v>
      </c>
      <c r="AT171">
        <f>VLOOKUP($AG171,'CW0303'!$B$9:$Q$386,AT$7,FALSE)</f>
        <v>44.554033292559339</v>
      </c>
      <c r="AU171">
        <f>VLOOKUP($AG171,'CW0303'!$B$9:$Q$386,AU$7,FALSE)</f>
        <v>36.997018339941775</v>
      </c>
      <c r="AV171">
        <f>VLOOKUP($AG171,'CW0303'!$B$9:$Q$386,AV$7,FALSE)</f>
        <v>16.783395907421308</v>
      </c>
      <c r="AW171">
        <f>VLOOKUP($AG171,'CW0303'!$B$9:$Q$386,AW$7,FALSE)</f>
        <v>10.522771234597917</v>
      </c>
    </row>
    <row r="172" spans="1:49" x14ac:dyDescent="0.3">
      <c r="A172" t="s">
        <v>272</v>
      </c>
      <c r="B172" t="s">
        <v>743</v>
      </c>
      <c r="C172" t="s">
        <v>745</v>
      </c>
      <c r="D172">
        <f>VLOOKUP($A172,'CW0301'!$B$9:$I$386,D$8,FALSE)</f>
        <v>74.692429033356589</v>
      </c>
      <c r="E172">
        <f>VLOOKUP($A172,'CW0301'!$B$9:$I$386,E$8,FALSE)</f>
        <v>67.17502452510638</v>
      </c>
      <c r="F172">
        <f>VLOOKUP($A172,'CW0301'!$B$9:$I$386,F$8,FALSE)</f>
        <v>39.289622854794736</v>
      </c>
      <c r="G172">
        <f>VLOOKUP($A172,'CW0301'!$B$9:$I$386,G$8,FALSE)</f>
        <v>30.239142026125482</v>
      </c>
      <c r="M172" t="s">
        <v>272</v>
      </c>
      <c r="N172" t="s">
        <v>743</v>
      </c>
      <c r="O172" t="s">
        <v>745</v>
      </c>
      <c r="P172">
        <f>VLOOKUP($M172,'CW0302'!$B$9:$Q$386,P$7,FALSE)</f>
        <v>10.572959580533785</v>
      </c>
      <c r="Q172">
        <f>VLOOKUP($M172,'CW0302'!$B$9:$Q$386,Q$7,FALSE)</f>
        <v>5.9626242507868898</v>
      </c>
      <c r="R172">
        <f>VLOOKUP($M172,'CW0302'!$B$9:$Q$386,R$7,FALSE)</f>
        <v>2.5145624677945597</v>
      </c>
      <c r="S172">
        <f>VLOOKUP($M172,'CW0302'!$B$9:$Q$386,S$7,FALSE)</f>
        <v>1.099688143111043</v>
      </c>
      <c r="U172">
        <f>VLOOKUP($M172,'CW0302'!$B$9:$Q$386,U$7,FALSE)</f>
        <v>9.4765108998793579</v>
      </c>
      <c r="V172">
        <f>VLOOKUP($M172,'CW0302'!$B$9:$Q$386,V$7,FALSE)</f>
        <v>4.0754251776449779</v>
      </c>
      <c r="W172">
        <f>VLOOKUP($M172,'CW0302'!$B$9:$Q$386,W$7,FALSE)</f>
        <v>1.8292739547194143</v>
      </c>
      <c r="X172">
        <f>VLOOKUP($M172,'CW0302'!$B$9:$Q$386,X$7,FALSE)</f>
        <v>0.58578613965267579</v>
      </c>
      <c r="Z172">
        <f>VLOOKUP($M172,'CW0302'!$B$9:$Q$386,Z$7,FALSE)</f>
        <v>3.6295680389635843</v>
      </c>
      <c r="AA172">
        <f>VLOOKUP($M172,'CW0302'!$B$9:$Q$386,AA$7,FALSE)</f>
        <v>2.7210320150278489</v>
      </c>
      <c r="AB172">
        <f>VLOOKUP($M172,'CW0302'!$B$9:$Q$386,AB$7,FALSE)</f>
        <v>0.55218622499379089</v>
      </c>
      <c r="AC172">
        <f>VLOOKUP($M172,'CW0302'!$B$9:$Q$386,AC$7,FALSE)</f>
        <v>0.2201704121890484</v>
      </c>
      <c r="AG172" t="s">
        <v>272</v>
      </c>
      <c r="AH172" t="s">
        <v>743</v>
      </c>
      <c r="AI172" t="s">
        <v>745</v>
      </c>
      <c r="AJ172">
        <f>VLOOKUP($AG172,'CW0303'!$B$9:$Q$386,AJ$7,FALSE)</f>
        <v>73.836644973957874</v>
      </c>
      <c r="AK172">
        <f>VLOOKUP($AG172,'CW0303'!$B$9:$Q$386,AK$7,FALSE)</f>
        <v>65.496680468435372</v>
      </c>
      <c r="AL172">
        <f>VLOOKUP($AG172,'CW0303'!$B$9:$Q$386,AL$7,FALSE)</f>
        <v>37.53141855559042</v>
      </c>
      <c r="AM172">
        <f>VLOOKUP($AG172,'CW0303'!$B$9:$Q$386,AM$7,FALSE)</f>
        <v>29.120213345384638</v>
      </c>
      <c r="AO172">
        <f>VLOOKUP($AG172,'CW0303'!$B$9:$Q$386,AO$7,FALSE)</f>
        <v>63.690380066594756</v>
      </c>
      <c r="AP172">
        <f>VLOOKUP($AG172,'CW0303'!$B$9:$Q$386,AP$7,FALSE)</f>
        <v>52.060785603666396</v>
      </c>
      <c r="AQ172">
        <f>VLOOKUP($AG172,'CW0303'!$B$9:$Q$386,AQ$7,FALSE)</f>
        <v>27.108131404076502</v>
      </c>
      <c r="AR172">
        <f>VLOOKUP($AG172,'CW0303'!$B$9:$Q$386,AR$7,FALSE)</f>
        <v>19.894260087268613</v>
      </c>
      <c r="AT172">
        <f>VLOOKUP($AG172,'CW0303'!$B$9:$Q$386,AT$7,FALSE)</f>
        <v>34.387183490799075</v>
      </c>
      <c r="AU172">
        <f>VLOOKUP($AG172,'CW0303'!$B$9:$Q$386,AU$7,FALSE)</f>
        <v>26.806259343426152</v>
      </c>
      <c r="AV172">
        <f>VLOOKUP($AG172,'CW0303'!$B$9:$Q$386,AV$7,FALSE)</f>
        <v>11.911577011445189</v>
      </c>
      <c r="AW172">
        <f>VLOOKUP($AG172,'CW0303'!$B$9:$Q$386,AW$7,FALSE)</f>
        <v>9.5629695703634479</v>
      </c>
    </row>
    <row r="173" spans="1:49" x14ac:dyDescent="0.3">
      <c r="A173" t="s">
        <v>274</v>
      </c>
      <c r="B173" t="s">
        <v>741</v>
      </c>
      <c r="C173" t="s">
        <v>745</v>
      </c>
      <c r="D173">
        <f>VLOOKUP($A173,'CW0301'!$B$9:$I$386,D$8,FALSE)</f>
        <v>80.124545311152787</v>
      </c>
      <c r="E173">
        <f>VLOOKUP($A173,'CW0301'!$B$9:$I$386,E$8,FALSE)</f>
        <v>70.21450983290012</v>
      </c>
      <c r="F173">
        <f>VLOOKUP($A173,'CW0301'!$B$9:$I$386,F$8,FALSE)</f>
        <v>48.326724760235855</v>
      </c>
      <c r="G173">
        <f>VLOOKUP($A173,'CW0301'!$B$9:$I$386,G$8,FALSE)</f>
        <v>37.859326297830805</v>
      </c>
      <c r="M173" t="s">
        <v>274</v>
      </c>
      <c r="N173" t="s">
        <v>741</v>
      </c>
      <c r="O173" t="s">
        <v>745</v>
      </c>
      <c r="P173">
        <f>VLOOKUP($M173,'CW0302'!$B$9:$Q$386,P$7,FALSE)</f>
        <v>20.450713225714221</v>
      </c>
      <c r="Q173">
        <f>VLOOKUP($M173,'CW0302'!$B$9:$Q$386,Q$7,FALSE)</f>
        <v>12.985449432035749</v>
      </c>
      <c r="R173">
        <f>VLOOKUP($M173,'CW0302'!$B$9:$Q$386,R$7,FALSE)</f>
        <v>7.3993267970011463</v>
      </c>
      <c r="S173">
        <f>VLOOKUP($M173,'CW0302'!$B$9:$Q$386,S$7,FALSE)</f>
        <v>5.4612811391416498</v>
      </c>
      <c r="U173">
        <f>VLOOKUP($M173,'CW0302'!$B$9:$Q$386,U$7,FALSE)</f>
        <v>18.700696236849559</v>
      </c>
      <c r="V173">
        <f>VLOOKUP($M173,'CW0302'!$B$9:$Q$386,V$7,FALSE)</f>
        <v>11.184422448862655</v>
      </c>
      <c r="W173">
        <f>VLOOKUP($M173,'CW0302'!$B$9:$Q$386,W$7,FALSE)</f>
        <v>4.1136256133347491</v>
      </c>
      <c r="X173">
        <f>VLOOKUP($M173,'CW0302'!$B$9:$Q$386,X$7,FALSE)</f>
        <v>2.9005436860990113</v>
      </c>
      <c r="Z173">
        <f>VLOOKUP($M173,'CW0302'!$B$9:$Q$386,Z$7,FALSE)</f>
        <v>7.6671109844718002</v>
      </c>
      <c r="AA173">
        <f>VLOOKUP($M173,'CW0302'!$B$9:$Q$386,AA$7,FALSE)</f>
        <v>6.4579938839956528</v>
      </c>
      <c r="AB173">
        <f>VLOOKUP($M173,'CW0302'!$B$9:$Q$386,AB$7,FALSE)</f>
        <v>4.201964917223048</v>
      </c>
      <c r="AC173">
        <f>VLOOKUP($M173,'CW0302'!$B$9:$Q$386,AC$7,FALSE)</f>
        <v>1.6377598428413132</v>
      </c>
      <c r="AG173" t="s">
        <v>274</v>
      </c>
      <c r="AH173" t="s">
        <v>741</v>
      </c>
      <c r="AI173" t="s">
        <v>745</v>
      </c>
      <c r="AJ173">
        <f>VLOOKUP($AG173,'CW0303'!$B$9:$Q$386,AJ$7,FALSE)</f>
        <v>78.883653322357262</v>
      </c>
      <c r="AK173">
        <f>VLOOKUP($AG173,'CW0303'!$B$9:$Q$386,AK$7,FALSE)</f>
        <v>68.893366871972759</v>
      </c>
      <c r="AL173">
        <f>VLOOKUP($AG173,'CW0303'!$B$9:$Q$386,AL$7,FALSE)</f>
        <v>44.585689600330099</v>
      </c>
      <c r="AM173">
        <f>VLOOKUP($AG173,'CW0303'!$B$9:$Q$386,AM$7,FALSE)</f>
        <v>33.994820135157767</v>
      </c>
      <c r="AO173">
        <f>VLOOKUP($AG173,'CW0303'!$B$9:$Q$386,AO$7,FALSE)</f>
        <v>69.200074988205898</v>
      </c>
      <c r="AP173">
        <f>VLOOKUP($AG173,'CW0303'!$B$9:$Q$386,AP$7,FALSE)</f>
        <v>55.434504867501801</v>
      </c>
      <c r="AQ173">
        <f>VLOOKUP($AG173,'CW0303'!$B$9:$Q$386,AQ$7,FALSE)</f>
        <v>27.041637680724644</v>
      </c>
      <c r="AR173">
        <f>VLOOKUP($AG173,'CW0303'!$B$9:$Q$386,AR$7,FALSE)</f>
        <v>20.476130578832638</v>
      </c>
      <c r="AT173">
        <f>VLOOKUP($AG173,'CW0303'!$B$9:$Q$386,AT$7,FALSE)</f>
        <v>39.403164116220985</v>
      </c>
      <c r="AU173">
        <f>VLOOKUP($AG173,'CW0303'!$B$9:$Q$386,AU$7,FALSE)</f>
        <v>33.856927756237191</v>
      </c>
      <c r="AV173">
        <f>VLOOKUP($AG173,'CW0303'!$B$9:$Q$386,AV$7,FALSE)</f>
        <v>18.592490743616253</v>
      </c>
      <c r="AW173">
        <f>VLOOKUP($AG173,'CW0303'!$B$9:$Q$386,AW$7,FALSE)</f>
        <v>13.40183361355669</v>
      </c>
    </row>
    <row r="174" spans="1:49" x14ac:dyDescent="0.3">
      <c r="A174" t="s">
        <v>276</v>
      </c>
      <c r="B174" t="s">
        <v>741</v>
      </c>
      <c r="C174" t="s">
        <v>745</v>
      </c>
      <c r="D174">
        <f>VLOOKUP($A174,'CW0301'!$B$9:$I$386,D$8,FALSE)</f>
        <v>83.438744533859193</v>
      </c>
      <c r="E174">
        <f>VLOOKUP($A174,'CW0301'!$B$9:$I$386,E$8,FALSE)</f>
        <v>73.837774178035275</v>
      </c>
      <c r="F174">
        <f>VLOOKUP($A174,'CW0301'!$B$9:$I$386,F$8,FALSE)</f>
        <v>49.059951116431122</v>
      </c>
      <c r="G174">
        <f>VLOOKUP($A174,'CW0301'!$B$9:$I$386,G$8,FALSE)</f>
        <v>35.102054007302122</v>
      </c>
      <c r="M174" t="s">
        <v>276</v>
      </c>
      <c r="N174" t="s">
        <v>741</v>
      </c>
      <c r="O174" t="s">
        <v>745</v>
      </c>
      <c r="P174">
        <f>VLOOKUP($M174,'CW0302'!$B$9:$Q$386,P$7,FALSE)</f>
        <v>22.13517042122136</v>
      </c>
      <c r="Q174">
        <f>VLOOKUP($M174,'CW0302'!$B$9:$Q$386,Q$7,FALSE)</f>
        <v>13.31711149564992</v>
      </c>
      <c r="R174">
        <f>VLOOKUP($M174,'CW0302'!$B$9:$Q$386,R$7,FALSE)</f>
        <v>4.5914129650456372</v>
      </c>
      <c r="S174">
        <f>VLOOKUP($M174,'CW0302'!$B$9:$Q$386,S$7,FALSE)</f>
        <v>3.4866998986328208</v>
      </c>
      <c r="U174">
        <f>VLOOKUP($M174,'CW0302'!$B$9:$Q$386,U$7,FALSE)</f>
        <v>19.437341276830999</v>
      </c>
      <c r="V174">
        <f>VLOOKUP($M174,'CW0302'!$B$9:$Q$386,V$7,FALSE)</f>
        <v>9.892729395531056</v>
      </c>
      <c r="W174">
        <f>VLOOKUP($M174,'CW0302'!$B$9:$Q$386,W$7,FALSE)</f>
        <v>2.4761773384463774</v>
      </c>
      <c r="X174">
        <f>VLOOKUP($M174,'CW0302'!$B$9:$Q$386,X$7,FALSE)</f>
        <v>1.8790016396151914</v>
      </c>
      <c r="Z174">
        <f>VLOOKUP($M174,'CW0302'!$B$9:$Q$386,Z$7,FALSE)</f>
        <v>8.0385335487275018</v>
      </c>
      <c r="AA174">
        <f>VLOOKUP($M174,'CW0302'!$B$9:$Q$386,AA$7,FALSE)</f>
        <v>4.7338675593408466</v>
      </c>
      <c r="AB174">
        <f>VLOOKUP($M174,'CW0302'!$B$9:$Q$386,AB$7,FALSE)</f>
        <v>2.8692006675491153</v>
      </c>
      <c r="AC174">
        <f>VLOOKUP($M174,'CW0302'!$B$9:$Q$386,AC$7,FALSE)</f>
        <v>2.0121993022509628</v>
      </c>
      <c r="AG174" t="s">
        <v>276</v>
      </c>
      <c r="AH174" t="s">
        <v>741</v>
      </c>
      <c r="AI174" t="s">
        <v>745</v>
      </c>
      <c r="AJ174">
        <f>VLOOKUP($AG174,'CW0303'!$B$9:$Q$386,AJ$7,FALSE)</f>
        <v>80.262016971920374</v>
      </c>
      <c r="AK174">
        <f>VLOOKUP($AG174,'CW0303'!$B$9:$Q$386,AK$7,FALSE)</f>
        <v>70.768010009304064</v>
      </c>
      <c r="AL174">
        <f>VLOOKUP($AG174,'CW0303'!$B$9:$Q$386,AL$7,FALSE)</f>
        <v>46.420367874122398</v>
      </c>
      <c r="AM174">
        <f>VLOOKUP($AG174,'CW0303'!$B$9:$Q$386,AM$7,FALSE)</f>
        <v>32.551522443075093</v>
      </c>
      <c r="AO174">
        <f>VLOOKUP($AG174,'CW0303'!$B$9:$Q$386,AO$7,FALSE)</f>
        <v>69.09777602812423</v>
      </c>
      <c r="AP174">
        <f>VLOOKUP($AG174,'CW0303'!$B$9:$Q$386,AP$7,FALSE)</f>
        <v>49.919391016458228</v>
      </c>
      <c r="AQ174">
        <f>VLOOKUP($AG174,'CW0303'!$B$9:$Q$386,AQ$7,FALSE)</f>
        <v>23.150259110895455</v>
      </c>
      <c r="AR174">
        <f>VLOOKUP($AG174,'CW0303'!$B$9:$Q$386,AR$7,FALSE)</f>
        <v>18.990703578293921</v>
      </c>
      <c r="AT174">
        <f>VLOOKUP($AG174,'CW0303'!$B$9:$Q$386,AT$7,FALSE)</f>
        <v>52.184291507525174</v>
      </c>
      <c r="AU174">
        <f>VLOOKUP($AG174,'CW0303'!$B$9:$Q$386,AU$7,FALSE)</f>
        <v>41.862629386911927</v>
      </c>
      <c r="AV174">
        <f>VLOOKUP($AG174,'CW0303'!$B$9:$Q$386,AV$7,FALSE)</f>
        <v>24.62733168327863</v>
      </c>
      <c r="AW174">
        <f>VLOOKUP($AG174,'CW0303'!$B$9:$Q$386,AW$7,FALSE)</f>
        <v>14.743088314220254</v>
      </c>
    </row>
    <row r="175" spans="1:49" x14ac:dyDescent="0.3">
      <c r="A175" t="s">
        <v>288</v>
      </c>
      <c r="B175" t="s">
        <v>739</v>
      </c>
      <c r="C175" t="s">
        <v>745</v>
      </c>
      <c r="D175">
        <f>VLOOKUP($A175,'CW0301'!$B$9:$I$386,D$8,FALSE)</f>
        <v>76.033457429563455</v>
      </c>
      <c r="E175">
        <f>VLOOKUP($A175,'CW0301'!$B$9:$I$386,E$8,FALSE)</f>
        <v>61.877445427937985</v>
      </c>
      <c r="F175">
        <f>VLOOKUP($A175,'CW0301'!$B$9:$I$386,F$8,FALSE)</f>
        <v>36.424660394591136</v>
      </c>
      <c r="G175">
        <f>VLOOKUP($A175,'CW0301'!$B$9:$I$386,G$8,FALSE)</f>
        <v>25.455053689774381</v>
      </c>
      <c r="M175" t="s">
        <v>288</v>
      </c>
      <c r="N175" t="s">
        <v>739</v>
      </c>
      <c r="O175" t="s">
        <v>745</v>
      </c>
      <c r="P175">
        <f>VLOOKUP($M175,'CW0302'!$B$9:$Q$386,P$7,FALSE)</f>
        <v>11.827959131765803</v>
      </c>
      <c r="Q175">
        <f>VLOOKUP($M175,'CW0302'!$B$9:$Q$386,Q$7,FALSE)</f>
        <v>7.3071690499661219</v>
      </c>
      <c r="R175">
        <f>VLOOKUP($M175,'CW0302'!$B$9:$Q$386,R$7,FALSE)</f>
        <v>3.0512581156315393</v>
      </c>
      <c r="S175">
        <f>VLOOKUP($M175,'CW0302'!$B$9:$Q$386,S$7,FALSE)</f>
        <v>0.72849548389656316</v>
      </c>
      <c r="U175">
        <f>VLOOKUP($M175,'CW0302'!$B$9:$Q$386,U$7,FALSE)</f>
        <v>11.827959131765803</v>
      </c>
      <c r="V175">
        <f>VLOOKUP($M175,'CW0302'!$B$9:$Q$386,V$7,FALSE)</f>
        <v>7.2449478135715779</v>
      </c>
      <c r="W175">
        <f>VLOOKUP($M175,'CW0302'!$B$9:$Q$386,W$7,FALSE)</f>
        <v>2.9451970169882791</v>
      </c>
      <c r="X175">
        <f>VLOOKUP($M175,'CW0302'!$B$9:$Q$386,X$7,FALSE)</f>
        <v>0.52942642010697105</v>
      </c>
      <c r="Z175">
        <f>VLOOKUP($M175,'CW0302'!$B$9:$Q$386,Z$7,FALSE)</f>
        <v>1.3910371914718507</v>
      </c>
      <c r="AA175">
        <f>VLOOKUP($M175,'CW0302'!$B$9:$Q$386,AA$7,FALSE)</f>
        <v>1.3288159550772924</v>
      </c>
      <c r="AB175">
        <f>VLOOKUP($M175,'CW0302'!$B$9:$Q$386,AB$7,FALSE)</f>
        <v>0</v>
      </c>
      <c r="AC175">
        <f>VLOOKUP($M175,'CW0302'!$B$9:$Q$386,AC$7,FALSE)</f>
        <v>0</v>
      </c>
      <c r="AG175" t="s">
        <v>288</v>
      </c>
      <c r="AH175" t="s">
        <v>739</v>
      </c>
      <c r="AI175" t="s">
        <v>745</v>
      </c>
      <c r="AJ175">
        <f>VLOOKUP($AG175,'CW0303'!$B$9:$Q$386,AJ$7,FALSE)</f>
        <v>75.152118132009605</v>
      </c>
      <c r="AK175">
        <f>VLOOKUP($AG175,'CW0303'!$B$9:$Q$386,AK$7,FALSE)</f>
        <v>60.155745419070826</v>
      </c>
      <c r="AL175">
        <f>VLOOKUP($AG175,'CW0303'!$B$9:$Q$386,AL$7,FALSE)</f>
        <v>33.211492613489384</v>
      </c>
      <c r="AM175">
        <f>VLOOKUP($AG175,'CW0303'!$B$9:$Q$386,AM$7,FALSE)</f>
        <v>22.980623287531561</v>
      </c>
      <c r="AO175">
        <f>VLOOKUP($AG175,'CW0303'!$B$9:$Q$386,AO$7,FALSE)</f>
        <v>61.184145549198213</v>
      </c>
      <c r="AP175">
        <f>VLOOKUP($AG175,'CW0303'!$B$9:$Q$386,AP$7,FALSE)</f>
        <v>46.430821324474344</v>
      </c>
      <c r="AQ175">
        <f>VLOOKUP($AG175,'CW0303'!$B$9:$Q$386,AQ$7,FALSE)</f>
        <v>20.108047507424136</v>
      </c>
      <c r="AR175">
        <f>VLOOKUP($AG175,'CW0303'!$B$9:$Q$386,AR$7,FALSE)</f>
        <v>14.817382660034491</v>
      </c>
      <c r="AT175">
        <f>VLOOKUP($AG175,'CW0303'!$B$9:$Q$386,AT$7,FALSE)</f>
        <v>37.144798479642191</v>
      </c>
      <c r="AU175">
        <f>VLOOKUP($AG175,'CW0303'!$B$9:$Q$386,AU$7,FALSE)</f>
        <v>28.442379378480886</v>
      </c>
      <c r="AV175">
        <f>VLOOKUP($AG175,'CW0303'!$B$9:$Q$386,AV$7,FALSE)</f>
        <v>12.935002724474446</v>
      </c>
      <c r="AW175">
        <f>VLOOKUP($AG175,'CW0303'!$B$9:$Q$386,AW$7,FALSE)</f>
        <v>7.8822332913614748</v>
      </c>
    </row>
    <row r="176" spans="1:49" x14ac:dyDescent="0.3">
      <c r="A176" t="s">
        <v>290</v>
      </c>
      <c r="B176" t="s">
        <v>739</v>
      </c>
      <c r="C176" t="s">
        <v>745</v>
      </c>
      <c r="D176">
        <f>VLOOKUP($A176,'CW0301'!$B$9:$I$386,D$8,FALSE)</f>
        <v>76.757911292992603</v>
      </c>
      <c r="E176">
        <f>VLOOKUP($A176,'CW0301'!$B$9:$I$386,E$8,FALSE)</f>
        <v>70.353370050239533</v>
      </c>
      <c r="F176">
        <f>VLOOKUP($A176,'CW0301'!$B$9:$I$386,F$8,FALSE)</f>
        <v>42.326937411260779</v>
      </c>
      <c r="G176">
        <f>VLOOKUP($A176,'CW0301'!$B$9:$I$386,G$8,FALSE)</f>
        <v>29.300628508418473</v>
      </c>
      <c r="M176" t="s">
        <v>290</v>
      </c>
      <c r="N176" t="s">
        <v>739</v>
      </c>
      <c r="O176" t="s">
        <v>745</v>
      </c>
      <c r="P176">
        <f>VLOOKUP($M176,'CW0302'!$B$9:$Q$386,P$7,FALSE)</f>
        <v>12.883004912520324</v>
      </c>
      <c r="Q176">
        <f>VLOOKUP($M176,'CW0302'!$B$9:$Q$386,Q$7,FALSE)</f>
        <v>8.4556886840285639</v>
      </c>
      <c r="R176">
        <f>VLOOKUP($M176,'CW0302'!$B$9:$Q$386,R$7,FALSE)</f>
        <v>3.77276368418676</v>
      </c>
      <c r="S176">
        <f>VLOOKUP($M176,'CW0302'!$B$9:$Q$386,S$7,FALSE)</f>
        <v>1.19741069906363</v>
      </c>
      <c r="U176">
        <f>VLOOKUP($M176,'CW0302'!$B$9:$Q$386,U$7,FALSE)</f>
        <v>12.024610660744282</v>
      </c>
      <c r="V176">
        <f>VLOOKUP($M176,'CW0302'!$B$9:$Q$386,V$7,FALSE)</f>
        <v>7.7473766692003361</v>
      </c>
      <c r="W176">
        <f>VLOOKUP($M176,'CW0302'!$B$9:$Q$386,W$7,FALSE)</f>
        <v>2.7419387132319941</v>
      </c>
      <c r="X176">
        <f>VLOOKUP($M176,'CW0302'!$B$9:$Q$386,X$7,FALSE)</f>
        <v>0.22485219073952611</v>
      </c>
      <c r="Z176">
        <f>VLOOKUP($M176,'CW0302'!$B$9:$Q$386,Z$7,FALSE)</f>
        <v>2.5573817351722412</v>
      </c>
      <c r="AA176">
        <f>VLOOKUP($M176,'CW0302'!$B$9:$Q$386,AA$7,FALSE)</f>
        <v>2.0967489611294616</v>
      </c>
      <c r="AB176">
        <f>VLOOKUP($M176,'CW0302'!$B$9:$Q$386,AB$7,FALSE)</f>
        <v>1.030824970954771</v>
      </c>
      <c r="AC176">
        <f>VLOOKUP($M176,'CW0302'!$B$9:$Q$386,AC$7,FALSE)</f>
        <v>0.61549386595931244</v>
      </c>
      <c r="AG176" t="s">
        <v>290</v>
      </c>
      <c r="AH176" t="s">
        <v>739</v>
      </c>
      <c r="AI176" t="s">
        <v>745</v>
      </c>
      <c r="AJ176">
        <f>VLOOKUP($AG176,'CW0303'!$B$9:$Q$386,AJ$7,FALSE)</f>
        <v>75.244431660961723</v>
      </c>
      <c r="AK176">
        <f>VLOOKUP($AG176,'CW0303'!$B$9:$Q$386,AK$7,FALSE)</f>
        <v>66.820402667297671</v>
      </c>
      <c r="AL176">
        <f>VLOOKUP($AG176,'CW0303'!$B$9:$Q$386,AL$7,FALSE)</f>
        <v>39.109203445276655</v>
      </c>
      <c r="AM176">
        <f>VLOOKUP($AG176,'CW0303'!$B$9:$Q$386,AM$7,FALSE)</f>
        <v>28.151633177038459</v>
      </c>
      <c r="AO176">
        <f>VLOOKUP($AG176,'CW0303'!$B$9:$Q$386,AO$7,FALSE)</f>
        <v>61.370938916459124</v>
      </c>
      <c r="AP176">
        <f>VLOOKUP($AG176,'CW0303'!$B$9:$Q$386,AP$7,FALSE)</f>
        <v>51.733125709684536</v>
      </c>
      <c r="AQ176">
        <f>VLOOKUP($AG176,'CW0303'!$B$9:$Q$386,AQ$7,FALSE)</f>
        <v>25.592080482159769</v>
      </c>
      <c r="AR176">
        <f>VLOOKUP($AG176,'CW0303'!$B$9:$Q$386,AR$7,FALSE)</f>
        <v>18.231622503662727</v>
      </c>
      <c r="AT176">
        <f>VLOOKUP($AG176,'CW0303'!$B$9:$Q$386,AT$7,FALSE)</f>
        <v>38.183505705674833</v>
      </c>
      <c r="AU176">
        <f>VLOOKUP($AG176,'CW0303'!$B$9:$Q$386,AU$7,FALSE)</f>
        <v>31.936323963872198</v>
      </c>
      <c r="AV176">
        <f>VLOOKUP($AG176,'CW0303'!$B$9:$Q$386,AV$7,FALSE)</f>
        <v>15.449003516112169</v>
      </c>
      <c r="AW176">
        <f>VLOOKUP($AG176,'CW0303'!$B$9:$Q$386,AW$7,FALSE)</f>
        <v>9.5865690646775175</v>
      </c>
    </row>
    <row r="177" spans="1:49" x14ac:dyDescent="0.3">
      <c r="A177" t="s">
        <v>292</v>
      </c>
      <c r="B177" t="s">
        <v>739</v>
      </c>
      <c r="C177" t="s">
        <v>745</v>
      </c>
      <c r="D177">
        <f>VLOOKUP($A177,'CW0301'!$B$9:$I$386,D$8,FALSE)</f>
        <v>81.685036915300657</v>
      </c>
      <c r="E177">
        <f>VLOOKUP($A177,'CW0301'!$B$9:$I$386,E$8,FALSE)</f>
        <v>74.15980682207767</v>
      </c>
      <c r="F177">
        <f>VLOOKUP($A177,'CW0301'!$B$9:$I$386,F$8,FALSE)</f>
        <v>50.387495301690066</v>
      </c>
      <c r="G177">
        <f>VLOOKUP($A177,'CW0301'!$B$9:$I$386,G$8,FALSE)</f>
        <v>36.745197885845059</v>
      </c>
      <c r="M177" t="s">
        <v>292</v>
      </c>
      <c r="N177" t="s">
        <v>739</v>
      </c>
      <c r="O177" t="s">
        <v>745</v>
      </c>
      <c r="P177">
        <f>VLOOKUP($M177,'CW0302'!$B$9:$Q$386,P$7,FALSE)</f>
        <v>18.084489959831238</v>
      </c>
      <c r="Q177">
        <f>VLOOKUP($M177,'CW0302'!$B$9:$Q$386,Q$7,FALSE)</f>
        <v>9.7841078055956068</v>
      </c>
      <c r="R177">
        <f>VLOOKUP($M177,'CW0302'!$B$9:$Q$386,R$7,FALSE)</f>
        <v>2.1015602842459393</v>
      </c>
      <c r="S177">
        <f>VLOOKUP($M177,'CW0302'!$B$9:$Q$386,S$7,FALSE)</f>
        <v>0.81895375220438182</v>
      </c>
      <c r="U177">
        <f>VLOOKUP($M177,'CW0302'!$B$9:$Q$386,U$7,FALSE)</f>
        <v>16.745204992137126</v>
      </c>
      <c r="V177">
        <f>VLOOKUP($M177,'CW0302'!$B$9:$Q$386,V$7,FALSE)</f>
        <v>9.0470660937260128</v>
      </c>
      <c r="W177">
        <f>VLOOKUP($M177,'CW0302'!$B$9:$Q$386,W$7,FALSE)</f>
        <v>1.1549769915651493</v>
      </c>
      <c r="X177">
        <f>VLOOKUP($M177,'CW0302'!$B$9:$Q$386,X$7,FALSE)</f>
        <v>0.29715132987333182</v>
      </c>
      <c r="Z177">
        <f>VLOOKUP($M177,'CW0302'!$B$9:$Q$386,Z$7,FALSE)</f>
        <v>3.6413558585407775</v>
      </c>
      <c r="AA177">
        <f>VLOOKUP($M177,'CW0302'!$B$9:$Q$386,AA$7,FALSE)</f>
        <v>2.3538548858092061</v>
      </c>
      <c r="AB177">
        <f>VLOOKUP($M177,'CW0302'!$B$9:$Q$386,AB$7,FALSE)</f>
        <v>0.87400761257458626</v>
      </c>
      <c r="AC177">
        <f>VLOOKUP($M177,'CW0302'!$B$9:$Q$386,AC$7,FALSE)</f>
        <v>0.47207634563575052</v>
      </c>
      <c r="AG177" t="s">
        <v>292</v>
      </c>
      <c r="AH177" t="s">
        <v>739</v>
      </c>
      <c r="AI177" t="s">
        <v>745</v>
      </c>
      <c r="AJ177">
        <f>VLOOKUP($AG177,'CW0303'!$B$9:$Q$386,AJ$7,FALSE)</f>
        <v>80.495725927230666</v>
      </c>
      <c r="AK177">
        <f>VLOOKUP($AG177,'CW0303'!$B$9:$Q$386,AK$7,FALSE)</f>
        <v>72.147991977607944</v>
      </c>
      <c r="AL177">
        <f>VLOOKUP($AG177,'CW0303'!$B$9:$Q$386,AL$7,FALSE)</f>
        <v>46.351163391064944</v>
      </c>
      <c r="AM177">
        <f>VLOOKUP($AG177,'CW0303'!$B$9:$Q$386,AM$7,FALSE)</f>
        <v>33.935927523781146</v>
      </c>
      <c r="AO177">
        <f>VLOOKUP($AG177,'CW0303'!$B$9:$Q$386,AO$7,FALSE)</f>
        <v>68.504360954189593</v>
      </c>
      <c r="AP177">
        <f>VLOOKUP($AG177,'CW0303'!$B$9:$Q$386,AP$7,FALSE)</f>
        <v>55.559058882851566</v>
      </c>
      <c r="AQ177">
        <f>VLOOKUP($AG177,'CW0303'!$B$9:$Q$386,AQ$7,FALSE)</f>
        <v>27.27236409732301</v>
      </c>
      <c r="AR177">
        <f>VLOOKUP($AG177,'CW0303'!$B$9:$Q$386,AR$7,FALSE)</f>
        <v>20.133596376594056</v>
      </c>
      <c r="AT177">
        <f>VLOOKUP($AG177,'CW0303'!$B$9:$Q$386,AT$7,FALSE)</f>
        <v>47.913575949163445</v>
      </c>
      <c r="AU177">
        <f>VLOOKUP($AG177,'CW0303'!$B$9:$Q$386,AU$7,FALSE)</f>
        <v>40.602019999579468</v>
      </c>
      <c r="AV177">
        <f>VLOOKUP($AG177,'CW0303'!$B$9:$Q$386,AV$7,FALSE)</f>
        <v>20.98063402056281</v>
      </c>
      <c r="AW177">
        <f>VLOOKUP($AG177,'CW0303'!$B$9:$Q$386,AW$7,FALSE)</f>
        <v>14.824309715156836</v>
      </c>
    </row>
    <row r="178" spans="1:49" x14ac:dyDescent="0.3">
      <c r="A178" t="s">
        <v>294</v>
      </c>
      <c r="B178" t="s">
        <v>743</v>
      </c>
      <c r="C178" t="s">
        <v>745</v>
      </c>
      <c r="D178">
        <f>VLOOKUP($A178,'CW0301'!$B$9:$I$386,D$8,FALSE)</f>
        <v>77.970266597016874</v>
      </c>
      <c r="E178">
        <f>VLOOKUP($A178,'CW0301'!$B$9:$I$386,E$8,FALSE)</f>
        <v>66.941135010621082</v>
      </c>
      <c r="F178">
        <f>VLOOKUP($A178,'CW0301'!$B$9:$I$386,F$8,FALSE)</f>
        <v>43.185072357038301</v>
      </c>
      <c r="G178">
        <f>VLOOKUP($A178,'CW0301'!$B$9:$I$386,G$8,FALSE)</f>
        <v>34.366908117069023</v>
      </c>
      <c r="M178" t="s">
        <v>294</v>
      </c>
      <c r="N178" t="s">
        <v>743</v>
      </c>
      <c r="O178" t="s">
        <v>745</v>
      </c>
      <c r="P178">
        <f>VLOOKUP($M178,'CW0302'!$B$9:$Q$386,P$7,FALSE)</f>
        <v>10.281654250869103</v>
      </c>
      <c r="Q178">
        <f>VLOOKUP($M178,'CW0302'!$B$9:$Q$386,Q$7,FALSE)</f>
        <v>6.5887133929008828</v>
      </c>
      <c r="R178">
        <f>VLOOKUP($M178,'CW0302'!$B$9:$Q$386,R$7,FALSE)</f>
        <v>2.3238819180072658</v>
      </c>
      <c r="S178">
        <f>VLOOKUP($M178,'CW0302'!$B$9:$Q$386,S$7,FALSE)</f>
        <v>1.042853009731828</v>
      </c>
      <c r="U178">
        <f>VLOOKUP($M178,'CW0302'!$B$9:$Q$386,U$7,FALSE)</f>
        <v>9.1755528325399567</v>
      </c>
      <c r="V178">
        <f>VLOOKUP($M178,'CW0302'!$B$9:$Q$386,V$7,FALSE)</f>
        <v>5.4186417463426455</v>
      </c>
      <c r="W178">
        <f>VLOOKUP($M178,'CW0302'!$B$9:$Q$386,W$7,FALSE)</f>
        <v>1.2754121096205513</v>
      </c>
      <c r="X178">
        <f>VLOOKUP($M178,'CW0302'!$B$9:$Q$386,X$7,FALSE)</f>
        <v>0.6012108082874027</v>
      </c>
      <c r="Z178">
        <f>VLOOKUP($M178,'CW0302'!$B$9:$Q$386,Z$7,FALSE)</f>
        <v>2.6255726046660302</v>
      </c>
      <c r="AA178">
        <f>VLOOKUP($M178,'CW0302'!$B$9:$Q$386,AA$7,FALSE)</f>
        <v>2.4222148308010376</v>
      </c>
      <c r="AB178">
        <f>VLOOKUP($M178,'CW0302'!$B$9:$Q$386,AB$7,FALSE)</f>
        <v>1.187536167432462</v>
      </c>
      <c r="AC178">
        <f>VLOOKUP($M178,'CW0302'!$B$9:$Q$386,AC$7,FALSE)</f>
        <v>0.84714495186562955</v>
      </c>
      <c r="AG178" t="s">
        <v>294</v>
      </c>
      <c r="AH178" t="s">
        <v>743</v>
      </c>
      <c r="AI178" t="s">
        <v>745</v>
      </c>
      <c r="AJ178">
        <f>VLOOKUP($AG178,'CW0303'!$B$9:$Q$386,AJ$7,FALSE)</f>
        <v>76.415405003842181</v>
      </c>
      <c r="AK178">
        <f>VLOOKUP($AG178,'CW0303'!$B$9:$Q$386,AK$7,FALSE)</f>
        <v>64.92353066279648</v>
      </c>
      <c r="AL178">
        <f>VLOOKUP($AG178,'CW0303'!$B$9:$Q$386,AL$7,FALSE)</f>
        <v>41.425758915053635</v>
      </c>
      <c r="AM178">
        <f>VLOOKUP($AG178,'CW0303'!$B$9:$Q$386,AM$7,FALSE)</f>
        <v>33.272105549672524</v>
      </c>
      <c r="AO178">
        <f>VLOOKUP($AG178,'CW0303'!$B$9:$Q$386,AO$7,FALSE)</f>
        <v>63.772907116470257</v>
      </c>
      <c r="AP178">
        <f>VLOOKUP($AG178,'CW0303'!$B$9:$Q$386,AP$7,FALSE)</f>
        <v>49.61133636930218</v>
      </c>
      <c r="AQ178">
        <f>VLOOKUP($AG178,'CW0303'!$B$9:$Q$386,AQ$7,FALSE)</f>
        <v>27.940467244567813</v>
      </c>
      <c r="AR178">
        <f>VLOOKUP($AG178,'CW0303'!$B$9:$Q$386,AR$7,FALSE)</f>
        <v>21.428411038344279</v>
      </c>
      <c r="AT178">
        <f>VLOOKUP($AG178,'CW0303'!$B$9:$Q$386,AT$7,FALSE)</f>
        <v>37.64806102862746</v>
      </c>
      <c r="AU178">
        <f>VLOOKUP($AG178,'CW0303'!$B$9:$Q$386,AU$7,FALSE)</f>
        <v>31.510910313752504</v>
      </c>
      <c r="AV178">
        <f>VLOOKUP($AG178,'CW0303'!$B$9:$Q$386,AV$7,FALSE)</f>
        <v>19.73011310346245</v>
      </c>
      <c r="AW178">
        <f>VLOOKUP($AG178,'CW0303'!$B$9:$Q$386,AW$7,FALSE)</f>
        <v>15.817464553971803</v>
      </c>
    </row>
    <row r="179" spans="1:49" x14ac:dyDescent="0.3">
      <c r="A179" t="s">
        <v>296</v>
      </c>
      <c r="B179" t="s">
        <v>739</v>
      </c>
      <c r="C179" t="s">
        <v>745</v>
      </c>
      <c r="D179">
        <f>VLOOKUP($A179,'CW0301'!$B$9:$I$386,D$8,FALSE)</f>
        <v>77.878464707712496</v>
      </c>
      <c r="E179">
        <f>VLOOKUP($A179,'CW0301'!$B$9:$I$386,E$8,FALSE)</f>
        <v>67.701016418501609</v>
      </c>
      <c r="F179">
        <f>VLOOKUP($A179,'CW0301'!$B$9:$I$386,F$8,FALSE)</f>
        <v>38.56842498671876</v>
      </c>
      <c r="G179">
        <f>VLOOKUP($A179,'CW0301'!$B$9:$I$386,G$8,FALSE)</f>
        <v>27.784888233577487</v>
      </c>
      <c r="M179" t="s">
        <v>296</v>
      </c>
      <c r="N179" t="s">
        <v>739</v>
      </c>
      <c r="O179" t="s">
        <v>745</v>
      </c>
      <c r="P179">
        <f>VLOOKUP($M179,'CW0302'!$B$9:$Q$386,P$7,FALSE)</f>
        <v>9.2782863857842628</v>
      </c>
      <c r="Q179">
        <f>VLOOKUP($M179,'CW0302'!$B$9:$Q$386,Q$7,FALSE)</f>
        <v>5.9657350529168882</v>
      </c>
      <c r="R179">
        <f>VLOOKUP($M179,'CW0302'!$B$9:$Q$386,R$7,FALSE)</f>
        <v>3.0163249760286539</v>
      </c>
      <c r="S179">
        <f>VLOOKUP($M179,'CW0302'!$B$9:$Q$386,S$7,FALSE)</f>
        <v>1.4255556233917535</v>
      </c>
      <c r="U179">
        <f>VLOOKUP($M179,'CW0302'!$B$9:$Q$386,U$7,FALSE)</f>
        <v>8.9016466436775872</v>
      </c>
      <c r="V179">
        <f>VLOOKUP($M179,'CW0302'!$B$9:$Q$386,V$7,FALSE)</f>
        <v>5.7855079354382779</v>
      </c>
      <c r="W179">
        <f>VLOOKUP($M179,'CW0302'!$B$9:$Q$386,W$7,FALSE)</f>
        <v>2.6962746194410654</v>
      </c>
      <c r="X179">
        <f>VLOOKUP($M179,'CW0302'!$B$9:$Q$386,X$7,FALSE)</f>
        <v>0.81166447080778092</v>
      </c>
      <c r="Z179">
        <f>VLOOKUP($M179,'CW0302'!$B$9:$Q$386,Z$7,FALSE)</f>
        <v>1.7743746717988766</v>
      </c>
      <c r="AA179">
        <f>VLOOKUP($M179,'CW0302'!$B$9:$Q$386,AA$7,FALSE)</f>
        <v>1.2642182089978711</v>
      </c>
      <c r="AB179">
        <f>VLOOKUP($M179,'CW0302'!$B$9:$Q$386,AB$7,FALSE)</f>
        <v>0.31758680037991771</v>
      </c>
      <c r="AC179">
        <f>VLOOKUP($M179,'CW0302'!$B$9:$Q$386,AC$7,FALSE)</f>
        <v>0</v>
      </c>
      <c r="AG179" t="s">
        <v>296</v>
      </c>
      <c r="AH179" t="s">
        <v>739</v>
      </c>
      <c r="AI179" t="s">
        <v>745</v>
      </c>
      <c r="AJ179">
        <f>VLOOKUP($AG179,'CW0303'!$B$9:$Q$386,AJ$7,FALSE)</f>
        <v>77.648096291680531</v>
      </c>
      <c r="AK179">
        <f>VLOOKUP($AG179,'CW0303'!$B$9:$Q$386,AK$7,FALSE)</f>
        <v>66.074752709883796</v>
      </c>
      <c r="AL179">
        <f>VLOOKUP($AG179,'CW0303'!$B$9:$Q$386,AL$7,FALSE)</f>
        <v>37.130878083826133</v>
      </c>
      <c r="AM179">
        <f>VLOOKUP($AG179,'CW0303'!$B$9:$Q$386,AM$7,FALSE)</f>
        <v>26.787369111854403</v>
      </c>
      <c r="AO179">
        <f>VLOOKUP($AG179,'CW0303'!$B$9:$Q$386,AO$7,FALSE)</f>
        <v>67.804088559960462</v>
      </c>
      <c r="AP179">
        <f>VLOOKUP($AG179,'CW0303'!$B$9:$Q$386,AP$7,FALSE)</f>
        <v>54.105917104665082</v>
      </c>
      <c r="AQ179">
        <f>VLOOKUP($AG179,'CW0303'!$B$9:$Q$386,AQ$7,FALSE)</f>
        <v>24.204861502480508</v>
      </c>
      <c r="AR179">
        <f>VLOOKUP($AG179,'CW0303'!$B$9:$Q$386,AR$7,FALSE)</f>
        <v>17.131466304342947</v>
      </c>
      <c r="AT179">
        <f>VLOOKUP($AG179,'CW0303'!$B$9:$Q$386,AT$7,FALSE)</f>
        <v>32.533345599582745</v>
      </c>
      <c r="AU179">
        <f>VLOOKUP($AG179,'CW0303'!$B$9:$Q$386,AU$7,FALSE)</f>
        <v>25.624714778675934</v>
      </c>
      <c r="AV179">
        <f>VLOOKUP($AG179,'CW0303'!$B$9:$Q$386,AV$7,FALSE)</f>
        <v>12.788865137774566</v>
      </c>
      <c r="AW179">
        <f>VLOOKUP($AG179,'CW0303'!$B$9:$Q$386,AW$7,FALSE)</f>
        <v>8.8025429441130907</v>
      </c>
    </row>
    <row r="180" spans="1:49" x14ac:dyDescent="0.3">
      <c r="A180" t="s">
        <v>298</v>
      </c>
      <c r="B180" t="s">
        <v>739</v>
      </c>
      <c r="C180" t="s">
        <v>745</v>
      </c>
      <c r="D180">
        <f>VLOOKUP($A180,'CW0301'!$B$9:$I$386,D$8,FALSE)</f>
        <v>80.628429131598295</v>
      </c>
      <c r="E180">
        <f>VLOOKUP($A180,'CW0301'!$B$9:$I$386,E$8,FALSE)</f>
        <v>69.532161066904507</v>
      </c>
      <c r="F180">
        <f>VLOOKUP($A180,'CW0301'!$B$9:$I$386,F$8,FALSE)</f>
        <v>44.322887547306152</v>
      </c>
      <c r="G180">
        <f>VLOOKUP($A180,'CW0301'!$B$9:$I$386,G$8,FALSE)</f>
        <v>32.781058574815575</v>
      </c>
      <c r="M180" t="s">
        <v>298</v>
      </c>
      <c r="N180" t="s">
        <v>739</v>
      </c>
      <c r="O180" t="s">
        <v>745</v>
      </c>
      <c r="P180">
        <f>VLOOKUP($M180,'CW0302'!$B$9:$Q$386,P$7,FALSE)</f>
        <v>18.610442311559218</v>
      </c>
      <c r="Q180">
        <f>VLOOKUP($M180,'CW0302'!$B$9:$Q$386,Q$7,FALSE)</f>
        <v>13.147529900465022</v>
      </c>
      <c r="R180">
        <f>VLOOKUP($M180,'CW0302'!$B$9:$Q$386,R$7,FALSE)</f>
        <v>3.297695594457827</v>
      </c>
      <c r="S180">
        <f>VLOOKUP($M180,'CW0302'!$B$9:$Q$386,S$7,FALSE)</f>
        <v>2.4551754103004768</v>
      </c>
      <c r="U180">
        <f>VLOOKUP($M180,'CW0302'!$B$9:$Q$386,U$7,FALSE)</f>
        <v>14.912321700046585</v>
      </c>
      <c r="V180">
        <f>VLOOKUP($M180,'CW0302'!$B$9:$Q$386,V$7,FALSE)</f>
        <v>9.9527372302682284</v>
      </c>
      <c r="W180">
        <f>VLOOKUP($M180,'CW0302'!$B$9:$Q$386,W$7,FALSE)</f>
        <v>1.6887910653149005</v>
      </c>
      <c r="X180">
        <f>VLOOKUP($M180,'CW0302'!$B$9:$Q$386,X$7,FALSE)</f>
        <v>0.42493465665539171</v>
      </c>
      <c r="Z180">
        <f>VLOOKUP($M180,'CW0302'!$B$9:$Q$386,Z$7,FALSE)</f>
        <v>7.9275025852302896</v>
      </c>
      <c r="AA180">
        <f>VLOOKUP($M180,'CW0302'!$B$9:$Q$386,AA$7,FALSE)</f>
        <v>6.2734515296648432</v>
      </c>
      <c r="AB180">
        <f>VLOOKUP($M180,'CW0302'!$B$9:$Q$386,AB$7,FALSE)</f>
        <v>1.7060564510392122</v>
      </c>
      <c r="AC180">
        <f>VLOOKUP($M180,'CW0302'!$B$9:$Q$386,AC$7,FALSE)</f>
        <v>1.7060564510392122</v>
      </c>
      <c r="AG180" t="s">
        <v>298</v>
      </c>
      <c r="AH180" t="s">
        <v>739</v>
      </c>
      <c r="AI180" t="s">
        <v>745</v>
      </c>
      <c r="AJ180">
        <f>VLOOKUP($AG180,'CW0303'!$B$9:$Q$386,AJ$7,FALSE)</f>
        <v>79.769579178071908</v>
      </c>
      <c r="AK180">
        <f>VLOOKUP($AG180,'CW0303'!$B$9:$Q$386,AK$7,FALSE)</f>
        <v>67.632167824932097</v>
      </c>
      <c r="AL180">
        <f>VLOOKUP($AG180,'CW0303'!$B$9:$Q$386,AL$7,FALSE)</f>
        <v>40.925932731778964</v>
      </c>
      <c r="AM180">
        <f>VLOOKUP($AG180,'CW0303'!$B$9:$Q$386,AM$7,FALSE)</f>
        <v>31.121192342668579</v>
      </c>
      <c r="AO180">
        <f>VLOOKUP($AG180,'CW0303'!$B$9:$Q$386,AO$7,FALSE)</f>
        <v>70.25455913718956</v>
      </c>
      <c r="AP180">
        <f>VLOOKUP($AG180,'CW0303'!$B$9:$Q$386,AP$7,FALSE)</f>
        <v>53.52404306182568</v>
      </c>
      <c r="AQ180">
        <f>VLOOKUP($AG180,'CW0303'!$B$9:$Q$386,AQ$7,FALSE)</f>
        <v>25.315099640336904</v>
      </c>
      <c r="AR180">
        <f>VLOOKUP($AG180,'CW0303'!$B$9:$Q$386,AR$7,FALSE)</f>
        <v>19.683220562643235</v>
      </c>
      <c r="AT180">
        <f>VLOOKUP($AG180,'CW0303'!$B$9:$Q$386,AT$7,FALSE)</f>
        <v>38.590893080268593</v>
      </c>
      <c r="AU180">
        <f>VLOOKUP($AG180,'CW0303'!$B$9:$Q$386,AU$7,FALSE)</f>
        <v>31.720526788389424</v>
      </c>
      <c r="AV180">
        <f>VLOOKUP($AG180,'CW0303'!$B$9:$Q$386,AV$7,FALSE)</f>
        <v>17.768723602739243</v>
      </c>
      <c r="AW180">
        <f>VLOOKUP($AG180,'CW0303'!$B$9:$Q$386,AW$7,FALSE)</f>
        <v>13.576295742946677</v>
      </c>
    </row>
    <row r="181" spans="1:49" x14ac:dyDescent="0.3">
      <c r="A181" t="s">
        <v>300</v>
      </c>
      <c r="B181" t="s">
        <v>741</v>
      </c>
      <c r="C181" t="s">
        <v>745</v>
      </c>
      <c r="D181">
        <f>VLOOKUP($A181,'CW0301'!$B$9:$I$386,D$8,FALSE)</f>
        <v>78.783205335978252</v>
      </c>
      <c r="E181">
        <f>VLOOKUP($A181,'CW0301'!$B$9:$I$386,E$8,FALSE)</f>
        <v>70.379061807868837</v>
      </c>
      <c r="F181">
        <f>VLOOKUP($A181,'CW0301'!$B$9:$I$386,F$8,FALSE)</f>
        <v>46.410655851886119</v>
      </c>
      <c r="G181">
        <f>VLOOKUP($A181,'CW0301'!$B$9:$I$386,G$8,FALSE)</f>
        <v>34.897880509221991</v>
      </c>
      <c r="M181" t="s">
        <v>300</v>
      </c>
      <c r="N181" t="s">
        <v>741</v>
      </c>
      <c r="O181" t="s">
        <v>745</v>
      </c>
      <c r="P181">
        <f>VLOOKUP($M181,'CW0302'!$B$9:$Q$386,P$7,FALSE)</f>
        <v>9.4539717119367879</v>
      </c>
      <c r="Q181">
        <f>VLOOKUP($M181,'CW0302'!$B$9:$Q$386,Q$7,FALSE)</f>
        <v>6.2308214229067111</v>
      </c>
      <c r="R181">
        <f>VLOOKUP($M181,'CW0302'!$B$9:$Q$386,R$7,FALSE)</f>
        <v>1.4509795290127991</v>
      </c>
      <c r="S181">
        <f>VLOOKUP($M181,'CW0302'!$B$9:$Q$386,S$7,FALSE)</f>
        <v>0.89245667448305321</v>
      </c>
      <c r="U181">
        <f>VLOOKUP($M181,'CW0302'!$B$9:$Q$386,U$7,FALSE)</f>
        <v>9.0341577056960265</v>
      </c>
      <c r="V181">
        <f>VLOOKUP($M181,'CW0302'!$B$9:$Q$386,V$7,FALSE)</f>
        <v>4.8545521837314718</v>
      </c>
      <c r="W181">
        <f>VLOOKUP($M181,'CW0302'!$B$9:$Q$386,W$7,FALSE)</f>
        <v>0.76269672236507668</v>
      </c>
      <c r="X181">
        <f>VLOOKUP($M181,'CW0302'!$B$9:$Q$386,X$7,FALSE)</f>
        <v>7.2655527498923636E-2</v>
      </c>
      <c r="Z181">
        <f>VLOOKUP($M181,'CW0302'!$B$9:$Q$386,Z$7,FALSE)</f>
        <v>2.5870832415122358</v>
      </c>
      <c r="AA181">
        <f>VLOOKUP($M181,'CW0302'!$B$9:$Q$386,AA$7,FALSE)</f>
        <v>1.3689748883655068</v>
      </c>
      <c r="AB181">
        <f>VLOOKUP($M181,'CW0302'!$B$9:$Q$386,AB$7,FALSE)</f>
        <v>0.68828280664772257</v>
      </c>
      <c r="AC181">
        <f>VLOOKUP($M181,'CW0302'!$B$9:$Q$386,AC$7,FALSE)</f>
        <v>0</v>
      </c>
      <c r="AG181" t="s">
        <v>300</v>
      </c>
      <c r="AH181" t="s">
        <v>741</v>
      </c>
      <c r="AI181" t="s">
        <v>745</v>
      </c>
      <c r="AJ181">
        <f>VLOOKUP($AG181,'CW0303'!$B$9:$Q$386,AJ$7,FALSE)</f>
        <v>78.518699438510566</v>
      </c>
      <c r="AK181">
        <f>VLOOKUP($AG181,'CW0303'!$B$9:$Q$386,AK$7,FALSE)</f>
        <v>69.408247900960546</v>
      </c>
      <c r="AL181">
        <f>VLOOKUP($AG181,'CW0303'!$B$9:$Q$386,AL$7,FALSE)</f>
        <v>45.093563009120999</v>
      </c>
      <c r="AM181">
        <f>VLOOKUP($AG181,'CW0303'!$B$9:$Q$386,AM$7,FALSE)</f>
        <v>34.026712045088516</v>
      </c>
      <c r="AO181">
        <f>VLOOKUP($AG181,'CW0303'!$B$9:$Q$386,AO$7,FALSE)</f>
        <v>71.94825212900254</v>
      </c>
      <c r="AP181">
        <f>VLOOKUP($AG181,'CW0303'!$B$9:$Q$386,AP$7,FALSE)</f>
        <v>60.40304104947699</v>
      </c>
      <c r="AQ181">
        <f>VLOOKUP($AG181,'CW0303'!$B$9:$Q$386,AQ$7,FALSE)</f>
        <v>34.265387278094209</v>
      </c>
      <c r="AR181">
        <f>VLOOKUP($AG181,'CW0303'!$B$9:$Q$386,AR$7,FALSE)</f>
        <v>25.923054355911663</v>
      </c>
      <c r="AT181">
        <f>VLOOKUP($AG181,'CW0303'!$B$9:$Q$386,AT$7,FALSE)</f>
        <v>28.143093059828832</v>
      </c>
      <c r="AU181">
        <f>VLOOKUP($AG181,'CW0303'!$B$9:$Q$386,AU$7,FALSE)</f>
        <v>23.627412188977132</v>
      </c>
      <c r="AV181">
        <f>VLOOKUP($AG181,'CW0303'!$B$9:$Q$386,AV$7,FALSE)</f>
        <v>14.042082137598671</v>
      </c>
      <c r="AW181">
        <f>VLOOKUP($AG181,'CW0303'!$B$9:$Q$386,AW$7,FALSE)</f>
        <v>11.206529296822765</v>
      </c>
    </row>
    <row r="182" spans="1:49" x14ac:dyDescent="0.3">
      <c r="A182" t="s">
        <v>302</v>
      </c>
      <c r="B182" t="s">
        <v>743</v>
      </c>
      <c r="C182" t="s">
        <v>745</v>
      </c>
      <c r="D182">
        <f>VLOOKUP($A182,'CW0301'!$B$9:$I$386,D$8,FALSE)</f>
        <v>80.519686940843357</v>
      </c>
      <c r="E182">
        <f>VLOOKUP($A182,'CW0301'!$B$9:$I$386,E$8,FALSE)</f>
        <v>70.502719302421397</v>
      </c>
      <c r="F182">
        <f>VLOOKUP($A182,'CW0301'!$B$9:$I$386,F$8,FALSE)</f>
        <v>42.163812302373401</v>
      </c>
      <c r="G182">
        <f>VLOOKUP($A182,'CW0301'!$B$9:$I$386,G$8,FALSE)</f>
        <v>30.030993404749729</v>
      </c>
      <c r="M182" t="s">
        <v>302</v>
      </c>
      <c r="N182" t="s">
        <v>743</v>
      </c>
      <c r="O182" t="s">
        <v>745</v>
      </c>
      <c r="P182">
        <f>VLOOKUP($M182,'CW0302'!$B$9:$Q$386,P$7,FALSE)</f>
        <v>12.663408474729168</v>
      </c>
      <c r="Q182">
        <f>VLOOKUP($M182,'CW0302'!$B$9:$Q$386,Q$7,FALSE)</f>
        <v>9.852399989652568</v>
      </c>
      <c r="R182">
        <f>VLOOKUP($M182,'CW0302'!$B$9:$Q$386,R$7,FALSE)</f>
        <v>4.5045736675060848</v>
      </c>
      <c r="S182">
        <f>VLOOKUP($M182,'CW0302'!$B$9:$Q$386,S$7,FALSE)</f>
        <v>3.0318504498714782</v>
      </c>
      <c r="U182">
        <f>VLOOKUP($M182,'CW0302'!$B$9:$Q$386,U$7,FALSE)</f>
        <v>11.266257874066646</v>
      </c>
      <c r="V182">
        <f>VLOOKUP($M182,'CW0302'!$B$9:$Q$386,V$7,FALSE)</f>
        <v>7.9022454596249432</v>
      </c>
      <c r="W182">
        <f>VLOOKUP($M182,'CW0302'!$B$9:$Q$386,W$7,FALSE)</f>
        <v>3.1882168398014188</v>
      </c>
      <c r="X182">
        <f>VLOOKUP($M182,'CW0302'!$B$9:$Q$386,X$7,FALSE)</f>
        <v>1.5675828403551164</v>
      </c>
      <c r="Z182">
        <f>VLOOKUP($M182,'CW0302'!$B$9:$Q$386,Z$7,FALSE)</f>
        <v>4.2014192267649415</v>
      </c>
      <c r="AA182">
        <f>VLOOKUP($M182,'CW0302'!$B$9:$Q$386,AA$7,FALSE)</f>
        <v>3.9012719708589967</v>
      </c>
      <c r="AB182">
        <f>VLOOKUP($M182,'CW0302'!$B$9:$Q$386,AB$7,FALSE)</f>
        <v>2.1515410275403721</v>
      </c>
      <c r="AC182">
        <f>VLOOKUP($M182,'CW0302'!$B$9:$Q$386,AC$7,FALSE)</f>
        <v>1.9144899267429956</v>
      </c>
      <c r="AG182" t="s">
        <v>302</v>
      </c>
      <c r="AH182" t="s">
        <v>743</v>
      </c>
      <c r="AI182" t="s">
        <v>745</v>
      </c>
      <c r="AJ182">
        <f>VLOOKUP($AG182,'CW0303'!$B$9:$Q$386,AJ$7,FALSE)</f>
        <v>78.669032275220886</v>
      </c>
      <c r="AK182">
        <f>VLOOKUP($AG182,'CW0303'!$B$9:$Q$386,AK$7,FALSE)</f>
        <v>67.103076148306997</v>
      </c>
      <c r="AL182">
        <f>VLOOKUP($AG182,'CW0303'!$B$9:$Q$386,AL$7,FALSE)</f>
        <v>40.055466259667796</v>
      </c>
      <c r="AM182">
        <f>VLOOKUP($AG182,'CW0303'!$B$9:$Q$386,AM$7,FALSE)</f>
        <v>28.425466529890624</v>
      </c>
      <c r="AO182">
        <f>VLOOKUP($AG182,'CW0303'!$B$9:$Q$386,AO$7,FALSE)</f>
        <v>62.223092537904492</v>
      </c>
      <c r="AP182">
        <f>VLOOKUP($AG182,'CW0303'!$B$9:$Q$386,AP$7,FALSE)</f>
        <v>48.738928351856984</v>
      </c>
      <c r="AQ182">
        <f>VLOOKUP($AG182,'CW0303'!$B$9:$Q$386,AQ$7,FALSE)</f>
        <v>26.770858812263938</v>
      </c>
      <c r="AR182">
        <f>VLOOKUP($AG182,'CW0303'!$B$9:$Q$386,AR$7,FALSE)</f>
        <v>20.955353521596404</v>
      </c>
      <c r="AT182">
        <f>VLOOKUP($AG182,'CW0303'!$B$9:$Q$386,AT$7,FALSE)</f>
        <v>42.867065738629719</v>
      </c>
      <c r="AU182">
        <f>VLOOKUP($AG182,'CW0303'!$B$9:$Q$386,AU$7,FALSE)</f>
        <v>35.842595362465133</v>
      </c>
      <c r="AV182">
        <f>VLOOKUP($AG182,'CW0303'!$B$9:$Q$386,AV$7,FALSE)</f>
        <v>14.166243947402043</v>
      </c>
      <c r="AW182">
        <f>VLOOKUP($AG182,'CW0303'!$B$9:$Q$386,AW$7,FALSE)</f>
        <v>10.102997367074813</v>
      </c>
    </row>
    <row r="183" spans="1:49" x14ac:dyDescent="0.3">
      <c r="A183" t="s">
        <v>320</v>
      </c>
      <c r="B183" t="s">
        <v>741</v>
      </c>
      <c r="C183" t="s">
        <v>745</v>
      </c>
      <c r="D183">
        <f>VLOOKUP($A183,'CW0301'!$B$9:$I$386,D$8,FALSE)</f>
        <v>77.300064284355642</v>
      </c>
      <c r="E183">
        <f>VLOOKUP($A183,'CW0301'!$B$9:$I$386,E$8,FALSE)</f>
        <v>69.404990415533788</v>
      </c>
      <c r="F183">
        <f>VLOOKUP($A183,'CW0301'!$B$9:$I$386,F$8,FALSE)</f>
        <v>43.358920522502778</v>
      </c>
      <c r="G183">
        <f>VLOOKUP($A183,'CW0301'!$B$9:$I$386,G$8,FALSE)</f>
        <v>30.223527116717008</v>
      </c>
      <c r="M183" t="s">
        <v>320</v>
      </c>
      <c r="N183" t="s">
        <v>741</v>
      </c>
      <c r="O183" t="s">
        <v>745</v>
      </c>
      <c r="P183">
        <f>VLOOKUP($M183,'CW0302'!$B$9:$Q$386,P$7,FALSE)</f>
        <v>10.130414870695253</v>
      </c>
      <c r="Q183">
        <f>VLOOKUP($M183,'CW0302'!$B$9:$Q$386,Q$7,FALSE)</f>
        <v>6.1840100784780052</v>
      </c>
      <c r="R183">
        <f>VLOOKUP($M183,'CW0302'!$B$9:$Q$386,R$7,FALSE)</f>
        <v>2.8483086642073698</v>
      </c>
      <c r="S183">
        <f>VLOOKUP($M183,'CW0302'!$B$9:$Q$386,S$7,FALSE)</f>
        <v>0.905901957138459</v>
      </c>
      <c r="U183">
        <f>VLOOKUP($M183,'CW0302'!$B$9:$Q$386,U$7,FALSE)</f>
        <v>9.1225351135957808</v>
      </c>
      <c r="V183">
        <f>VLOOKUP($M183,'CW0302'!$B$9:$Q$386,V$7,FALSE)</f>
        <v>5.0104166652788633</v>
      </c>
      <c r="W183">
        <f>VLOOKUP($M183,'CW0302'!$B$9:$Q$386,W$7,FALSE)</f>
        <v>2.5016685935944296</v>
      </c>
      <c r="X183">
        <f>VLOOKUP($M183,'CW0302'!$B$9:$Q$386,X$7,FALSE)</f>
        <v>0.78260642628563593</v>
      </c>
      <c r="Z183">
        <f>VLOOKUP($M183,'CW0302'!$B$9:$Q$386,Z$7,FALSE)</f>
        <v>1.9636859191089551</v>
      </c>
      <c r="AA183">
        <f>VLOOKUP($M183,'CW0302'!$B$9:$Q$386,AA$7,FALSE)</f>
        <v>1.4944644946129317</v>
      </c>
      <c r="AB183">
        <f>VLOOKUP($M183,'CW0302'!$B$9:$Q$386,AB$7,FALSE)</f>
        <v>0.15735507251350084</v>
      </c>
      <c r="AC183">
        <f>VLOOKUP($M183,'CW0302'!$B$9:$Q$386,AC$7,FALSE)</f>
        <v>0</v>
      </c>
      <c r="AG183" t="s">
        <v>320</v>
      </c>
      <c r="AH183" t="s">
        <v>741</v>
      </c>
      <c r="AI183" t="s">
        <v>745</v>
      </c>
      <c r="AJ183">
        <f>VLOOKUP($AG183,'CW0303'!$B$9:$Q$386,AJ$7,FALSE)</f>
        <v>76.533598646171697</v>
      </c>
      <c r="AK183">
        <f>VLOOKUP($AG183,'CW0303'!$B$9:$Q$386,AK$7,FALSE)</f>
        <v>67.417375800267138</v>
      </c>
      <c r="AL183">
        <f>VLOOKUP($AG183,'CW0303'!$B$9:$Q$386,AL$7,FALSE)</f>
        <v>42.106167070214099</v>
      </c>
      <c r="AM183">
        <f>VLOOKUP($AG183,'CW0303'!$B$9:$Q$386,AM$7,FALSE)</f>
        <v>29.755638024948855</v>
      </c>
      <c r="AO183">
        <f>VLOOKUP($AG183,'CW0303'!$B$9:$Q$386,AO$7,FALSE)</f>
        <v>63.79091080721652</v>
      </c>
      <c r="AP183">
        <f>VLOOKUP($AG183,'CW0303'!$B$9:$Q$386,AP$7,FALSE)</f>
        <v>52.610533772712046</v>
      </c>
      <c r="AQ183">
        <f>VLOOKUP($AG183,'CW0303'!$B$9:$Q$386,AQ$7,FALSE)</f>
        <v>26.154062977981013</v>
      </c>
      <c r="AR183">
        <f>VLOOKUP($AG183,'CW0303'!$B$9:$Q$386,AR$7,FALSE)</f>
        <v>19.777142834572896</v>
      </c>
      <c r="AT183">
        <f>VLOOKUP($AG183,'CW0303'!$B$9:$Q$386,AT$7,FALSE)</f>
        <v>36.511632325335242</v>
      </c>
      <c r="AU183">
        <f>VLOOKUP($AG183,'CW0303'!$B$9:$Q$386,AU$7,FALSE)</f>
        <v>32.217880101765736</v>
      </c>
      <c r="AV183">
        <f>VLOOKUP($AG183,'CW0303'!$B$9:$Q$386,AV$7,FALSE)</f>
        <v>17.056418320823354</v>
      </c>
      <c r="AW183">
        <f>VLOOKUP($AG183,'CW0303'!$B$9:$Q$386,AW$7,FALSE)</f>
        <v>9.7524020536217897</v>
      </c>
    </row>
    <row r="184" spans="1:49" x14ac:dyDescent="0.3">
      <c r="A184" t="s">
        <v>322</v>
      </c>
      <c r="B184" t="s">
        <v>743</v>
      </c>
      <c r="C184" t="s">
        <v>745</v>
      </c>
      <c r="D184">
        <f>VLOOKUP($A184,'CW0301'!$B$9:$I$386,D$8,FALSE)</f>
        <v>74.132264342587916</v>
      </c>
      <c r="E184">
        <f>VLOOKUP($A184,'CW0301'!$B$9:$I$386,E$8,FALSE)</f>
        <v>67.062796790980457</v>
      </c>
      <c r="F184">
        <f>VLOOKUP($A184,'CW0301'!$B$9:$I$386,F$8,FALSE)</f>
        <v>39.614243633871382</v>
      </c>
      <c r="G184">
        <f>VLOOKUP($A184,'CW0301'!$B$9:$I$386,G$8,FALSE)</f>
        <v>28.561998979320425</v>
      </c>
      <c r="M184" t="s">
        <v>322</v>
      </c>
      <c r="N184" t="s">
        <v>743</v>
      </c>
      <c r="O184" t="s">
        <v>745</v>
      </c>
      <c r="P184">
        <f>VLOOKUP($M184,'CW0302'!$B$9:$Q$386,P$7,FALSE)</f>
        <v>10.695537407557797</v>
      </c>
      <c r="Q184">
        <f>VLOOKUP($M184,'CW0302'!$B$9:$Q$386,Q$7,FALSE)</f>
        <v>7.4632496891033036</v>
      </c>
      <c r="R184">
        <f>VLOOKUP($M184,'CW0302'!$B$9:$Q$386,R$7,FALSE)</f>
        <v>3.8976681957314727</v>
      </c>
      <c r="S184">
        <f>VLOOKUP($M184,'CW0302'!$B$9:$Q$386,S$7,FALSE)</f>
        <v>1.5541890003200616</v>
      </c>
      <c r="U184">
        <f>VLOOKUP($M184,'CW0302'!$B$9:$Q$386,U$7,FALSE)</f>
        <v>8.6504435620052575</v>
      </c>
      <c r="V184">
        <f>VLOOKUP($M184,'CW0302'!$B$9:$Q$386,V$7,FALSE)</f>
        <v>5.7074910506336556</v>
      </c>
      <c r="W184">
        <f>VLOOKUP($M184,'CW0302'!$B$9:$Q$386,W$7,FALSE)</f>
        <v>1.0008477624228302</v>
      </c>
      <c r="X184">
        <f>VLOOKUP($M184,'CW0302'!$B$9:$Q$386,X$7,FALSE)</f>
        <v>0.71753342760116967</v>
      </c>
      <c r="Z184">
        <f>VLOOKUP($M184,'CW0302'!$B$9:$Q$386,Z$7,FALSE)</f>
        <v>4.7230427923165212</v>
      </c>
      <c r="AA184">
        <f>VLOOKUP($M184,'CW0302'!$B$9:$Q$386,AA$7,FALSE)</f>
        <v>3.353659773475425</v>
      </c>
      <c r="AB184">
        <f>VLOOKUP($M184,'CW0302'!$B$9:$Q$386,AB$7,FALSE)</f>
        <v>2.3101494787075296</v>
      </c>
      <c r="AC184">
        <f>VLOOKUP($M184,'CW0302'!$B$9:$Q$386,AC$7,FALSE)</f>
        <v>0.73166799289964923</v>
      </c>
      <c r="AG184" t="s">
        <v>322</v>
      </c>
      <c r="AH184" t="s">
        <v>743</v>
      </c>
      <c r="AI184" t="s">
        <v>745</v>
      </c>
      <c r="AJ184">
        <f>VLOOKUP($AG184,'CW0303'!$B$9:$Q$386,AJ$7,FALSE)</f>
        <v>73.029566226241215</v>
      </c>
      <c r="AK184">
        <f>VLOOKUP($AG184,'CW0303'!$B$9:$Q$386,AK$7,FALSE)</f>
        <v>65.256609594203368</v>
      </c>
      <c r="AL184">
        <f>VLOOKUP($AG184,'CW0303'!$B$9:$Q$386,AL$7,FALSE)</f>
        <v>36.912819639842617</v>
      </c>
      <c r="AM184">
        <f>VLOOKUP($AG184,'CW0303'!$B$9:$Q$386,AM$7,FALSE)</f>
        <v>26.134945886384191</v>
      </c>
      <c r="AO184">
        <f>VLOOKUP($AG184,'CW0303'!$B$9:$Q$386,AO$7,FALSE)</f>
        <v>60.971938546667459</v>
      </c>
      <c r="AP184">
        <f>VLOOKUP($AG184,'CW0303'!$B$9:$Q$386,AP$7,FALSE)</f>
        <v>52.567276894818157</v>
      </c>
      <c r="AQ184">
        <f>VLOOKUP($AG184,'CW0303'!$B$9:$Q$386,AQ$7,FALSE)</f>
        <v>25.509780629248624</v>
      </c>
      <c r="AR184">
        <f>VLOOKUP($AG184,'CW0303'!$B$9:$Q$386,AR$7,FALSE)</f>
        <v>15.730391012479711</v>
      </c>
      <c r="AT184">
        <f>VLOOKUP($AG184,'CW0303'!$B$9:$Q$386,AT$7,FALSE)</f>
        <v>39.93825456933412</v>
      </c>
      <c r="AU184">
        <f>VLOOKUP($AG184,'CW0303'!$B$9:$Q$386,AU$7,FALSE)</f>
        <v>32.505338625015206</v>
      </c>
      <c r="AV184">
        <f>VLOOKUP($AG184,'CW0303'!$B$9:$Q$386,AV$7,FALSE)</f>
        <v>15.528051157982631</v>
      </c>
      <c r="AW184">
        <f>VLOOKUP($AG184,'CW0303'!$B$9:$Q$386,AW$7,FALSE)</f>
        <v>11.711753271722307</v>
      </c>
    </row>
    <row r="185" spans="1:49" x14ac:dyDescent="0.3">
      <c r="A185" t="s">
        <v>324</v>
      </c>
      <c r="B185" t="s">
        <v>743</v>
      </c>
      <c r="C185" t="s">
        <v>745</v>
      </c>
      <c r="D185">
        <f>VLOOKUP($A185,'CW0301'!$B$9:$I$386,D$8,FALSE)</f>
        <v>75.92105706500837</v>
      </c>
      <c r="E185">
        <f>VLOOKUP($A185,'CW0301'!$B$9:$I$386,E$8,FALSE)</f>
        <v>69.067547060454473</v>
      </c>
      <c r="F185">
        <f>VLOOKUP($A185,'CW0301'!$B$9:$I$386,F$8,FALSE)</f>
        <v>47.110345767571303</v>
      </c>
      <c r="G185">
        <f>VLOOKUP($A185,'CW0301'!$B$9:$I$386,G$8,FALSE)</f>
        <v>33.50308188526153</v>
      </c>
      <c r="M185" t="s">
        <v>324</v>
      </c>
      <c r="N185" t="s">
        <v>743</v>
      </c>
      <c r="O185" t="s">
        <v>745</v>
      </c>
      <c r="P185">
        <f>VLOOKUP($M185,'CW0302'!$B$9:$Q$386,P$7,FALSE)</f>
        <v>18.139179739764902</v>
      </c>
      <c r="Q185">
        <f>VLOOKUP($M185,'CW0302'!$B$9:$Q$386,Q$7,FALSE)</f>
        <v>12.272268857980121</v>
      </c>
      <c r="R185">
        <f>VLOOKUP($M185,'CW0302'!$B$9:$Q$386,R$7,FALSE)</f>
        <v>6.2524807314138702</v>
      </c>
      <c r="S185">
        <f>VLOOKUP($M185,'CW0302'!$B$9:$Q$386,S$7,FALSE)</f>
        <v>1.6214043361320378</v>
      </c>
      <c r="U185">
        <f>VLOOKUP($M185,'CW0302'!$B$9:$Q$386,U$7,FALSE)</f>
        <v>16.144733355874845</v>
      </c>
      <c r="V185">
        <f>VLOOKUP($M185,'CW0302'!$B$9:$Q$386,V$7,FALSE)</f>
        <v>8.4449061324527079</v>
      </c>
      <c r="W185">
        <f>VLOOKUP($M185,'CW0302'!$B$9:$Q$386,W$7,FALSE)</f>
        <v>4.2161441406491784</v>
      </c>
      <c r="X185">
        <f>VLOOKUP($M185,'CW0302'!$B$9:$Q$386,X$7,FALSE)</f>
        <v>0.58405085382917921</v>
      </c>
      <c r="Z185">
        <f>VLOOKUP($M185,'CW0302'!$B$9:$Q$386,Z$7,FALSE)</f>
        <v>7.7760313203220353</v>
      </c>
      <c r="AA185">
        <f>VLOOKUP($M185,'CW0302'!$B$9:$Q$386,AA$7,FALSE)</f>
        <v>5.2602444510192479</v>
      </c>
      <c r="AB185">
        <f>VLOOKUP($M185,'CW0302'!$B$9:$Q$386,AB$7,FALSE)</f>
        <v>1.8886814597425841</v>
      </c>
      <c r="AC185">
        <f>VLOOKUP($M185,'CW0302'!$B$9:$Q$386,AC$7,FALSE)</f>
        <v>0.52291493131488942</v>
      </c>
      <c r="AG185" t="s">
        <v>324</v>
      </c>
      <c r="AH185" t="s">
        <v>743</v>
      </c>
      <c r="AI185" t="s">
        <v>745</v>
      </c>
      <c r="AJ185">
        <f>VLOOKUP($AG185,'CW0303'!$B$9:$Q$386,AJ$7,FALSE)</f>
        <v>74.80645961219075</v>
      </c>
      <c r="AK185">
        <f>VLOOKUP($AG185,'CW0303'!$B$9:$Q$386,AK$7,FALSE)</f>
        <v>67.003795883515991</v>
      </c>
      <c r="AL185">
        <f>VLOOKUP($AG185,'CW0303'!$B$9:$Q$386,AL$7,FALSE)</f>
        <v>44.089278929711845</v>
      </c>
      <c r="AM185">
        <f>VLOOKUP($AG185,'CW0303'!$B$9:$Q$386,AM$7,FALSE)</f>
        <v>30.005824668972874</v>
      </c>
      <c r="AO185">
        <f>VLOOKUP($AG185,'CW0303'!$B$9:$Q$386,AO$7,FALSE)</f>
        <v>63.49967373923625</v>
      </c>
      <c r="AP185">
        <f>VLOOKUP($AG185,'CW0303'!$B$9:$Q$386,AP$7,FALSE)</f>
        <v>49.465845792418357</v>
      </c>
      <c r="AQ185">
        <f>VLOOKUP($AG185,'CW0303'!$B$9:$Q$386,AQ$7,FALSE)</f>
        <v>25.474873219929588</v>
      </c>
      <c r="AR185">
        <f>VLOOKUP($AG185,'CW0303'!$B$9:$Q$386,AR$7,FALSE)</f>
        <v>17.319512335530014</v>
      </c>
      <c r="AT185">
        <f>VLOOKUP($AG185,'CW0303'!$B$9:$Q$386,AT$7,FALSE)</f>
        <v>46.431273755134306</v>
      </c>
      <c r="AU185">
        <f>VLOOKUP($AG185,'CW0303'!$B$9:$Q$386,AU$7,FALSE)</f>
        <v>39.961050143141549</v>
      </c>
      <c r="AV185">
        <f>VLOOKUP($AG185,'CW0303'!$B$9:$Q$386,AV$7,FALSE)</f>
        <v>16.667287690080393</v>
      </c>
      <c r="AW185">
        <f>VLOOKUP($AG185,'CW0303'!$B$9:$Q$386,AW$7,FALSE)</f>
        <v>13.309872002920242</v>
      </c>
    </row>
    <row r="186" spans="1:49" x14ac:dyDescent="0.3">
      <c r="A186" t="s">
        <v>326</v>
      </c>
      <c r="B186" t="s">
        <v>741</v>
      </c>
      <c r="C186" t="s">
        <v>745</v>
      </c>
      <c r="D186">
        <f>VLOOKUP($A186,'CW0301'!$B$9:$I$386,D$8,FALSE)</f>
        <v>81.494755210460639</v>
      </c>
      <c r="E186">
        <f>VLOOKUP($A186,'CW0301'!$B$9:$I$386,E$8,FALSE)</f>
        <v>74.590048076873032</v>
      </c>
      <c r="F186">
        <f>VLOOKUP($A186,'CW0301'!$B$9:$I$386,F$8,FALSE)</f>
        <v>50.12379618965408</v>
      </c>
      <c r="G186">
        <f>VLOOKUP($A186,'CW0301'!$B$9:$I$386,G$8,FALSE)</f>
        <v>35.7811383166827</v>
      </c>
      <c r="M186" t="s">
        <v>326</v>
      </c>
      <c r="N186" t="s">
        <v>741</v>
      </c>
      <c r="O186" t="s">
        <v>745</v>
      </c>
      <c r="P186">
        <f>VLOOKUP($M186,'CW0302'!$B$9:$Q$386,P$7,FALSE)</f>
        <v>18.578261442720144</v>
      </c>
      <c r="Q186">
        <f>VLOOKUP($M186,'CW0302'!$B$9:$Q$386,Q$7,FALSE)</f>
        <v>11.942860525228372</v>
      </c>
      <c r="R186">
        <f>VLOOKUP($M186,'CW0302'!$B$9:$Q$386,R$7,FALSE)</f>
        <v>5.4113153576585935</v>
      </c>
      <c r="S186">
        <f>VLOOKUP($M186,'CW0302'!$B$9:$Q$386,S$7,FALSE)</f>
        <v>2.9481339671222813</v>
      </c>
      <c r="U186">
        <f>VLOOKUP($M186,'CW0302'!$B$9:$Q$386,U$7,FALSE)</f>
        <v>16.547212580018478</v>
      </c>
      <c r="V186">
        <f>VLOOKUP($M186,'CW0302'!$B$9:$Q$386,V$7,FALSE)</f>
        <v>9.199240838551237</v>
      </c>
      <c r="W186">
        <f>VLOOKUP($M186,'CW0302'!$B$9:$Q$386,W$7,FALSE)</f>
        <v>3.0408416409085657</v>
      </c>
      <c r="X186">
        <f>VLOOKUP($M186,'CW0302'!$B$9:$Q$386,X$7,FALSE)</f>
        <v>0.8552304752492228</v>
      </c>
      <c r="Z186">
        <f>VLOOKUP($M186,'CW0302'!$B$9:$Q$386,Z$7,FALSE)</f>
        <v>5.813375650441583</v>
      </c>
      <c r="AA186">
        <f>VLOOKUP($M186,'CW0302'!$B$9:$Q$386,AA$7,FALSE)</f>
        <v>4.6978685146712946</v>
      </c>
      <c r="AB186">
        <f>VLOOKUP($M186,'CW0302'!$B$9:$Q$386,AB$7,FALSE)</f>
        <v>2.7024720286771031</v>
      </c>
      <c r="AC186">
        <f>VLOOKUP($M186,'CW0302'!$B$9:$Q$386,AC$7,FALSE)</f>
        <v>1.6526060000023224</v>
      </c>
      <c r="AG186" t="s">
        <v>326</v>
      </c>
      <c r="AH186" t="s">
        <v>741</v>
      </c>
      <c r="AI186" t="s">
        <v>745</v>
      </c>
      <c r="AJ186">
        <f>VLOOKUP($AG186,'CW0303'!$B$9:$Q$386,AJ$7,FALSE)</f>
        <v>79.476376362365343</v>
      </c>
      <c r="AK186">
        <f>VLOOKUP($AG186,'CW0303'!$B$9:$Q$386,AK$7,FALSE)</f>
        <v>72.50175141962157</v>
      </c>
      <c r="AL186">
        <f>VLOOKUP($AG186,'CW0303'!$B$9:$Q$386,AL$7,FALSE)</f>
        <v>45.156803777800391</v>
      </c>
      <c r="AM186">
        <f>VLOOKUP($AG186,'CW0303'!$B$9:$Q$386,AM$7,FALSE)</f>
        <v>31.651467566636782</v>
      </c>
      <c r="AO186">
        <f>VLOOKUP($AG186,'CW0303'!$B$9:$Q$386,AO$7,FALSE)</f>
        <v>71.014031640274894</v>
      </c>
      <c r="AP186">
        <f>VLOOKUP($AG186,'CW0303'!$B$9:$Q$386,AP$7,FALSE)</f>
        <v>58.283654467905976</v>
      </c>
      <c r="AQ186">
        <f>VLOOKUP($AG186,'CW0303'!$B$9:$Q$386,AQ$7,FALSE)</f>
        <v>29.719785965205119</v>
      </c>
      <c r="AR186">
        <f>VLOOKUP($AG186,'CW0303'!$B$9:$Q$386,AR$7,FALSE)</f>
        <v>21.314383443433972</v>
      </c>
      <c r="AT186">
        <f>VLOOKUP($AG186,'CW0303'!$B$9:$Q$386,AT$7,FALSE)</f>
        <v>38.695092343836627</v>
      </c>
      <c r="AU186">
        <f>VLOOKUP($AG186,'CW0303'!$B$9:$Q$386,AU$7,FALSE)</f>
        <v>32.153744227539057</v>
      </c>
      <c r="AV186">
        <f>VLOOKUP($AG186,'CW0303'!$B$9:$Q$386,AV$7,FALSE)</f>
        <v>14.94801575635255</v>
      </c>
      <c r="AW186">
        <f>VLOOKUP($AG186,'CW0303'!$B$9:$Q$386,AW$7,FALSE)</f>
        <v>10.253928819250497</v>
      </c>
    </row>
    <row r="187" spans="1:49" x14ac:dyDescent="0.3">
      <c r="A187" t="s">
        <v>328</v>
      </c>
      <c r="B187" t="s">
        <v>743</v>
      </c>
      <c r="C187" t="s">
        <v>745</v>
      </c>
      <c r="D187">
        <f>VLOOKUP($A187,'CW0301'!$B$9:$I$386,D$8,FALSE)</f>
        <v>79.937146240817597</v>
      </c>
      <c r="E187">
        <f>VLOOKUP($A187,'CW0301'!$B$9:$I$386,E$8,FALSE)</f>
        <v>71.028893022800631</v>
      </c>
      <c r="F187">
        <f>VLOOKUP($A187,'CW0301'!$B$9:$I$386,F$8,FALSE)</f>
        <v>46.809127777919727</v>
      </c>
      <c r="G187">
        <f>VLOOKUP($A187,'CW0301'!$B$9:$I$386,G$8,FALSE)</f>
        <v>36.313080247387497</v>
      </c>
      <c r="M187" t="s">
        <v>328</v>
      </c>
      <c r="N187" t="s">
        <v>743</v>
      </c>
      <c r="O187" t="s">
        <v>745</v>
      </c>
      <c r="P187">
        <f>VLOOKUP($M187,'CW0302'!$B$9:$Q$386,P$7,FALSE)</f>
        <v>18.344277645331683</v>
      </c>
      <c r="Q187">
        <f>VLOOKUP($M187,'CW0302'!$B$9:$Q$386,Q$7,FALSE)</f>
        <v>14.240941256281658</v>
      </c>
      <c r="R187">
        <f>VLOOKUP($M187,'CW0302'!$B$9:$Q$386,R$7,FALSE)</f>
        <v>6.927072979354028</v>
      </c>
      <c r="S187">
        <f>VLOOKUP($M187,'CW0302'!$B$9:$Q$386,S$7,FALSE)</f>
        <v>4.8695114084293003</v>
      </c>
      <c r="U187">
        <f>VLOOKUP($M187,'CW0302'!$B$9:$Q$386,U$7,FALSE)</f>
        <v>13.515055604687651</v>
      </c>
      <c r="V187">
        <f>VLOOKUP($M187,'CW0302'!$B$9:$Q$386,V$7,FALSE)</f>
        <v>7.64159406927656</v>
      </c>
      <c r="W187">
        <f>VLOOKUP($M187,'CW0302'!$B$9:$Q$386,W$7,FALSE)</f>
        <v>1.766771470325744</v>
      </c>
      <c r="X187">
        <f>VLOOKUP($M187,'CW0302'!$B$9:$Q$386,X$7,FALSE)</f>
        <v>1.0367687721065633</v>
      </c>
      <c r="Z187">
        <f>VLOOKUP($M187,'CW0302'!$B$9:$Q$386,Z$7,FALSE)</f>
        <v>11.04606741552765</v>
      </c>
      <c r="AA187">
        <f>VLOOKUP($M187,'CW0302'!$B$9:$Q$386,AA$7,FALSE)</f>
        <v>9.1825690224710907</v>
      </c>
      <c r="AB187">
        <f>VLOOKUP($M187,'CW0302'!$B$9:$Q$386,AB$7,FALSE)</f>
        <v>4.7880066723367154</v>
      </c>
      <c r="AC187">
        <f>VLOOKUP($M187,'CW0302'!$B$9:$Q$386,AC$7,FALSE)</f>
        <v>3.8394012144030096</v>
      </c>
      <c r="AG187" t="s">
        <v>328</v>
      </c>
      <c r="AH187" t="s">
        <v>743</v>
      </c>
      <c r="AI187" t="s">
        <v>745</v>
      </c>
      <c r="AJ187">
        <f>VLOOKUP($AG187,'CW0303'!$B$9:$Q$386,AJ$7,FALSE)</f>
        <v>78.278033490637441</v>
      </c>
      <c r="AK187">
        <f>VLOOKUP($AG187,'CW0303'!$B$9:$Q$386,AK$7,FALSE)</f>
        <v>66.62732613531638</v>
      </c>
      <c r="AL187">
        <f>VLOOKUP($AG187,'CW0303'!$B$9:$Q$386,AL$7,FALSE)</f>
        <v>42.430255403859732</v>
      </c>
      <c r="AM187">
        <f>VLOOKUP($AG187,'CW0303'!$B$9:$Q$386,AM$7,FALSE)</f>
        <v>32.153479976493635</v>
      </c>
      <c r="AO187">
        <f>VLOOKUP($AG187,'CW0303'!$B$9:$Q$386,AO$7,FALSE)</f>
        <v>65.468980782171627</v>
      </c>
      <c r="AP187">
        <f>VLOOKUP($AG187,'CW0303'!$B$9:$Q$386,AP$7,FALSE)</f>
        <v>49.354648357155405</v>
      </c>
      <c r="AQ187">
        <f>VLOOKUP($AG187,'CW0303'!$B$9:$Q$386,AQ$7,FALSE)</f>
        <v>21.164702848034594</v>
      </c>
      <c r="AR187">
        <f>VLOOKUP($AG187,'CW0303'!$B$9:$Q$386,AR$7,FALSE)</f>
        <v>14.455034668731418</v>
      </c>
      <c r="AT187">
        <f>VLOOKUP($AG187,'CW0303'!$B$9:$Q$386,AT$7,FALSE)</f>
        <v>47.816971950127893</v>
      </c>
      <c r="AU187">
        <f>VLOOKUP($AG187,'CW0303'!$B$9:$Q$386,AU$7,FALSE)</f>
        <v>42.253941806439393</v>
      </c>
      <c r="AV187">
        <f>VLOOKUP($AG187,'CW0303'!$B$9:$Q$386,AV$7,FALSE)</f>
        <v>22.701174654839718</v>
      </c>
      <c r="AW187">
        <f>VLOOKUP($AG187,'CW0303'!$B$9:$Q$386,AW$7,FALSE)</f>
        <v>18.212338948848807</v>
      </c>
    </row>
    <row r="188" spans="1:49" x14ac:dyDescent="0.3">
      <c r="A188" t="s">
        <v>306</v>
      </c>
      <c r="B188" t="s">
        <v>743</v>
      </c>
      <c r="C188" t="s">
        <v>745</v>
      </c>
      <c r="D188">
        <f>VLOOKUP($A188,'CW0301'!$B$9:$I$386,D$8,FALSE)</f>
        <v>84.809410038344751</v>
      </c>
      <c r="E188">
        <f>VLOOKUP($A188,'CW0301'!$B$9:$I$386,E$8,FALSE)</f>
        <v>75.928488088887335</v>
      </c>
      <c r="F188">
        <f>VLOOKUP($A188,'CW0301'!$B$9:$I$386,F$8,FALSE)</f>
        <v>46.404382671382265</v>
      </c>
      <c r="G188">
        <f>VLOOKUP($A188,'CW0301'!$B$9:$I$386,G$8,FALSE)</f>
        <v>31.864261185793723</v>
      </c>
      <c r="M188" t="s">
        <v>306</v>
      </c>
      <c r="N188" t="s">
        <v>743</v>
      </c>
      <c r="O188" t="s">
        <v>745</v>
      </c>
      <c r="P188">
        <f>VLOOKUP($M188,'CW0302'!$B$9:$Q$386,P$7,FALSE)</f>
        <v>11.244484734371497</v>
      </c>
      <c r="Q188">
        <f>VLOOKUP($M188,'CW0302'!$B$9:$Q$386,Q$7,FALSE)</f>
        <v>7.9428699859918837</v>
      </c>
      <c r="R188">
        <f>VLOOKUP($M188,'CW0302'!$B$9:$Q$386,R$7,FALSE)</f>
        <v>3.7517725942109377</v>
      </c>
      <c r="S188">
        <f>VLOOKUP($M188,'CW0302'!$B$9:$Q$386,S$7,FALSE)</f>
        <v>3.0790632340205111</v>
      </c>
      <c r="U188">
        <f>VLOOKUP($M188,'CW0302'!$B$9:$Q$386,U$7,FALSE)</f>
        <v>10.949829190440004</v>
      </c>
      <c r="V188">
        <f>VLOOKUP($M188,'CW0302'!$B$9:$Q$386,V$7,FALSE)</f>
        <v>7.0500634719051565</v>
      </c>
      <c r="W188">
        <f>VLOOKUP($M188,'CW0302'!$B$9:$Q$386,W$7,FALSE)</f>
        <v>2.6970830311377632</v>
      </c>
      <c r="X188">
        <f>VLOOKUP($M188,'CW0302'!$B$9:$Q$386,X$7,FALSE)</f>
        <v>1.9008632534251133</v>
      </c>
      <c r="Z188">
        <f>VLOOKUP($M188,'CW0302'!$B$9:$Q$386,Z$7,FALSE)</f>
        <v>2.8171904130543255</v>
      </c>
      <c r="AA188">
        <f>VLOOKUP($M188,'CW0302'!$B$9:$Q$386,AA$7,FALSE)</f>
        <v>2.8171904130543255</v>
      </c>
      <c r="AB188">
        <f>VLOOKUP($M188,'CW0302'!$B$9:$Q$386,AB$7,FALSE)</f>
        <v>1.091043853209485</v>
      </c>
      <c r="AC188">
        <f>VLOOKUP($M188,'CW0302'!$B$9:$Q$386,AC$7,FALSE)</f>
        <v>0.79653041060538132</v>
      </c>
      <c r="AG188" t="s">
        <v>306</v>
      </c>
      <c r="AH188" t="s">
        <v>743</v>
      </c>
      <c r="AI188" t="s">
        <v>745</v>
      </c>
      <c r="AJ188">
        <f>VLOOKUP($AG188,'CW0303'!$B$9:$Q$386,AJ$7,FALSE)</f>
        <v>84.154504337307344</v>
      </c>
      <c r="AK188">
        <f>VLOOKUP($AG188,'CW0303'!$B$9:$Q$386,AK$7,FALSE)</f>
        <v>74.259794129199321</v>
      </c>
      <c r="AL188">
        <f>VLOOKUP($AG188,'CW0303'!$B$9:$Q$386,AL$7,FALSE)</f>
        <v>42.495627059330296</v>
      </c>
      <c r="AM188">
        <f>VLOOKUP($AG188,'CW0303'!$B$9:$Q$386,AM$7,FALSE)</f>
        <v>29.379094955179539</v>
      </c>
      <c r="AO188">
        <f>VLOOKUP($AG188,'CW0303'!$B$9:$Q$386,AO$7,FALSE)</f>
        <v>71.333025134670365</v>
      </c>
      <c r="AP188">
        <f>VLOOKUP($AG188,'CW0303'!$B$9:$Q$386,AP$7,FALSE)</f>
        <v>58.677520364060129</v>
      </c>
      <c r="AQ188">
        <f>VLOOKUP($AG188,'CW0303'!$B$9:$Q$386,AQ$7,FALSE)</f>
        <v>26.338717119575417</v>
      </c>
      <c r="AR188">
        <f>VLOOKUP($AG188,'CW0303'!$B$9:$Q$386,AR$7,FALSE)</f>
        <v>18.537042710088905</v>
      </c>
      <c r="AT188">
        <f>VLOOKUP($AG188,'CW0303'!$B$9:$Q$386,AT$7,FALSE)</f>
        <v>43.726497104053706</v>
      </c>
      <c r="AU188">
        <f>VLOOKUP($AG188,'CW0303'!$B$9:$Q$386,AU$7,FALSE)</f>
        <v>34.978711897637197</v>
      </c>
      <c r="AV188">
        <f>VLOOKUP($AG188,'CW0303'!$B$9:$Q$386,AV$7,FALSE)</f>
        <v>18.212104213043531</v>
      </c>
      <c r="AW188">
        <f>VLOOKUP($AG188,'CW0303'!$B$9:$Q$386,AW$7,FALSE)</f>
        <v>10.810292932128693</v>
      </c>
    </row>
    <row r="189" spans="1:49" x14ac:dyDescent="0.3">
      <c r="A189" t="s">
        <v>308</v>
      </c>
      <c r="B189" t="s">
        <v>741</v>
      </c>
      <c r="C189" t="s">
        <v>745</v>
      </c>
      <c r="D189">
        <f>VLOOKUP($A189,'CW0301'!$B$9:$I$386,D$8,FALSE)</f>
        <v>86.323077218978213</v>
      </c>
      <c r="E189">
        <f>VLOOKUP($A189,'CW0301'!$B$9:$I$386,E$8,FALSE)</f>
        <v>77.276700685183414</v>
      </c>
      <c r="F189">
        <f>VLOOKUP($A189,'CW0301'!$B$9:$I$386,F$8,FALSE)</f>
        <v>48.847322326345655</v>
      </c>
      <c r="G189">
        <f>VLOOKUP($A189,'CW0301'!$B$9:$I$386,G$8,FALSE)</f>
        <v>36.647031686708424</v>
      </c>
      <c r="M189" t="s">
        <v>308</v>
      </c>
      <c r="N189" t="s">
        <v>741</v>
      </c>
      <c r="O189" t="s">
        <v>745</v>
      </c>
      <c r="P189">
        <f>VLOOKUP($M189,'CW0302'!$B$9:$Q$386,P$7,FALSE)</f>
        <v>15.94468128411288</v>
      </c>
      <c r="Q189">
        <f>VLOOKUP($M189,'CW0302'!$B$9:$Q$386,Q$7,FALSE)</f>
        <v>10.724177236879683</v>
      </c>
      <c r="R189">
        <f>VLOOKUP($M189,'CW0302'!$B$9:$Q$386,R$7,FALSE)</f>
        <v>5.0598659090176099</v>
      </c>
      <c r="S189">
        <f>VLOOKUP($M189,'CW0302'!$B$9:$Q$386,S$7,FALSE)</f>
        <v>1.877534410423173</v>
      </c>
      <c r="U189">
        <f>VLOOKUP($M189,'CW0302'!$B$9:$Q$386,U$7,FALSE)</f>
        <v>13.990759496631203</v>
      </c>
      <c r="V189">
        <f>VLOOKUP($M189,'CW0302'!$B$9:$Q$386,V$7,FALSE)</f>
        <v>9.1740985482122586</v>
      </c>
      <c r="W189">
        <f>VLOOKUP($M189,'CW0302'!$B$9:$Q$386,W$7,FALSE)</f>
        <v>2.5043692775344852</v>
      </c>
      <c r="X189">
        <f>VLOOKUP($M189,'CW0302'!$B$9:$Q$386,X$7,FALSE)</f>
        <v>0.74845416602133519</v>
      </c>
      <c r="Z189">
        <f>VLOOKUP($M189,'CW0302'!$B$9:$Q$386,Z$7,FALSE)</f>
        <v>6.3528118513311931</v>
      </c>
      <c r="AA189">
        <f>VLOOKUP($M189,'CW0302'!$B$9:$Q$386,AA$7,FALSE)</f>
        <v>4.7488488878208521</v>
      </c>
      <c r="AB189">
        <f>VLOOKUP($M189,'CW0302'!$B$9:$Q$386,AB$7,FALSE)</f>
        <v>2.5358323798008175</v>
      </c>
      <c r="AC189">
        <f>VLOOKUP($M189,'CW0302'!$B$9:$Q$386,AC$7,FALSE)</f>
        <v>1.0887218871894728</v>
      </c>
      <c r="AG189" t="s">
        <v>308</v>
      </c>
      <c r="AH189" t="s">
        <v>741</v>
      </c>
      <c r="AI189" t="s">
        <v>745</v>
      </c>
      <c r="AJ189">
        <f>VLOOKUP($AG189,'CW0303'!$B$9:$Q$386,AJ$7,FALSE)</f>
        <v>85.408739884561712</v>
      </c>
      <c r="AK189">
        <f>VLOOKUP($AG189,'CW0303'!$B$9:$Q$386,AK$7,FALSE)</f>
        <v>75.425508006207352</v>
      </c>
      <c r="AL189">
        <f>VLOOKUP($AG189,'CW0303'!$B$9:$Q$386,AL$7,FALSE)</f>
        <v>44.654963697621611</v>
      </c>
      <c r="AM189">
        <f>VLOOKUP($AG189,'CW0303'!$B$9:$Q$386,AM$7,FALSE)</f>
        <v>34.514911777914996</v>
      </c>
      <c r="AO189">
        <f>VLOOKUP($AG189,'CW0303'!$B$9:$Q$386,AO$7,FALSE)</f>
        <v>76.77627823444999</v>
      </c>
      <c r="AP189">
        <f>VLOOKUP($AG189,'CW0303'!$B$9:$Q$386,AP$7,FALSE)</f>
        <v>64.111218520819747</v>
      </c>
      <c r="AQ189">
        <f>VLOOKUP($AG189,'CW0303'!$B$9:$Q$386,AQ$7,FALSE)</f>
        <v>28.818614238224509</v>
      </c>
      <c r="AR189">
        <f>VLOOKUP($AG189,'CW0303'!$B$9:$Q$386,AR$7,FALSE)</f>
        <v>22.594351930725558</v>
      </c>
      <c r="AT189">
        <f>VLOOKUP($AG189,'CW0303'!$B$9:$Q$386,AT$7,FALSE)</f>
        <v>38.854110320781984</v>
      </c>
      <c r="AU189">
        <f>VLOOKUP($AG189,'CW0303'!$B$9:$Q$386,AU$7,FALSE)</f>
        <v>30.459990577205375</v>
      </c>
      <c r="AV189">
        <f>VLOOKUP($AG189,'CW0303'!$B$9:$Q$386,AV$7,FALSE)</f>
        <v>15.664797346954126</v>
      </c>
      <c r="AW189">
        <f>VLOOKUP($AG189,'CW0303'!$B$9:$Q$386,AW$7,FALSE)</f>
        <v>11.7027226206134</v>
      </c>
    </row>
    <row r="190" spans="1:49" x14ac:dyDescent="0.3">
      <c r="A190" t="s">
        <v>310</v>
      </c>
      <c r="B190" t="s">
        <v>743</v>
      </c>
      <c r="C190" t="s">
        <v>745</v>
      </c>
      <c r="D190">
        <f>VLOOKUP($A190,'CW0301'!$B$9:$I$386,D$8,FALSE)</f>
        <v>76.059769934592339</v>
      </c>
      <c r="E190">
        <f>VLOOKUP($A190,'CW0301'!$B$9:$I$386,E$8,FALSE)</f>
        <v>69.492934792367748</v>
      </c>
      <c r="F190">
        <f>VLOOKUP($A190,'CW0301'!$B$9:$I$386,F$8,FALSE)</f>
        <v>49.260805743329087</v>
      </c>
      <c r="G190">
        <f>VLOOKUP($A190,'CW0301'!$B$9:$I$386,G$8,FALSE)</f>
        <v>37.953897679129867</v>
      </c>
      <c r="M190" t="s">
        <v>310</v>
      </c>
      <c r="N190" t="s">
        <v>743</v>
      </c>
      <c r="O190" t="s">
        <v>745</v>
      </c>
      <c r="P190">
        <f>VLOOKUP($M190,'CW0302'!$B$9:$Q$386,P$7,FALSE)</f>
        <v>12.205825836819791</v>
      </c>
      <c r="Q190">
        <f>VLOOKUP($M190,'CW0302'!$B$9:$Q$386,Q$7,FALSE)</f>
        <v>9.8255234172636658</v>
      </c>
      <c r="R190">
        <f>VLOOKUP($M190,'CW0302'!$B$9:$Q$386,R$7,FALSE)</f>
        <v>3.8191848651784439</v>
      </c>
      <c r="S190">
        <f>VLOOKUP($M190,'CW0302'!$B$9:$Q$386,S$7,FALSE)</f>
        <v>2.4908279739610961</v>
      </c>
      <c r="U190">
        <f>VLOOKUP($M190,'CW0302'!$B$9:$Q$386,U$7,FALSE)</f>
        <v>10.587271487978919</v>
      </c>
      <c r="V190">
        <f>VLOOKUP($M190,'CW0302'!$B$9:$Q$386,V$7,FALSE)</f>
        <v>7.6629409531328037</v>
      </c>
      <c r="W190">
        <f>VLOOKUP($M190,'CW0302'!$B$9:$Q$386,W$7,FALSE)</f>
        <v>1.727221591867439</v>
      </c>
      <c r="X190">
        <f>VLOOKUP($M190,'CW0302'!$B$9:$Q$386,X$7,FALSE)</f>
        <v>0.14347734384547539</v>
      </c>
      <c r="Z190">
        <f>VLOOKUP($M190,'CW0302'!$B$9:$Q$386,Z$7,FALSE)</f>
        <v>5.4768946284262086</v>
      </c>
      <c r="AA190">
        <f>VLOOKUP($M190,'CW0302'!$B$9:$Q$386,AA$7,FALSE)</f>
        <v>3.9665042355484257</v>
      </c>
      <c r="AB190">
        <f>VLOOKUP($M190,'CW0302'!$B$9:$Q$386,AB$7,FALSE)</f>
        <v>2.3473506301156197</v>
      </c>
      <c r="AC190">
        <f>VLOOKUP($M190,'CW0302'!$B$9:$Q$386,AC$7,FALSE)</f>
        <v>1.7560053316617357</v>
      </c>
      <c r="AG190" t="s">
        <v>310</v>
      </c>
      <c r="AH190" t="s">
        <v>743</v>
      </c>
      <c r="AI190" t="s">
        <v>745</v>
      </c>
      <c r="AJ190">
        <f>VLOOKUP($AG190,'CW0303'!$B$9:$Q$386,AJ$7,FALSE)</f>
        <v>75.223251401087737</v>
      </c>
      <c r="AK190">
        <f>VLOOKUP($AG190,'CW0303'!$B$9:$Q$386,AK$7,FALSE)</f>
        <v>68.173671695149167</v>
      </c>
      <c r="AL190">
        <f>VLOOKUP($AG190,'CW0303'!$B$9:$Q$386,AL$7,FALSE)</f>
        <v>47.552413212767298</v>
      </c>
      <c r="AM190">
        <f>VLOOKUP($AG190,'CW0303'!$B$9:$Q$386,AM$7,FALSE)</f>
        <v>36.598718758598707</v>
      </c>
      <c r="AO190">
        <f>VLOOKUP($AG190,'CW0303'!$B$9:$Q$386,AO$7,FALSE)</f>
        <v>60.747770201439387</v>
      </c>
      <c r="AP190">
        <f>VLOOKUP($AG190,'CW0303'!$B$9:$Q$386,AP$7,FALSE)</f>
        <v>53.101763564083612</v>
      </c>
      <c r="AQ190">
        <f>VLOOKUP($AG190,'CW0303'!$B$9:$Q$386,AQ$7,FALSE)</f>
        <v>30.928628385267153</v>
      </c>
      <c r="AR190">
        <f>VLOOKUP($AG190,'CW0303'!$B$9:$Q$386,AR$7,FALSE)</f>
        <v>22.630420857350082</v>
      </c>
      <c r="AT190">
        <f>VLOOKUP($AG190,'CW0303'!$B$9:$Q$386,AT$7,FALSE)</f>
        <v>39.297050023802008</v>
      </c>
      <c r="AU190">
        <f>VLOOKUP($AG190,'CW0303'!$B$9:$Q$386,AU$7,FALSE)</f>
        <v>33.678970400624571</v>
      </c>
      <c r="AV190">
        <f>VLOOKUP($AG190,'CW0303'!$B$9:$Q$386,AV$7,FALSE)</f>
        <v>20.425219583016961</v>
      </c>
      <c r="AW190">
        <f>VLOOKUP($AG190,'CW0303'!$B$9:$Q$386,AW$7,FALSE)</f>
        <v>15.877473556250504</v>
      </c>
    </row>
    <row r="191" spans="1:49" x14ac:dyDescent="0.3">
      <c r="A191" t="s">
        <v>312</v>
      </c>
      <c r="B191" t="s">
        <v>743</v>
      </c>
      <c r="C191" t="s">
        <v>745</v>
      </c>
      <c r="D191">
        <f>VLOOKUP($A191,'CW0301'!$B$9:$I$386,D$8,FALSE)</f>
        <v>84.592552123348014</v>
      </c>
      <c r="E191">
        <f>VLOOKUP($A191,'CW0301'!$B$9:$I$386,E$8,FALSE)</f>
        <v>76.962493731486916</v>
      </c>
      <c r="F191">
        <f>VLOOKUP($A191,'CW0301'!$B$9:$I$386,F$8,FALSE)</f>
        <v>48.77662724201285</v>
      </c>
      <c r="G191">
        <f>VLOOKUP($A191,'CW0301'!$B$9:$I$386,G$8,FALSE)</f>
        <v>35.523769723260621</v>
      </c>
      <c r="M191" t="s">
        <v>312</v>
      </c>
      <c r="N191" t="s">
        <v>743</v>
      </c>
      <c r="O191" t="s">
        <v>745</v>
      </c>
      <c r="P191">
        <f>VLOOKUP($M191,'CW0302'!$B$9:$Q$386,P$7,FALSE)</f>
        <v>16.871144466498237</v>
      </c>
      <c r="Q191">
        <f>VLOOKUP($M191,'CW0302'!$B$9:$Q$386,Q$7,FALSE)</f>
        <v>9.3690351618831809</v>
      </c>
      <c r="R191">
        <f>VLOOKUP($M191,'CW0302'!$B$9:$Q$386,R$7,FALSE)</f>
        <v>4.5010463442305673</v>
      </c>
      <c r="S191">
        <f>VLOOKUP($M191,'CW0302'!$B$9:$Q$386,S$7,FALSE)</f>
        <v>2.1848517079832481</v>
      </c>
      <c r="U191">
        <f>VLOOKUP($M191,'CW0302'!$B$9:$Q$386,U$7,FALSE)</f>
        <v>13.538464627290207</v>
      </c>
      <c r="V191">
        <f>VLOOKUP($M191,'CW0302'!$B$9:$Q$386,V$7,FALSE)</f>
        <v>5.5502454372150209</v>
      </c>
      <c r="W191">
        <f>VLOOKUP($M191,'CW0302'!$B$9:$Q$386,W$7,FALSE)</f>
        <v>1.9723473503504581</v>
      </c>
      <c r="X191">
        <f>VLOOKUP($M191,'CW0302'!$B$9:$Q$386,X$7,FALSE)</f>
        <v>1.3424848061429011</v>
      </c>
      <c r="Z191">
        <f>VLOOKUP($M191,'CW0302'!$B$9:$Q$386,Z$7,FALSE)</f>
        <v>5.9860563158620224</v>
      </c>
      <c r="AA191">
        <f>VLOOKUP($M191,'CW0302'!$B$9:$Q$386,AA$7,FALSE)</f>
        <v>5.1707685344765055</v>
      </c>
      <c r="AB191">
        <f>VLOOKUP($M191,'CW0302'!$B$9:$Q$386,AB$7,FALSE)</f>
        <v>2.9931293323814501</v>
      </c>
      <c r="AC191">
        <f>VLOOKUP($M191,'CW0302'!$B$9:$Q$386,AC$7,FALSE)</f>
        <v>1.2016368237574999</v>
      </c>
      <c r="AG191" t="s">
        <v>312</v>
      </c>
      <c r="AH191" t="s">
        <v>743</v>
      </c>
      <c r="AI191" t="s">
        <v>745</v>
      </c>
      <c r="AJ191">
        <f>VLOOKUP($AG191,'CW0303'!$B$9:$Q$386,AJ$7,FALSE)</f>
        <v>82.624085134057736</v>
      </c>
      <c r="AK191">
        <f>VLOOKUP($AG191,'CW0303'!$B$9:$Q$386,AK$7,FALSE)</f>
        <v>74.292533741315083</v>
      </c>
      <c r="AL191">
        <f>VLOOKUP($AG191,'CW0303'!$B$9:$Q$386,AL$7,FALSE)</f>
        <v>46.741887907869163</v>
      </c>
      <c r="AM191">
        <f>VLOOKUP($AG191,'CW0303'!$B$9:$Q$386,AM$7,FALSE)</f>
        <v>33.853563894004104</v>
      </c>
      <c r="AO191">
        <f>VLOOKUP($AG191,'CW0303'!$B$9:$Q$386,AO$7,FALSE)</f>
        <v>65.910471050630221</v>
      </c>
      <c r="AP191">
        <f>VLOOKUP($AG191,'CW0303'!$B$9:$Q$386,AP$7,FALSE)</f>
        <v>52.037533913671354</v>
      </c>
      <c r="AQ191">
        <f>VLOOKUP($AG191,'CW0303'!$B$9:$Q$386,AQ$7,FALSE)</f>
        <v>25.314820922371169</v>
      </c>
      <c r="AR191">
        <f>VLOOKUP($AG191,'CW0303'!$B$9:$Q$386,AR$7,FALSE)</f>
        <v>18.896969884499608</v>
      </c>
      <c r="AT191">
        <f>VLOOKUP($AG191,'CW0303'!$B$9:$Q$386,AT$7,FALSE)</f>
        <v>52.282483388939646</v>
      </c>
      <c r="AU191">
        <f>VLOOKUP($AG191,'CW0303'!$B$9:$Q$386,AU$7,FALSE)</f>
        <v>43.904481838075576</v>
      </c>
      <c r="AV191">
        <f>VLOOKUP($AG191,'CW0303'!$B$9:$Q$386,AV$7,FALSE)</f>
        <v>21.221907232522774</v>
      </c>
      <c r="AW191">
        <f>VLOOKUP($AG191,'CW0303'!$B$9:$Q$386,AW$7,FALSE)</f>
        <v>13.932165304936303</v>
      </c>
    </row>
    <row r="192" spans="1:49" x14ac:dyDescent="0.3">
      <c r="A192" t="s">
        <v>314</v>
      </c>
      <c r="B192" t="s">
        <v>741</v>
      </c>
      <c r="C192" t="s">
        <v>745</v>
      </c>
      <c r="D192">
        <f>VLOOKUP($A192,'CW0301'!$B$9:$I$386,D$8,FALSE)</f>
        <v>84.856066522804923</v>
      </c>
      <c r="E192">
        <f>VLOOKUP($A192,'CW0301'!$B$9:$I$386,E$8,FALSE)</f>
        <v>77.722585889473862</v>
      </c>
      <c r="F192">
        <f>VLOOKUP($A192,'CW0301'!$B$9:$I$386,F$8,FALSE)</f>
        <v>45.441911774851</v>
      </c>
      <c r="G192">
        <f>VLOOKUP($A192,'CW0301'!$B$9:$I$386,G$8,FALSE)</f>
        <v>33.406453472154261</v>
      </c>
      <c r="M192" t="s">
        <v>314</v>
      </c>
      <c r="N192" t="s">
        <v>741</v>
      </c>
      <c r="O192" t="s">
        <v>745</v>
      </c>
      <c r="P192">
        <f>VLOOKUP($M192,'CW0302'!$B$9:$Q$386,P$7,FALSE)</f>
        <v>17.775700212463466</v>
      </c>
      <c r="Q192">
        <f>VLOOKUP($M192,'CW0302'!$B$9:$Q$386,Q$7,FALSE)</f>
        <v>12.726226087804415</v>
      </c>
      <c r="R192">
        <f>VLOOKUP($M192,'CW0302'!$B$9:$Q$386,R$7,FALSE)</f>
        <v>4.9668627977779316</v>
      </c>
      <c r="S192">
        <f>VLOOKUP($M192,'CW0302'!$B$9:$Q$386,S$7,FALSE)</f>
        <v>2.0781245804410897</v>
      </c>
      <c r="U192">
        <f>VLOOKUP($M192,'CW0302'!$B$9:$Q$386,U$7,FALSE)</f>
        <v>15.282208554958087</v>
      </c>
      <c r="V192">
        <f>VLOOKUP($M192,'CW0302'!$B$9:$Q$386,V$7,FALSE)</f>
        <v>10.45443282207439</v>
      </c>
      <c r="W192">
        <f>VLOOKUP($M192,'CW0302'!$B$9:$Q$386,W$7,FALSE)</f>
        <v>2.3035212335342456</v>
      </c>
      <c r="X192">
        <f>VLOOKUP($M192,'CW0302'!$B$9:$Q$386,X$7,FALSE)</f>
        <v>0.72401670766142723</v>
      </c>
      <c r="Z192">
        <f>VLOOKUP($M192,'CW0302'!$B$9:$Q$386,Z$7,FALSE)</f>
        <v>6.2779130582401459</v>
      </c>
      <c r="AA192">
        <f>VLOOKUP($M192,'CW0302'!$B$9:$Q$386,AA$7,FALSE)</f>
        <v>5.1243502775132121</v>
      </c>
      <c r="AB192">
        <f>VLOOKUP($M192,'CW0302'!$B$9:$Q$386,AB$7,FALSE)</f>
        <v>1.3524728083008954</v>
      </c>
      <c r="AC192">
        <f>VLOOKUP($M192,'CW0302'!$B$9:$Q$386,AC$7,FALSE)</f>
        <v>0.44959083855288734</v>
      </c>
      <c r="AG192" t="s">
        <v>314</v>
      </c>
      <c r="AH192" t="s">
        <v>741</v>
      </c>
      <c r="AI192" t="s">
        <v>745</v>
      </c>
      <c r="AJ192">
        <f>VLOOKUP($AG192,'CW0303'!$B$9:$Q$386,AJ$7,FALSE)</f>
        <v>81.876495715951663</v>
      </c>
      <c r="AK192">
        <f>VLOOKUP($AG192,'CW0303'!$B$9:$Q$386,AK$7,FALSE)</f>
        <v>73.411886837213572</v>
      </c>
      <c r="AL192">
        <f>VLOOKUP($AG192,'CW0303'!$B$9:$Q$386,AL$7,FALSE)</f>
        <v>41.700841061421812</v>
      </c>
      <c r="AM192">
        <f>VLOOKUP($AG192,'CW0303'!$B$9:$Q$386,AM$7,FALSE)</f>
        <v>29.917074906080888</v>
      </c>
      <c r="AO192">
        <f>VLOOKUP($AG192,'CW0303'!$B$9:$Q$386,AO$7,FALSE)</f>
        <v>73.796006670079535</v>
      </c>
      <c r="AP192">
        <f>VLOOKUP($AG192,'CW0303'!$B$9:$Q$386,AP$7,FALSE)</f>
        <v>61.479672635801627</v>
      </c>
      <c r="AQ192">
        <f>VLOOKUP($AG192,'CW0303'!$B$9:$Q$386,AQ$7,FALSE)</f>
        <v>26.767883768868561</v>
      </c>
      <c r="AR192">
        <f>VLOOKUP($AG192,'CW0303'!$B$9:$Q$386,AR$7,FALSE)</f>
        <v>19.90365489058221</v>
      </c>
      <c r="AT192">
        <f>VLOOKUP($AG192,'CW0303'!$B$9:$Q$386,AT$7,FALSE)</f>
        <v>37.705447604129652</v>
      </c>
      <c r="AU192">
        <f>VLOOKUP($AG192,'CW0303'!$B$9:$Q$386,AU$7,FALSE)</f>
        <v>31.510426357639016</v>
      </c>
      <c r="AV192">
        <f>VLOOKUP($AG192,'CW0303'!$B$9:$Q$386,AV$7,FALSE)</f>
        <v>14.525624955380865</v>
      </c>
      <c r="AW192">
        <f>VLOOKUP($AG192,'CW0303'!$B$9:$Q$386,AW$7,FALSE)</f>
        <v>10.742648123867168</v>
      </c>
    </row>
    <row r="193" spans="1:49" x14ac:dyDescent="0.3">
      <c r="A193" t="s">
        <v>316</v>
      </c>
      <c r="B193" t="s">
        <v>739</v>
      </c>
      <c r="C193" t="s">
        <v>745</v>
      </c>
      <c r="D193">
        <f>VLOOKUP($A193,'CW0301'!$B$9:$I$386,D$8,FALSE)</f>
        <v>83.369638917778488</v>
      </c>
      <c r="E193">
        <f>VLOOKUP($A193,'CW0301'!$B$9:$I$386,E$8,FALSE)</f>
        <v>75.499042997912753</v>
      </c>
      <c r="F193">
        <f>VLOOKUP($A193,'CW0301'!$B$9:$I$386,F$8,FALSE)</f>
        <v>44.41391412178708</v>
      </c>
      <c r="G193">
        <f>VLOOKUP($A193,'CW0301'!$B$9:$I$386,G$8,FALSE)</f>
        <v>34.16903256610243</v>
      </c>
      <c r="M193" t="s">
        <v>316</v>
      </c>
      <c r="N193" t="s">
        <v>739</v>
      </c>
      <c r="O193" t="s">
        <v>745</v>
      </c>
      <c r="P193">
        <f>VLOOKUP($M193,'CW0302'!$B$9:$Q$386,P$7,FALSE)</f>
        <v>13.475618015263921</v>
      </c>
      <c r="Q193">
        <f>VLOOKUP($M193,'CW0302'!$B$9:$Q$386,Q$7,FALSE)</f>
        <v>9.8693201735869387</v>
      </c>
      <c r="R193">
        <f>VLOOKUP($M193,'CW0302'!$B$9:$Q$386,R$7,FALSE)</f>
        <v>5.0991545354076333</v>
      </c>
      <c r="S193">
        <f>VLOOKUP($M193,'CW0302'!$B$9:$Q$386,S$7,FALSE)</f>
        <v>1.8406645792401515</v>
      </c>
      <c r="U193">
        <f>VLOOKUP($M193,'CW0302'!$B$9:$Q$386,U$7,FALSE)</f>
        <v>12.946415523830479</v>
      </c>
      <c r="V193">
        <f>VLOOKUP($M193,'CW0302'!$B$9:$Q$386,V$7,FALSE)</f>
        <v>8.8139606819707321</v>
      </c>
      <c r="W193">
        <f>VLOOKUP($M193,'CW0302'!$B$9:$Q$386,W$7,FALSE)</f>
        <v>3.2332427656548459</v>
      </c>
      <c r="X193">
        <f>VLOOKUP($M193,'CW0302'!$B$9:$Q$386,X$7,FALSE)</f>
        <v>1.5036553150488952</v>
      </c>
      <c r="Z193">
        <f>VLOOKUP($M193,'CW0302'!$B$9:$Q$386,Z$7,FALSE)</f>
        <v>3.9587353154324614</v>
      </c>
      <c r="AA193">
        <f>VLOOKUP($M193,'CW0302'!$B$9:$Q$386,AA$7,FALSE)</f>
        <v>3.3225893708427616</v>
      </c>
      <c r="AB193">
        <f>VLOOKUP($M193,'CW0302'!$B$9:$Q$386,AB$7,FALSE)</f>
        <v>2.0514808372217219</v>
      </c>
      <c r="AC193">
        <f>VLOOKUP($M193,'CW0302'!$B$9:$Q$386,AC$7,FALSE)</f>
        <v>0.62288057587783663</v>
      </c>
      <c r="AG193" t="s">
        <v>316</v>
      </c>
      <c r="AH193" t="s">
        <v>739</v>
      </c>
      <c r="AI193" t="s">
        <v>745</v>
      </c>
      <c r="AJ193">
        <f>VLOOKUP($AG193,'CW0303'!$B$9:$Q$386,AJ$7,FALSE)</f>
        <v>81.719020609499452</v>
      </c>
      <c r="AK193">
        <f>VLOOKUP($AG193,'CW0303'!$B$9:$Q$386,AK$7,FALSE)</f>
        <v>73.016462685744415</v>
      </c>
      <c r="AL193">
        <f>VLOOKUP($AG193,'CW0303'!$B$9:$Q$386,AL$7,FALSE)</f>
        <v>42.190055145743415</v>
      </c>
      <c r="AM193">
        <f>VLOOKUP($AG193,'CW0303'!$B$9:$Q$386,AM$7,FALSE)</f>
        <v>31.372706134667201</v>
      </c>
      <c r="AO193">
        <f>VLOOKUP($AG193,'CW0303'!$B$9:$Q$386,AO$7,FALSE)</f>
        <v>72.174712801614973</v>
      </c>
      <c r="AP193">
        <f>VLOOKUP($AG193,'CW0303'!$B$9:$Q$386,AP$7,FALSE)</f>
        <v>57.372468075791062</v>
      </c>
      <c r="AQ193">
        <f>VLOOKUP($AG193,'CW0303'!$B$9:$Q$386,AQ$7,FALSE)</f>
        <v>30.884510211228623</v>
      </c>
      <c r="AR193">
        <f>VLOOKUP($AG193,'CW0303'!$B$9:$Q$386,AR$7,FALSE)</f>
        <v>22.348225639082848</v>
      </c>
      <c r="AT193">
        <f>VLOOKUP($AG193,'CW0303'!$B$9:$Q$386,AT$7,FALSE)</f>
        <v>35.589460619368211</v>
      </c>
      <c r="AU193">
        <f>VLOOKUP($AG193,'CW0303'!$B$9:$Q$386,AU$7,FALSE)</f>
        <v>30.701297542309458</v>
      </c>
      <c r="AV193">
        <f>VLOOKUP($AG193,'CW0303'!$B$9:$Q$386,AV$7,FALSE)</f>
        <v>10.402262841936798</v>
      </c>
      <c r="AW193">
        <f>VLOOKUP($AG193,'CW0303'!$B$9:$Q$386,AW$7,FALSE)</f>
        <v>6.6910116129860144</v>
      </c>
    </row>
    <row r="194" spans="1:49" x14ac:dyDescent="0.3">
      <c r="A194" t="s">
        <v>360</v>
      </c>
      <c r="B194" t="s">
        <v>743</v>
      </c>
      <c r="C194" t="s">
        <v>745</v>
      </c>
      <c r="D194">
        <f>VLOOKUP($A194,'CW0301'!$B$9:$I$386,D$8,FALSE)</f>
        <v>89.877725719925976</v>
      </c>
      <c r="E194">
        <f>VLOOKUP($A194,'CW0301'!$B$9:$I$386,E$8,FALSE)</f>
        <v>86.245590260149413</v>
      </c>
      <c r="F194">
        <f>VLOOKUP($A194,'CW0301'!$B$9:$I$386,F$8,FALSE)</f>
        <v>73.046016300136671</v>
      </c>
      <c r="G194">
        <f>VLOOKUP($A194,'CW0301'!$B$9:$I$386,G$8,FALSE)</f>
        <v>61.378025497679744</v>
      </c>
      <c r="M194" t="s">
        <v>360</v>
      </c>
      <c r="N194" t="s">
        <v>743</v>
      </c>
      <c r="O194" t="s">
        <v>745</v>
      </c>
      <c r="P194">
        <f>VLOOKUP($M194,'CW0302'!$B$9:$Q$386,P$7,FALSE)</f>
        <v>60.340783380593422</v>
      </c>
      <c r="Q194">
        <f>VLOOKUP($M194,'CW0302'!$B$9:$Q$386,Q$7,FALSE)</f>
        <v>55.242090374825814</v>
      </c>
      <c r="R194">
        <f>VLOOKUP($M194,'CW0302'!$B$9:$Q$386,R$7,FALSE)</f>
        <v>40.322472045550548</v>
      </c>
      <c r="S194">
        <f>VLOOKUP($M194,'CW0302'!$B$9:$Q$386,S$7,FALSE)</f>
        <v>29.443585300257286</v>
      </c>
      <c r="U194">
        <f>VLOOKUP($M194,'CW0302'!$B$9:$Q$386,U$7,FALSE)</f>
        <v>33.768817400020858</v>
      </c>
      <c r="V194">
        <f>VLOOKUP($M194,'CW0302'!$B$9:$Q$386,V$7,FALSE)</f>
        <v>20.131974381460051</v>
      </c>
      <c r="W194">
        <f>VLOOKUP($M194,'CW0302'!$B$9:$Q$386,W$7,FALSE)</f>
        <v>6.0692673879222783</v>
      </c>
      <c r="X194">
        <f>VLOOKUP($M194,'CW0302'!$B$9:$Q$386,X$7,FALSE)</f>
        <v>4.7108934882527906</v>
      </c>
      <c r="Z194">
        <f>VLOOKUP($M194,'CW0302'!$B$9:$Q$386,Z$7,FALSE)</f>
        <v>53.531863124516079</v>
      </c>
      <c r="AA194">
        <f>VLOOKUP($M194,'CW0302'!$B$9:$Q$386,AA$7,FALSE)</f>
        <v>50.503335215121758</v>
      </c>
      <c r="AB194">
        <f>VLOOKUP($M194,'CW0302'!$B$9:$Q$386,AB$7,FALSE)</f>
        <v>34.615665613646676</v>
      </c>
      <c r="AC194">
        <f>VLOOKUP($M194,'CW0302'!$B$9:$Q$386,AC$7,FALSE)</f>
        <v>25.022735164634842</v>
      </c>
      <c r="AG194" t="s">
        <v>360</v>
      </c>
      <c r="AH194" t="s">
        <v>743</v>
      </c>
      <c r="AI194" t="s">
        <v>745</v>
      </c>
      <c r="AJ194">
        <f>VLOOKUP($AG194,'CW0303'!$B$9:$Q$386,AJ$7,FALSE)</f>
        <v>85.86811617148318</v>
      </c>
      <c r="AK194">
        <f>VLOOKUP($AG194,'CW0303'!$B$9:$Q$386,AK$7,FALSE)</f>
        <v>78.23874620984806</v>
      </c>
      <c r="AL194">
        <f>VLOOKUP($AG194,'CW0303'!$B$9:$Q$386,AL$7,FALSE)</f>
        <v>52.898660670825237</v>
      </c>
      <c r="AM194">
        <f>VLOOKUP($AG194,'CW0303'!$B$9:$Q$386,AM$7,FALSE)</f>
        <v>39.084824042789414</v>
      </c>
      <c r="AO194">
        <f>VLOOKUP($AG194,'CW0303'!$B$9:$Q$386,AO$7,FALSE)</f>
        <v>67.595215900533148</v>
      </c>
      <c r="AP194">
        <f>VLOOKUP($AG194,'CW0303'!$B$9:$Q$386,AP$7,FALSE)</f>
        <v>51.720525813034655</v>
      </c>
      <c r="AQ194">
        <f>VLOOKUP($AG194,'CW0303'!$B$9:$Q$386,AQ$7,FALSE)</f>
        <v>21.386472378029257</v>
      </c>
      <c r="AR194">
        <f>VLOOKUP($AG194,'CW0303'!$B$9:$Q$386,AR$7,FALSE)</f>
        <v>15.076935268321185</v>
      </c>
      <c r="AT194">
        <f>VLOOKUP($AG194,'CW0303'!$B$9:$Q$386,AT$7,FALSE)</f>
        <v>68.88386290078347</v>
      </c>
      <c r="AU194">
        <f>VLOOKUP($AG194,'CW0303'!$B$9:$Q$386,AU$7,FALSE)</f>
        <v>61.098928079742365</v>
      </c>
      <c r="AV194">
        <f>VLOOKUP($AG194,'CW0303'!$B$9:$Q$386,AV$7,FALSE)</f>
        <v>34.632091169393945</v>
      </c>
      <c r="AW194">
        <f>VLOOKUP($AG194,'CW0303'!$B$9:$Q$386,AW$7,FALSE)</f>
        <v>25.503291734347481</v>
      </c>
    </row>
    <row r="195" spans="1:49" x14ac:dyDescent="0.3">
      <c r="A195" t="s">
        <v>362</v>
      </c>
      <c r="B195" t="s">
        <v>741</v>
      </c>
      <c r="C195" t="s">
        <v>745</v>
      </c>
      <c r="D195">
        <f>VLOOKUP($A195,'CW0301'!$B$9:$I$386,D$8,FALSE)</f>
        <v>83.547297464267089</v>
      </c>
      <c r="E195">
        <f>VLOOKUP($A195,'CW0301'!$B$9:$I$386,E$8,FALSE)</f>
        <v>74.807937608503323</v>
      </c>
      <c r="F195">
        <f>VLOOKUP($A195,'CW0301'!$B$9:$I$386,F$8,FALSE)</f>
        <v>48.786610828928517</v>
      </c>
      <c r="G195">
        <f>VLOOKUP($A195,'CW0301'!$B$9:$I$386,G$8,FALSE)</f>
        <v>36.762464177126112</v>
      </c>
      <c r="M195" t="s">
        <v>362</v>
      </c>
      <c r="N195" t="s">
        <v>741</v>
      </c>
      <c r="O195" t="s">
        <v>745</v>
      </c>
      <c r="P195">
        <f>VLOOKUP($M195,'CW0302'!$B$9:$Q$386,P$7,FALSE)</f>
        <v>25.915533131882306</v>
      </c>
      <c r="Q195">
        <f>VLOOKUP($M195,'CW0302'!$B$9:$Q$386,Q$7,FALSE)</f>
        <v>17.586360999032092</v>
      </c>
      <c r="R195">
        <f>VLOOKUP($M195,'CW0302'!$B$9:$Q$386,R$7,FALSE)</f>
        <v>6.7075532377053104</v>
      </c>
      <c r="S195">
        <f>VLOOKUP($M195,'CW0302'!$B$9:$Q$386,S$7,FALSE)</f>
        <v>5.4648282236273555</v>
      </c>
      <c r="U195">
        <f>VLOOKUP($M195,'CW0302'!$B$9:$Q$386,U$7,FALSE)</f>
        <v>21.532629673651478</v>
      </c>
      <c r="V195">
        <f>VLOOKUP($M195,'CW0302'!$B$9:$Q$386,V$7,FALSE)</f>
        <v>10.906971587373729</v>
      </c>
      <c r="W195">
        <f>VLOOKUP($M195,'CW0302'!$B$9:$Q$386,W$7,FALSE)</f>
        <v>2.7198781005425108</v>
      </c>
      <c r="X195">
        <f>VLOOKUP($M195,'CW0302'!$B$9:$Q$386,X$7,FALSE)</f>
        <v>1.8251597117234299</v>
      </c>
      <c r="Z195">
        <f>VLOOKUP($M195,'CW0302'!$B$9:$Q$386,Z$7,FALSE)</f>
        <v>12.213211718810726</v>
      </c>
      <c r="AA195">
        <f>VLOOKUP($M195,'CW0302'!$B$9:$Q$386,AA$7,FALSE)</f>
        <v>9.1436647550713737</v>
      </c>
      <c r="AB195">
        <f>VLOOKUP($M195,'CW0302'!$B$9:$Q$386,AB$7,FALSE)</f>
        <v>4.4314847037714467</v>
      </c>
      <c r="AC195">
        <f>VLOOKUP($M195,'CW0302'!$B$9:$Q$386,AC$7,FALSE)</f>
        <v>2.989831385731633</v>
      </c>
      <c r="AG195" t="s">
        <v>362</v>
      </c>
      <c r="AH195" t="s">
        <v>741</v>
      </c>
      <c r="AI195" t="s">
        <v>745</v>
      </c>
      <c r="AJ195">
        <f>VLOOKUP($AG195,'CW0303'!$B$9:$Q$386,AJ$7,FALSE)</f>
        <v>82.545700078353448</v>
      </c>
      <c r="AK195">
        <f>VLOOKUP($AG195,'CW0303'!$B$9:$Q$386,AK$7,FALSE)</f>
        <v>71.313335251103666</v>
      </c>
      <c r="AL195">
        <f>VLOOKUP($AG195,'CW0303'!$B$9:$Q$386,AL$7,FALSE)</f>
        <v>45.215220081607249</v>
      </c>
      <c r="AM195">
        <f>VLOOKUP($AG195,'CW0303'!$B$9:$Q$386,AM$7,FALSE)</f>
        <v>33.140448607534267</v>
      </c>
      <c r="AO195">
        <f>VLOOKUP($AG195,'CW0303'!$B$9:$Q$386,AO$7,FALSE)</f>
        <v>70.181394147650792</v>
      </c>
      <c r="AP195">
        <f>VLOOKUP($AG195,'CW0303'!$B$9:$Q$386,AP$7,FALSE)</f>
        <v>54.51654511602154</v>
      </c>
      <c r="AQ195">
        <f>VLOOKUP($AG195,'CW0303'!$B$9:$Q$386,AQ$7,FALSE)</f>
        <v>22.978974096794303</v>
      </c>
      <c r="AR195">
        <f>VLOOKUP($AG195,'CW0303'!$B$9:$Q$386,AR$7,FALSE)</f>
        <v>16.79768423262523</v>
      </c>
      <c r="AT195">
        <f>VLOOKUP($AG195,'CW0303'!$B$9:$Q$386,AT$7,FALSE)</f>
        <v>53.57715580393068</v>
      </c>
      <c r="AU195">
        <f>VLOOKUP($AG195,'CW0303'!$B$9:$Q$386,AU$7,FALSE)</f>
        <v>45.582700321684413</v>
      </c>
      <c r="AV195">
        <f>VLOOKUP($AG195,'CW0303'!$B$9:$Q$386,AV$7,FALSE)</f>
        <v>20.812992522110207</v>
      </c>
      <c r="AW195">
        <f>VLOOKUP($AG195,'CW0303'!$B$9:$Q$386,AW$7,FALSE)</f>
        <v>14.250618825195863</v>
      </c>
    </row>
    <row r="196" spans="1:49" x14ac:dyDescent="0.3">
      <c r="A196" t="s">
        <v>364</v>
      </c>
      <c r="B196" t="s">
        <v>741</v>
      </c>
      <c r="C196" t="s">
        <v>745</v>
      </c>
      <c r="D196">
        <f>VLOOKUP($A196,'CW0301'!$B$9:$I$386,D$8,FALSE)</f>
        <v>76.132935045242377</v>
      </c>
      <c r="E196">
        <f>VLOOKUP($A196,'CW0301'!$B$9:$I$386,E$8,FALSE)</f>
        <v>67.66104980542292</v>
      </c>
      <c r="F196">
        <f>VLOOKUP($A196,'CW0301'!$B$9:$I$386,F$8,FALSE)</f>
        <v>48.278338953833313</v>
      </c>
      <c r="G196">
        <f>VLOOKUP($A196,'CW0301'!$B$9:$I$386,G$8,FALSE)</f>
        <v>37.382702868232862</v>
      </c>
      <c r="M196" t="s">
        <v>364</v>
      </c>
      <c r="N196" t="s">
        <v>741</v>
      </c>
      <c r="O196" t="s">
        <v>745</v>
      </c>
      <c r="P196">
        <f>VLOOKUP($M196,'CW0302'!$B$9:$Q$386,P$7,FALSE)</f>
        <v>19.821297621924014</v>
      </c>
      <c r="Q196">
        <f>VLOOKUP($M196,'CW0302'!$B$9:$Q$386,Q$7,FALSE)</f>
        <v>14.509511949019412</v>
      </c>
      <c r="R196">
        <f>VLOOKUP($M196,'CW0302'!$B$9:$Q$386,R$7,FALSE)</f>
        <v>5.6872058499203266</v>
      </c>
      <c r="S196">
        <f>VLOOKUP($M196,'CW0302'!$B$9:$Q$386,S$7,FALSE)</f>
        <v>3.6879645495350326</v>
      </c>
      <c r="U196">
        <f>VLOOKUP($M196,'CW0302'!$B$9:$Q$386,U$7,FALSE)</f>
        <v>15.196782732786989</v>
      </c>
      <c r="V196">
        <f>VLOOKUP($M196,'CW0302'!$B$9:$Q$386,V$7,FALSE)</f>
        <v>9.287959866009956</v>
      </c>
      <c r="W196">
        <f>VLOOKUP($M196,'CW0302'!$B$9:$Q$386,W$7,FALSE)</f>
        <v>1.8064750054062804</v>
      </c>
      <c r="X196">
        <f>VLOOKUP($M196,'CW0302'!$B$9:$Q$386,X$7,FALSE)</f>
        <v>1.0979094449666651</v>
      </c>
      <c r="Z196">
        <f>VLOOKUP($M196,'CW0302'!$B$9:$Q$386,Z$7,FALSE)</f>
        <v>10.055335464259125</v>
      </c>
      <c r="AA196">
        <f>VLOOKUP($M196,'CW0302'!$B$9:$Q$386,AA$7,FALSE)</f>
        <v>8.8373080592713418</v>
      </c>
      <c r="AB196">
        <f>VLOOKUP($M196,'CW0302'!$B$9:$Q$386,AB$7,FALSE)</f>
        <v>3.0212929492405691</v>
      </c>
      <c r="AC196">
        <f>VLOOKUP($M196,'CW0302'!$B$9:$Q$386,AC$7,FALSE)</f>
        <v>2.4667334181229745</v>
      </c>
      <c r="AG196" t="s">
        <v>364</v>
      </c>
      <c r="AH196" t="s">
        <v>741</v>
      </c>
      <c r="AI196" t="s">
        <v>745</v>
      </c>
      <c r="AJ196">
        <f>VLOOKUP($AG196,'CW0303'!$B$9:$Q$386,AJ$7,FALSE)</f>
        <v>74.34559789460593</v>
      </c>
      <c r="AK196">
        <f>VLOOKUP($AG196,'CW0303'!$B$9:$Q$386,AK$7,FALSE)</f>
        <v>63.014785886563253</v>
      </c>
      <c r="AL196">
        <f>VLOOKUP($AG196,'CW0303'!$B$9:$Q$386,AL$7,FALSE)</f>
        <v>44.029851720374111</v>
      </c>
      <c r="AM196">
        <f>VLOOKUP($AG196,'CW0303'!$B$9:$Q$386,AM$7,FALSE)</f>
        <v>33.675370040295412</v>
      </c>
      <c r="AO196">
        <f>VLOOKUP($AG196,'CW0303'!$B$9:$Q$386,AO$7,FALSE)</f>
        <v>62.206472571287797</v>
      </c>
      <c r="AP196">
        <f>VLOOKUP($AG196,'CW0303'!$B$9:$Q$386,AP$7,FALSE)</f>
        <v>51.803006860186684</v>
      </c>
      <c r="AQ196">
        <f>VLOOKUP($AG196,'CW0303'!$B$9:$Q$386,AQ$7,FALSE)</f>
        <v>31.152012605049105</v>
      </c>
      <c r="AR196">
        <f>VLOOKUP($AG196,'CW0303'!$B$9:$Q$386,AR$7,FALSE)</f>
        <v>24.485187229671109</v>
      </c>
      <c r="AT196">
        <f>VLOOKUP($AG196,'CW0303'!$B$9:$Q$386,AT$7,FALSE)</f>
        <v>36.248043166308776</v>
      </c>
      <c r="AU196">
        <f>VLOOKUP($AG196,'CW0303'!$B$9:$Q$386,AU$7,FALSE)</f>
        <v>27.799898270558888</v>
      </c>
      <c r="AV196">
        <f>VLOOKUP($AG196,'CW0303'!$B$9:$Q$386,AV$7,FALSE)</f>
        <v>16.393700217473548</v>
      </c>
      <c r="AW196">
        <f>VLOOKUP($AG196,'CW0303'!$B$9:$Q$386,AW$7,FALSE)</f>
        <v>10.267398281198355</v>
      </c>
    </row>
    <row r="197" spans="1:49" x14ac:dyDescent="0.3">
      <c r="A197" t="s">
        <v>366</v>
      </c>
      <c r="B197" t="s">
        <v>741</v>
      </c>
      <c r="C197" t="s">
        <v>745</v>
      </c>
      <c r="D197">
        <f>VLOOKUP($A197,'CW0301'!$B$9:$I$386,D$8,FALSE)</f>
        <v>80.452729669141519</v>
      </c>
      <c r="E197">
        <f>VLOOKUP($A197,'CW0301'!$B$9:$I$386,E$8,FALSE)</f>
        <v>70.893514900223039</v>
      </c>
      <c r="F197">
        <f>VLOOKUP($A197,'CW0301'!$B$9:$I$386,F$8,FALSE)</f>
        <v>46.219838468271298</v>
      </c>
      <c r="G197">
        <f>VLOOKUP($A197,'CW0301'!$B$9:$I$386,G$8,FALSE)</f>
        <v>34.807006223284375</v>
      </c>
      <c r="M197" t="s">
        <v>366</v>
      </c>
      <c r="N197" t="s">
        <v>741</v>
      </c>
      <c r="O197" t="s">
        <v>745</v>
      </c>
      <c r="P197">
        <f>VLOOKUP($M197,'CW0302'!$B$9:$Q$386,P$7,FALSE)</f>
        <v>17.117697488870427</v>
      </c>
      <c r="Q197">
        <f>VLOOKUP($M197,'CW0302'!$B$9:$Q$386,Q$7,FALSE)</f>
        <v>12.67580995664912</v>
      </c>
      <c r="R197">
        <f>VLOOKUP($M197,'CW0302'!$B$9:$Q$386,R$7,FALSE)</f>
        <v>5.733008170831039</v>
      </c>
      <c r="S197">
        <f>VLOOKUP($M197,'CW0302'!$B$9:$Q$386,S$7,FALSE)</f>
        <v>3.0803601483982099</v>
      </c>
      <c r="U197">
        <f>VLOOKUP($M197,'CW0302'!$B$9:$Q$386,U$7,FALSE)</f>
        <v>13.039168382687945</v>
      </c>
      <c r="V197">
        <f>VLOOKUP($M197,'CW0302'!$B$9:$Q$386,V$7,FALSE)</f>
        <v>7.675520640040574</v>
      </c>
      <c r="W197">
        <f>VLOOKUP($M197,'CW0302'!$B$9:$Q$386,W$7,FALSE)</f>
        <v>1.7958871643084744</v>
      </c>
      <c r="X197">
        <f>VLOOKUP($M197,'CW0302'!$B$9:$Q$386,X$7,FALSE)</f>
        <v>0.19942960259490042</v>
      </c>
      <c r="Z197">
        <f>VLOOKUP($M197,'CW0302'!$B$9:$Q$386,Z$7,FALSE)</f>
        <v>9.3093568817316719</v>
      </c>
      <c r="AA197">
        <f>VLOOKUP($M197,'CW0302'!$B$9:$Q$386,AA$7,FALSE)</f>
        <v>8.0018473816957592</v>
      </c>
      <c r="AB197">
        <f>VLOOKUP($M197,'CW0302'!$B$9:$Q$386,AB$7,FALSE)</f>
        <v>3.9792083979275508</v>
      </c>
      <c r="AC197">
        <f>VLOOKUP($M197,'CW0302'!$B$9:$Q$386,AC$7,FALSE)</f>
        <v>2.4762107318497959</v>
      </c>
      <c r="AG197" t="s">
        <v>366</v>
      </c>
      <c r="AH197" t="s">
        <v>741</v>
      </c>
      <c r="AI197" t="s">
        <v>745</v>
      </c>
      <c r="AJ197">
        <f>VLOOKUP($AG197,'CW0303'!$B$9:$Q$386,AJ$7,FALSE)</f>
        <v>79.285588018207903</v>
      </c>
      <c r="AK197">
        <f>VLOOKUP($AG197,'CW0303'!$B$9:$Q$386,AK$7,FALSE)</f>
        <v>68.02303785321061</v>
      </c>
      <c r="AL197">
        <f>VLOOKUP($AG197,'CW0303'!$B$9:$Q$386,AL$7,FALSE)</f>
        <v>42.680899592243243</v>
      </c>
      <c r="AM197">
        <f>VLOOKUP($AG197,'CW0303'!$B$9:$Q$386,AM$7,FALSE)</f>
        <v>31.830265082385967</v>
      </c>
      <c r="AO197">
        <f>VLOOKUP($AG197,'CW0303'!$B$9:$Q$386,AO$7,FALSE)</f>
        <v>68.767114980185667</v>
      </c>
      <c r="AP197">
        <f>VLOOKUP($AG197,'CW0303'!$B$9:$Q$386,AP$7,FALSE)</f>
        <v>53.146783455330194</v>
      </c>
      <c r="AQ197">
        <f>VLOOKUP($AG197,'CW0303'!$B$9:$Q$386,AQ$7,FALSE)</f>
        <v>26.528366253408631</v>
      </c>
      <c r="AR197">
        <f>VLOOKUP($AG197,'CW0303'!$B$9:$Q$386,AR$7,FALSE)</f>
        <v>21.886722344059702</v>
      </c>
      <c r="AT197">
        <f>VLOOKUP($AG197,'CW0303'!$B$9:$Q$386,AT$7,FALSE)</f>
        <v>43.529776763694208</v>
      </c>
      <c r="AU197">
        <f>VLOOKUP($AG197,'CW0303'!$B$9:$Q$386,AU$7,FALSE)</f>
        <v>33.986914636403768</v>
      </c>
      <c r="AV197">
        <f>VLOOKUP($AG197,'CW0303'!$B$9:$Q$386,AV$7,FALSE)</f>
        <v>16.935070012063584</v>
      </c>
      <c r="AW197">
        <f>VLOOKUP($AG197,'CW0303'!$B$9:$Q$386,AW$7,FALSE)</f>
        <v>10.411140050704534</v>
      </c>
    </row>
    <row r="198" spans="1:49" x14ac:dyDescent="0.3">
      <c r="A198" t="s">
        <v>368</v>
      </c>
      <c r="B198" t="s">
        <v>741</v>
      </c>
      <c r="C198" t="s">
        <v>745</v>
      </c>
      <c r="D198">
        <f>VLOOKUP($A198,'CW0301'!$B$9:$I$386,D$8,FALSE)</f>
        <v>85.854298338940708</v>
      </c>
      <c r="E198">
        <f>VLOOKUP($A198,'CW0301'!$B$9:$I$386,E$8,FALSE)</f>
        <v>78.084145633710847</v>
      </c>
      <c r="F198">
        <f>VLOOKUP($A198,'CW0301'!$B$9:$I$386,F$8,FALSE)</f>
        <v>52.630076188842537</v>
      </c>
      <c r="G198">
        <f>VLOOKUP($A198,'CW0301'!$B$9:$I$386,G$8,FALSE)</f>
        <v>37.274346996239402</v>
      </c>
      <c r="M198" t="s">
        <v>368</v>
      </c>
      <c r="N198" t="s">
        <v>741</v>
      </c>
      <c r="O198" t="s">
        <v>745</v>
      </c>
      <c r="P198">
        <f>VLOOKUP($M198,'CW0302'!$B$9:$Q$386,P$7,FALSE)</f>
        <v>30.756684901048708</v>
      </c>
      <c r="Q198">
        <f>VLOOKUP($M198,'CW0302'!$B$9:$Q$386,Q$7,FALSE)</f>
        <v>20.911501974121393</v>
      </c>
      <c r="R198">
        <f>VLOOKUP($M198,'CW0302'!$B$9:$Q$386,R$7,FALSE)</f>
        <v>10.439461963372491</v>
      </c>
      <c r="S198">
        <f>VLOOKUP($M198,'CW0302'!$B$9:$Q$386,S$7,FALSE)</f>
        <v>6.0952899596108345</v>
      </c>
      <c r="U198">
        <f>VLOOKUP($M198,'CW0302'!$B$9:$Q$386,U$7,FALSE)</f>
        <v>19.605304718899855</v>
      </c>
      <c r="V198">
        <f>VLOOKUP($M198,'CW0302'!$B$9:$Q$386,V$7,FALSE)</f>
        <v>9.9143909705385287</v>
      </c>
      <c r="W198">
        <f>VLOOKUP($M198,'CW0302'!$B$9:$Q$386,W$7,FALSE)</f>
        <v>2.8680906377277768</v>
      </c>
      <c r="X198">
        <f>VLOOKUP($M198,'CW0302'!$B$9:$Q$386,X$7,FALSE)</f>
        <v>4.0979784792445725E-2</v>
      </c>
      <c r="Z198">
        <f>VLOOKUP($M198,'CW0302'!$B$9:$Q$386,Z$7,FALSE)</f>
        <v>20.583341018665575</v>
      </c>
      <c r="AA198">
        <f>VLOOKUP($M198,'CW0302'!$B$9:$Q$386,AA$7,FALSE)</f>
        <v>15.696187436251108</v>
      </c>
      <c r="AB198">
        <f>VLOOKUP($M198,'CW0302'!$B$9:$Q$386,AB$7,FALSE)</f>
        <v>7.7991509843553715</v>
      </c>
      <c r="AC198">
        <f>VLOOKUP($M198,'CW0302'!$B$9:$Q$386,AC$7,FALSE)</f>
        <v>5.387649822419883</v>
      </c>
      <c r="AG198" t="s">
        <v>368</v>
      </c>
      <c r="AH198" t="s">
        <v>741</v>
      </c>
      <c r="AI198" t="s">
        <v>745</v>
      </c>
      <c r="AJ198">
        <f>VLOOKUP($AG198,'CW0303'!$B$9:$Q$386,AJ$7,FALSE)</f>
        <v>83.032002727096341</v>
      </c>
      <c r="AK198">
        <f>VLOOKUP($AG198,'CW0303'!$B$9:$Q$386,AK$7,FALSE)</f>
        <v>72.883294551432328</v>
      </c>
      <c r="AL198">
        <f>VLOOKUP($AG198,'CW0303'!$B$9:$Q$386,AL$7,FALSE)</f>
        <v>45.070639129955936</v>
      </c>
      <c r="AM198">
        <f>VLOOKUP($AG198,'CW0303'!$B$9:$Q$386,AM$7,FALSE)</f>
        <v>31.400794554451412</v>
      </c>
      <c r="AO198">
        <f>VLOOKUP($AG198,'CW0303'!$B$9:$Q$386,AO$7,FALSE)</f>
        <v>68.608920966306414</v>
      </c>
      <c r="AP198">
        <f>VLOOKUP($AG198,'CW0303'!$B$9:$Q$386,AP$7,FALSE)</f>
        <v>51.551584259363793</v>
      </c>
      <c r="AQ198">
        <f>VLOOKUP($AG198,'CW0303'!$B$9:$Q$386,AQ$7,FALSE)</f>
        <v>21.737858633222746</v>
      </c>
      <c r="AR198">
        <f>VLOOKUP($AG198,'CW0303'!$B$9:$Q$386,AR$7,FALSE)</f>
        <v>14.577066926599953</v>
      </c>
      <c r="AT198">
        <f>VLOOKUP($AG198,'CW0303'!$B$9:$Q$386,AT$7,FALSE)</f>
        <v>49.968029670622833</v>
      </c>
      <c r="AU198">
        <f>VLOOKUP($AG198,'CW0303'!$B$9:$Q$386,AU$7,FALSE)</f>
        <v>43.240491446421665</v>
      </c>
      <c r="AV198">
        <f>VLOOKUP($AG198,'CW0303'!$B$9:$Q$386,AV$7,FALSE)</f>
        <v>23.730449231159678</v>
      </c>
      <c r="AW198">
        <f>VLOOKUP($AG198,'CW0303'!$B$9:$Q$386,AW$7,FALSE)</f>
        <v>17.566305026149706</v>
      </c>
    </row>
    <row r="199" spans="1:49" x14ac:dyDescent="0.3">
      <c r="A199" t="s">
        <v>372</v>
      </c>
      <c r="B199" t="s">
        <v>743</v>
      </c>
      <c r="C199" t="s">
        <v>745</v>
      </c>
      <c r="D199">
        <f>VLOOKUP($A199,'CW0301'!$B$9:$I$386,D$8,FALSE)</f>
        <v>78.582258343408768</v>
      </c>
      <c r="E199">
        <f>VLOOKUP($A199,'CW0301'!$B$9:$I$386,E$8,FALSE)</f>
        <v>74.942029040724364</v>
      </c>
      <c r="F199">
        <f>VLOOKUP($A199,'CW0301'!$B$9:$I$386,F$8,FALSE)</f>
        <v>45.581743271729053</v>
      </c>
      <c r="G199">
        <f>VLOOKUP($A199,'CW0301'!$B$9:$I$386,G$8,FALSE)</f>
        <v>33.412084463312254</v>
      </c>
      <c r="M199" t="s">
        <v>372</v>
      </c>
      <c r="N199" t="s">
        <v>743</v>
      </c>
      <c r="O199" t="s">
        <v>745</v>
      </c>
      <c r="P199">
        <f>VLOOKUP($M199,'CW0302'!$B$9:$Q$386,P$7,FALSE)</f>
        <v>9.6576687728514727</v>
      </c>
      <c r="Q199">
        <f>VLOOKUP($M199,'CW0302'!$B$9:$Q$386,Q$7,FALSE)</f>
        <v>7.0433025322746703</v>
      </c>
      <c r="R199">
        <f>VLOOKUP($M199,'CW0302'!$B$9:$Q$386,R$7,FALSE)</f>
        <v>2.7901201047024258</v>
      </c>
      <c r="S199">
        <f>VLOOKUP($M199,'CW0302'!$B$9:$Q$386,S$7,FALSE)</f>
        <v>0.94031861529778626</v>
      </c>
      <c r="U199">
        <f>VLOOKUP($M199,'CW0302'!$B$9:$Q$386,U$7,FALSE)</f>
        <v>8.2191606485948689</v>
      </c>
      <c r="V199">
        <f>VLOOKUP($M199,'CW0302'!$B$9:$Q$386,V$7,FALSE)</f>
        <v>5.3355013008881116</v>
      </c>
      <c r="W199">
        <f>VLOOKUP($M199,'CW0302'!$B$9:$Q$386,W$7,FALSE)</f>
        <v>1.4468915796135824</v>
      </c>
      <c r="X199">
        <f>VLOOKUP($M199,'CW0302'!$B$9:$Q$386,X$7,FALSE)</f>
        <v>0.31069530382452332</v>
      </c>
      <c r="Z199">
        <f>VLOOKUP($M199,'CW0302'!$B$9:$Q$386,Z$7,FALSE)</f>
        <v>2.7905155580238916</v>
      </c>
      <c r="AA199">
        <f>VLOOKUP($M199,'CW0302'!$B$9:$Q$386,AA$7,FALSE)</f>
        <v>2.2377873318255128</v>
      </c>
      <c r="AB199">
        <f>VLOOKUP($M199,'CW0302'!$B$9:$Q$386,AB$7,FALSE)</f>
        <v>1.0305026919227855</v>
      </c>
      <c r="AC199">
        <f>VLOOKUP($M199,'CW0302'!$B$9:$Q$386,AC$7,FALSE)</f>
        <v>0.629623311473264</v>
      </c>
      <c r="AG199" t="s">
        <v>372</v>
      </c>
      <c r="AH199" t="s">
        <v>743</v>
      </c>
      <c r="AI199" t="s">
        <v>745</v>
      </c>
      <c r="AJ199">
        <f>VLOOKUP($AG199,'CW0303'!$B$9:$Q$386,AJ$7,FALSE)</f>
        <v>77.654289052948997</v>
      </c>
      <c r="AK199">
        <f>VLOOKUP($AG199,'CW0303'!$B$9:$Q$386,AK$7,FALSE)</f>
        <v>73.314078761486613</v>
      </c>
      <c r="AL199">
        <f>VLOOKUP($AG199,'CW0303'!$B$9:$Q$386,AL$7,FALSE)</f>
        <v>43.226523235181737</v>
      </c>
      <c r="AM199">
        <f>VLOOKUP($AG199,'CW0303'!$B$9:$Q$386,AM$7,FALSE)</f>
        <v>30.110782129466308</v>
      </c>
      <c r="AO199">
        <f>VLOOKUP($AG199,'CW0303'!$B$9:$Q$386,AO$7,FALSE)</f>
        <v>61.169370588374825</v>
      </c>
      <c r="AP199">
        <f>VLOOKUP($AG199,'CW0303'!$B$9:$Q$386,AP$7,FALSE)</f>
        <v>50.130009879330636</v>
      </c>
      <c r="AQ199">
        <f>VLOOKUP($AG199,'CW0303'!$B$9:$Q$386,AQ$7,FALSE)</f>
        <v>20.723174312201145</v>
      </c>
      <c r="AR199">
        <f>VLOOKUP($AG199,'CW0303'!$B$9:$Q$386,AR$7,FALSE)</f>
        <v>12.84279971978177</v>
      </c>
      <c r="AT199">
        <f>VLOOKUP($AG199,'CW0303'!$B$9:$Q$386,AT$7,FALSE)</f>
        <v>49.00992278417052</v>
      </c>
      <c r="AU199">
        <f>VLOOKUP($AG199,'CW0303'!$B$9:$Q$386,AU$7,FALSE)</f>
        <v>42.425620142540112</v>
      </c>
      <c r="AV199">
        <f>VLOOKUP($AG199,'CW0303'!$B$9:$Q$386,AV$7,FALSE)</f>
        <v>23.529943582221744</v>
      </c>
      <c r="AW199">
        <f>VLOOKUP($AG199,'CW0303'!$B$9:$Q$386,AW$7,FALSE)</f>
        <v>18.032018979241712</v>
      </c>
    </row>
    <row r="200" spans="1:49" x14ac:dyDescent="0.3">
      <c r="A200" t="s">
        <v>374</v>
      </c>
      <c r="B200" t="s">
        <v>741</v>
      </c>
      <c r="C200" t="s">
        <v>745</v>
      </c>
      <c r="D200">
        <f>VLOOKUP($A200,'CW0301'!$B$9:$I$386,D$8,FALSE)</f>
        <v>83.504014848256801</v>
      </c>
      <c r="E200">
        <f>VLOOKUP($A200,'CW0301'!$B$9:$I$386,E$8,FALSE)</f>
        <v>73.122138668375712</v>
      </c>
      <c r="F200">
        <f>VLOOKUP($A200,'CW0301'!$B$9:$I$386,F$8,FALSE)</f>
        <v>43.98392198682118</v>
      </c>
      <c r="G200">
        <f>VLOOKUP($A200,'CW0301'!$B$9:$I$386,G$8,FALSE)</f>
        <v>31.583454178912547</v>
      </c>
      <c r="M200" t="s">
        <v>374</v>
      </c>
      <c r="N200" t="s">
        <v>741</v>
      </c>
      <c r="O200" t="s">
        <v>745</v>
      </c>
      <c r="P200">
        <f>VLOOKUP($M200,'CW0302'!$B$9:$Q$386,P$7,FALSE)</f>
        <v>13.221644663047666</v>
      </c>
      <c r="Q200">
        <f>VLOOKUP($M200,'CW0302'!$B$9:$Q$386,Q$7,FALSE)</f>
        <v>7.5713265761623791</v>
      </c>
      <c r="R200">
        <f>VLOOKUP($M200,'CW0302'!$B$9:$Q$386,R$7,FALSE)</f>
        <v>2.4855092054184165</v>
      </c>
      <c r="S200">
        <f>VLOOKUP($M200,'CW0302'!$B$9:$Q$386,S$7,FALSE)</f>
        <v>0.74014645669181856</v>
      </c>
      <c r="U200">
        <f>VLOOKUP($M200,'CW0302'!$B$9:$Q$386,U$7,FALSE)</f>
        <v>11.771210916435347</v>
      </c>
      <c r="V200">
        <f>VLOOKUP($M200,'CW0302'!$B$9:$Q$386,V$7,FALSE)</f>
        <v>5.5643588991525998</v>
      </c>
      <c r="W200">
        <f>VLOOKUP($M200,'CW0302'!$B$9:$Q$386,W$7,FALSE)</f>
        <v>1.523177045212933</v>
      </c>
      <c r="X200">
        <f>VLOOKUP($M200,'CW0302'!$B$9:$Q$386,X$7,FALSE)</f>
        <v>0.33231715322474575</v>
      </c>
      <c r="Z200">
        <f>VLOOKUP($M200,'CW0302'!$B$9:$Q$386,Z$7,FALSE)</f>
        <v>3.7792224466089728</v>
      </c>
      <c r="AA200">
        <f>VLOOKUP($M200,'CW0302'!$B$9:$Q$386,AA$7,FALSE)</f>
        <v>3.324637891677515</v>
      </c>
      <c r="AB200">
        <f>VLOOKUP($M200,'CW0302'!$B$9:$Q$386,AB$7,FALSE)</f>
        <v>0.90147398348959207</v>
      </c>
      <c r="AC200">
        <f>VLOOKUP($M200,'CW0302'!$B$9:$Q$386,AC$7,FALSE)</f>
        <v>0.74014645669181856</v>
      </c>
      <c r="AG200" t="s">
        <v>374</v>
      </c>
      <c r="AH200" t="s">
        <v>741</v>
      </c>
      <c r="AI200" t="s">
        <v>745</v>
      </c>
      <c r="AJ200">
        <f>VLOOKUP($AG200,'CW0303'!$B$9:$Q$386,AJ$7,FALSE)</f>
        <v>82.387796833472166</v>
      </c>
      <c r="AK200">
        <f>VLOOKUP($AG200,'CW0303'!$B$9:$Q$386,AK$7,FALSE)</f>
        <v>70.984221365584006</v>
      </c>
      <c r="AL200">
        <f>VLOOKUP($AG200,'CW0303'!$B$9:$Q$386,AL$7,FALSE)</f>
        <v>42.160103227635894</v>
      </c>
      <c r="AM200">
        <f>VLOOKUP($AG200,'CW0303'!$B$9:$Q$386,AM$7,FALSE)</f>
        <v>29.782722360594459</v>
      </c>
      <c r="AO200">
        <f>VLOOKUP($AG200,'CW0303'!$B$9:$Q$386,AO$7,FALSE)</f>
        <v>68.211510602866582</v>
      </c>
      <c r="AP200">
        <f>VLOOKUP($AG200,'CW0303'!$B$9:$Q$386,AP$7,FALSE)</f>
        <v>54.493829761668557</v>
      </c>
      <c r="AQ200">
        <f>VLOOKUP($AG200,'CW0303'!$B$9:$Q$386,AQ$7,FALSE)</f>
        <v>23.858541692380047</v>
      </c>
      <c r="AR200">
        <f>VLOOKUP($AG200,'CW0303'!$B$9:$Q$386,AR$7,FALSE)</f>
        <v>19.266637445383157</v>
      </c>
      <c r="AT200">
        <f>VLOOKUP($AG200,'CW0303'!$B$9:$Q$386,AT$7,FALSE)</f>
        <v>42.911179923792567</v>
      </c>
      <c r="AU200">
        <f>VLOOKUP($AG200,'CW0303'!$B$9:$Q$386,AU$7,FALSE)</f>
        <v>35.406492125098083</v>
      </c>
      <c r="AV200">
        <f>VLOOKUP($AG200,'CW0303'!$B$9:$Q$386,AV$7,FALSE)</f>
        <v>16.938944695793133</v>
      </c>
      <c r="AW200">
        <f>VLOOKUP($AG200,'CW0303'!$B$9:$Q$386,AW$7,FALSE)</f>
        <v>11.317393186304034</v>
      </c>
    </row>
    <row r="201" spans="1:49" x14ac:dyDescent="0.3">
      <c r="A201" t="s">
        <v>376</v>
      </c>
      <c r="B201" t="s">
        <v>739</v>
      </c>
      <c r="C201" t="s">
        <v>745</v>
      </c>
      <c r="D201">
        <f>VLOOKUP($A201,'CW0301'!$B$9:$I$386,D$8,FALSE)</f>
        <v>82.399382815606671</v>
      </c>
      <c r="E201">
        <f>VLOOKUP($A201,'CW0301'!$B$9:$I$386,E$8,FALSE)</f>
        <v>77.899537456425634</v>
      </c>
      <c r="F201">
        <f>VLOOKUP($A201,'CW0301'!$B$9:$I$386,F$8,FALSE)</f>
        <v>50.352810170591624</v>
      </c>
      <c r="G201">
        <f>VLOOKUP($A201,'CW0301'!$B$9:$I$386,G$8,FALSE)</f>
        <v>37.551457247092323</v>
      </c>
      <c r="M201" t="s">
        <v>376</v>
      </c>
      <c r="N201" t="s">
        <v>739</v>
      </c>
      <c r="O201" t="s">
        <v>745</v>
      </c>
      <c r="P201">
        <f>VLOOKUP($M201,'CW0302'!$B$9:$Q$386,P$7,FALSE)</f>
        <v>16.545630498092613</v>
      </c>
      <c r="Q201">
        <f>VLOOKUP($M201,'CW0302'!$B$9:$Q$386,Q$7,FALSE)</f>
        <v>9.6870765755509591</v>
      </c>
      <c r="R201">
        <f>VLOOKUP($M201,'CW0302'!$B$9:$Q$386,R$7,FALSE)</f>
        <v>2.9648519511102625</v>
      </c>
      <c r="S201">
        <f>VLOOKUP($M201,'CW0302'!$B$9:$Q$386,S$7,FALSE)</f>
        <v>1.5201168617697804</v>
      </c>
      <c r="U201">
        <f>VLOOKUP($M201,'CW0302'!$B$9:$Q$386,U$7,FALSE)</f>
        <v>15.342307001702238</v>
      </c>
      <c r="V201">
        <f>VLOOKUP($M201,'CW0302'!$B$9:$Q$386,V$7,FALSE)</f>
        <v>7.6367113300168459</v>
      </c>
      <c r="W201">
        <f>VLOOKUP($M201,'CW0302'!$B$9:$Q$386,W$7,FALSE)</f>
        <v>2.0403817090474634</v>
      </c>
      <c r="X201">
        <f>VLOOKUP($M201,'CW0302'!$B$9:$Q$386,X$7,FALSE)</f>
        <v>0.90357092063149302</v>
      </c>
      <c r="Z201">
        <f>VLOOKUP($M201,'CW0302'!$B$9:$Q$386,Z$7,FALSE)</f>
        <v>4.5849744238477612</v>
      </c>
      <c r="AA201">
        <f>VLOOKUP($M201,'CW0302'!$B$9:$Q$386,AA$7,FALSE)</f>
        <v>2.6061162808417562</v>
      </c>
      <c r="AB201">
        <f>VLOOKUP($M201,'CW0302'!$B$9:$Q$386,AB$7,FALSE)</f>
        <v>0.75602223089222564</v>
      </c>
      <c r="AC201">
        <f>VLOOKUP($M201,'CW0302'!$B$9:$Q$386,AC$7,FALSE)</f>
        <v>0.4952121235692617</v>
      </c>
      <c r="AG201" t="s">
        <v>376</v>
      </c>
      <c r="AH201" t="s">
        <v>739</v>
      </c>
      <c r="AI201" t="s">
        <v>745</v>
      </c>
      <c r="AJ201">
        <f>VLOOKUP($AG201,'CW0303'!$B$9:$Q$386,AJ$7,FALSE)</f>
        <v>81.22234754703922</v>
      </c>
      <c r="AK201">
        <f>VLOOKUP($AG201,'CW0303'!$B$9:$Q$386,AK$7,FALSE)</f>
        <v>76.546724304246126</v>
      </c>
      <c r="AL201">
        <f>VLOOKUP($AG201,'CW0303'!$B$9:$Q$386,AL$7,FALSE)</f>
        <v>47.982510002562726</v>
      </c>
      <c r="AM201">
        <f>VLOOKUP($AG201,'CW0303'!$B$9:$Q$386,AM$7,FALSE)</f>
        <v>35.707505719980176</v>
      </c>
      <c r="AO201">
        <f>VLOOKUP($AG201,'CW0303'!$B$9:$Q$386,AO$7,FALSE)</f>
        <v>62.96534513617906</v>
      </c>
      <c r="AP201">
        <f>VLOOKUP($AG201,'CW0303'!$B$9:$Q$386,AP$7,FALSE)</f>
        <v>50.304431942826454</v>
      </c>
      <c r="AQ201">
        <f>VLOOKUP($AG201,'CW0303'!$B$9:$Q$386,AQ$7,FALSE)</f>
        <v>22.068911089765773</v>
      </c>
      <c r="AR201">
        <f>VLOOKUP($AG201,'CW0303'!$B$9:$Q$386,AR$7,FALSE)</f>
        <v>13.973747417446194</v>
      </c>
      <c r="AT201">
        <f>VLOOKUP($AG201,'CW0303'!$B$9:$Q$386,AT$7,FALSE)</f>
        <v>57.670465354500102</v>
      </c>
      <c r="AU201">
        <f>VLOOKUP($AG201,'CW0303'!$B$9:$Q$386,AU$7,FALSE)</f>
        <v>51.128277345819782</v>
      </c>
      <c r="AV201">
        <f>VLOOKUP($AG201,'CW0303'!$B$9:$Q$386,AV$7,FALSE)</f>
        <v>27.82552699858028</v>
      </c>
      <c r="AW201">
        <f>VLOOKUP($AG201,'CW0303'!$B$9:$Q$386,AW$7,FALSE)</f>
        <v>22.158706439451141</v>
      </c>
    </row>
    <row r="202" spans="1:49" x14ac:dyDescent="0.3">
      <c r="A202" t="s">
        <v>378</v>
      </c>
      <c r="B202" t="s">
        <v>743</v>
      </c>
      <c r="C202" t="s">
        <v>745</v>
      </c>
      <c r="D202">
        <f>VLOOKUP($A202,'CW0301'!$B$9:$I$386,D$8,FALSE)</f>
        <v>82.144881546139516</v>
      </c>
      <c r="E202">
        <f>VLOOKUP($A202,'CW0301'!$B$9:$I$386,E$8,FALSE)</f>
        <v>74.833324046556655</v>
      </c>
      <c r="F202">
        <f>VLOOKUP($A202,'CW0301'!$B$9:$I$386,F$8,FALSE)</f>
        <v>47.854394333282599</v>
      </c>
      <c r="G202">
        <f>VLOOKUP($A202,'CW0301'!$B$9:$I$386,G$8,FALSE)</f>
        <v>33.493041678899687</v>
      </c>
      <c r="M202" t="s">
        <v>378</v>
      </c>
      <c r="N202" t="s">
        <v>743</v>
      </c>
      <c r="O202" t="s">
        <v>745</v>
      </c>
      <c r="P202">
        <f>VLOOKUP($M202,'CW0302'!$B$9:$Q$386,P$7,FALSE)</f>
        <v>12.520784858601314</v>
      </c>
      <c r="Q202">
        <f>VLOOKUP($M202,'CW0302'!$B$9:$Q$386,Q$7,FALSE)</f>
        <v>8.1836865389782201</v>
      </c>
      <c r="R202">
        <f>VLOOKUP($M202,'CW0302'!$B$9:$Q$386,R$7,FALSE)</f>
        <v>3.4936179470591773</v>
      </c>
      <c r="S202">
        <f>VLOOKUP($M202,'CW0302'!$B$9:$Q$386,S$7,FALSE)</f>
        <v>2.0018011991765925</v>
      </c>
      <c r="U202">
        <f>VLOOKUP($M202,'CW0302'!$B$9:$Q$386,U$7,FALSE)</f>
        <v>11.493806266153801</v>
      </c>
      <c r="V202">
        <f>VLOOKUP($M202,'CW0302'!$B$9:$Q$386,V$7,FALSE)</f>
        <v>7.0795571990897352</v>
      </c>
      <c r="W202">
        <f>VLOOKUP($M202,'CW0302'!$B$9:$Q$386,W$7,FALSE)</f>
        <v>2.2562146275098187</v>
      </c>
      <c r="X202">
        <f>VLOOKUP($M202,'CW0302'!$B$9:$Q$386,X$7,FALSE)</f>
        <v>1.4445354097599687</v>
      </c>
      <c r="Z202">
        <f>VLOOKUP($M202,'CW0302'!$B$9:$Q$386,Z$7,FALSE)</f>
        <v>3.0158994481451913</v>
      </c>
      <c r="AA202">
        <f>VLOOKUP($M202,'CW0302'!$B$9:$Q$386,AA$7,FALSE)</f>
        <v>1.9367565344166702</v>
      </c>
      <c r="AB202">
        <f>VLOOKUP($M202,'CW0302'!$B$9:$Q$386,AB$7,FALSE)</f>
        <v>1.6209959782194183</v>
      </c>
      <c r="AC202">
        <f>VLOOKUP($M202,'CW0302'!$B$9:$Q$386,AC$7,FALSE)</f>
        <v>0.76942968071531548</v>
      </c>
      <c r="AG202" t="s">
        <v>378</v>
      </c>
      <c r="AH202" t="s">
        <v>743</v>
      </c>
      <c r="AI202" t="s">
        <v>745</v>
      </c>
      <c r="AJ202">
        <f>VLOOKUP($AG202,'CW0303'!$B$9:$Q$386,AJ$7,FALSE)</f>
        <v>81.417583763416488</v>
      </c>
      <c r="AK202">
        <f>VLOOKUP($AG202,'CW0303'!$B$9:$Q$386,AK$7,FALSE)</f>
        <v>73.417659696187542</v>
      </c>
      <c r="AL202">
        <f>VLOOKUP($AG202,'CW0303'!$B$9:$Q$386,AL$7,FALSE)</f>
        <v>45.819138977918904</v>
      </c>
      <c r="AM202">
        <f>VLOOKUP($AG202,'CW0303'!$B$9:$Q$386,AM$7,FALSE)</f>
        <v>30.479361737253235</v>
      </c>
      <c r="AO202">
        <f>VLOOKUP($AG202,'CW0303'!$B$9:$Q$386,AO$7,FALSE)</f>
        <v>66.575032019227237</v>
      </c>
      <c r="AP202">
        <f>VLOOKUP($AG202,'CW0303'!$B$9:$Q$386,AP$7,FALSE)</f>
        <v>55.380606815154074</v>
      </c>
      <c r="AQ202">
        <f>VLOOKUP($AG202,'CW0303'!$B$9:$Q$386,AQ$7,FALSE)</f>
        <v>24.900871745126857</v>
      </c>
      <c r="AR202">
        <f>VLOOKUP($AG202,'CW0303'!$B$9:$Q$386,AR$7,FALSE)</f>
        <v>15.86490650680549</v>
      </c>
      <c r="AT202">
        <f>VLOOKUP($AG202,'CW0303'!$B$9:$Q$386,AT$7,FALSE)</f>
        <v>44.969976208095289</v>
      </c>
      <c r="AU202">
        <f>VLOOKUP($AG202,'CW0303'!$B$9:$Q$386,AU$7,FALSE)</f>
        <v>39.901400930732024</v>
      </c>
      <c r="AV202">
        <f>VLOOKUP($AG202,'CW0303'!$B$9:$Q$386,AV$7,FALSE)</f>
        <v>22.859973217202647</v>
      </c>
      <c r="AW202">
        <f>VLOOKUP($AG202,'CW0303'!$B$9:$Q$386,AW$7,FALSE)</f>
        <v>13.69648074781785</v>
      </c>
    </row>
    <row r="203" spans="1:49" x14ac:dyDescent="0.3">
      <c r="A203" t="s">
        <v>380</v>
      </c>
      <c r="B203" t="s">
        <v>743</v>
      </c>
      <c r="C203" t="s">
        <v>745</v>
      </c>
      <c r="D203">
        <f>VLOOKUP($A203,'CW0301'!$B$9:$I$386,D$8,FALSE)</f>
        <v>85.676013232494512</v>
      </c>
      <c r="E203">
        <f>VLOOKUP($A203,'CW0301'!$B$9:$I$386,E$8,FALSE)</f>
        <v>77.335744073208318</v>
      </c>
      <c r="F203">
        <f>VLOOKUP($A203,'CW0301'!$B$9:$I$386,F$8,FALSE)</f>
        <v>50.636207945410959</v>
      </c>
      <c r="G203">
        <f>VLOOKUP($A203,'CW0301'!$B$9:$I$386,G$8,FALSE)</f>
        <v>36.868281164866445</v>
      </c>
      <c r="M203" t="s">
        <v>380</v>
      </c>
      <c r="N203" t="s">
        <v>743</v>
      </c>
      <c r="O203" t="s">
        <v>745</v>
      </c>
      <c r="P203">
        <f>VLOOKUP($M203,'CW0302'!$B$9:$Q$386,P$7,FALSE)</f>
        <v>14.035180367129602</v>
      </c>
      <c r="Q203">
        <f>VLOOKUP($M203,'CW0302'!$B$9:$Q$386,Q$7,FALSE)</f>
        <v>10.276553681354377</v>
      </c>
      <c r="R203">
        <f>VLOOKUP($M203,'CW0302'!$B$9:$Q$386,R$7,FALSE)</f>
        <v>4.4573084688375602</v>
      </c>
      <c r="S203">
        <f>VLOOKUP($M203,'CW0302'!$B$9:$Q$386,S$7,FALSE)</f>
        <v>1.946630195882237</v>
      </c>
      <c r="U203">
        <f>VLOOKUP($M203,'CW0302'!$B$9:$Q$386,U$7,FALSE)</f>
        <v>12.271624225568768</v>
      </c>
      <c r="V203">
        <f>VLOOKUP($M203,'CW0302'!$B$9:$Q$386,V$7,FALSE)</f>
        <v>6.8634900525721436</v>
      </c>
      <c r="W203">
        <f>VLOOKUP($M203,'CW0302'!$B$9:$Q$386,W$7,FALSE)</f>
        <v>2.1698990004001315</v>
      </c>
      <c r="X203">
        <f>VLOOKUP($M203,'CW0302'!$B$9:$Q$386,X$7,FALSE)</f>
        <v>1.0264995779261064</v>
      </c>
      <c r="Z203">
        <f>VLOOKUP($M203,'CW0302'!$B$9:$Q$386,Z$7,FALSE)</f>
        <v>6.1856902406846848</v>
      </c>
      <c r="AA203">
        <f>VLOOKUP($M203,'CW0302'!$B$9:$Q$386,AA$7,FALSE)</f>
        <v>3.8134888355748622</v>
      </c>
      <c r="AB203">
        <f>VLOOKUP($M203,'CW0302'!$B$9:$Q$386,AB$7,FALSE)</f>
        <v>2.0485324041974544</v>
      </c>
      <c r="AC203">
        <f>VLOOKUP($M203,'CW0302'!$B$9:$Q$386,AC$7,FALSE)</f>
        <v>0.8116722447500212</v>
      </c>
      <c r="AG203" t="s">
        <v>380</v>
      </c>
      <c r="AH203" t="s">
        <v>743</v>
      </c>
      <c r="AI203" t="s">
        <v>745</v>
      </c>
      <c r="AJ203">
        <f>VLOOKUP($AG203,'CW0303'!$B$9:$Q$386,AJ$7,FALSE)</f>
        <v>84.374301378764812</v>
      </c>
      <c r="AK203">
        <f>VLOOKUP($AG203,'CW0303'!$B$9:$Q$386,AK$7,FALSE)</f>
        <v>76.184309398001076</v>
      </c>
      <c r="AL203">
        <f>VLOOKUP($AG203,'CW0303'!$B$9:$Q$386,AL$7,FALSE)</f>
        <v>47.290359457518804</v>
      </c>
      <c r="AM203">
        <f>VLOOKUP($AG203,'CW0303'!$B$9:$Q$386,AM$7,FALSE)</f>
        <v>34.154691547426097</v>
      </c>
      <c r="AO203">
        <f>VLOOKUP($AG203,'CW0303'!$B$9:$Q$386,AO$7,FALSE)</f>
        <v>72.314052912716349</v>
      </c>
      <c r="AP203">
        <f>VLOOKUP($AG203,'CW0303'!$B$9:$Q$386,AP$7,FALSE)</f>
        <v>56.630065108579863</v>
      </c>
      <c r="AQ203">
        <f>VLOOKUP($AG203,'CW0303'!$B$9:$Q$386,AQ$7,FALSE)</f>
        <v>23.553958987734912</v>
      </c>
      <c r="AR203">
        <f>VLOOKUP($AG203,'CW0303'!$B$9:$Q$386,AR$7,FALSE)</f>
        <v>16.394622874747174</v>
      </c>
      <c r="AT203">
        <f>VLOOKUP($AG203,'CW0303'!$B$9:$Q$386,AT$7,FALSE)</f>
        <v>49.555309470523227</v>
      </c>
      <c r="AU203">
        <f>VLOOKUP($AG203,'CW0303'!$B$9:$Q$386,AU$7,FALSE)</f>
        <v>42.117243416306444</v>
      </c>
      <c r="AV203">
        <f>VLOOKUP($AG203,'CW0303'!$B$9:$Q$386,AV$7,FALSE)</f>
        <v>22.02504246752094</v>
      </c>
      <c r="AW203">
        <f>VLOOKUP($AG203,'CW0303'!$B$9:$Q$386,AW$7,FALSE)</f>
        <v>15.588855414304852</v>
      </c>
    </row>
    <row r="204" spans="1:49" x14ac:dyDescent="0.3">
      <c r="A204" t="s">
        <v>382</v>
      </c>
      <c r="B204" t="s">
        <v>739</v>
      </c>
      <c r="C204" t="s">
        <v>745</v>
      </c>
      <c r="D204">
        <f>VLOOKUP($A204,'CW0301'!$B$9:$I$386,D$8,FALSE)</f>
        <v>87.528570676960697</v>
      </c>
      <c r="E204">
        <f>VLOOKUP($A204,'CW0301'!$B$9:$I$386,E$8,FALSE)</f>
        <v>79.467896113663755</v>
      </c>
      <c r="F204">
        <f>VLOOKUP($A204,'CW0301'!$B$9:$I$386,F$8,FALSE)</f>
        <v>51.909603730826049</v>
      </c>
      <c r="G204">
        <f>VLOOKUP($A204,'CW0301'!$B$9:$I$386,G$8,FALSE)</f>
        <v>39.498752103873116</v>
      </c>
      <c r="M204" t="s">
        <v>382</v>
      </c>
      <c r="N204" t="s">
        <v>739</v>
      </c>
      <c r="O204" t="s">
        <v>745</v>
      </c>
      <c r="P204">
        <f>VLOOKUP($M204,'CW0302'!$B$9:$Q$386,P$7,FALSE)</f>
        <v>22.688163821930118</v>
      </c>
      <c r="Q204">
        <f>VLOOKUP($M204,'CW0302'!$B$9:$Q$386,Q$7,FALSE)</f>
        <v>17.029379564933944</v>
      </c>
      <c r="R204">
        <f>VLOOKUP($M204,'CW0302'!$B$9:$Q$386,R$7,FALSE)</f>
        <v>6.6510058815484774</v>
      </c>
      <c r="S204">
        <f>VLOOKUP($M204,'CW0302'!$B$9:$Q$386,S$7,FALSE)</f>
        <v>3.4316533052683158</v>
      </c>
      <c r="U204">
        <f>VLOOKUP($M204,'CW0302'!$B$9:$Q$386,U$7,FALSE)</f>
        <v>19.764431239171529</v>
      </c>
      <c r="V204">
        <f>VLOOKUP($M204,'CW0302'!$B$9:$Q$386,V$7,FALSE)</f>
        <v>14.000605877338435</v>
      </c>
      <c r="W204">
        <f>VLOOKUP($M204,'CW0302'!$B$9:$Q$386,W$7,FALSE)</f>
        <v>3.7731118531277206</v>
      </c>
      <c r="X204">
        <f>VLOOKUP($M204,'CW0302'!$B$9:$Q$386,X$7,FALSE)</f>
        <v>0.75097293212417737</v>
      </c>
      <c r="Z204">
        <f>VLOOKUP($M204,'CW0302'!$B$9:$Q$386,Z$7,FALSE)</f>
        <v>7.1021603229024333</v>
      </c>
      <c r="AA204">
        <f>VLOOKUP($M204,'CW0302'!$B$9:$Q$386,AA$7,FALSE)</f>
        <v>4.932444500709086</v>
      </c>
      <c r="AB204">
        <f>VLOOKUP($M204,'CW0302'!$B$9:$Q$386,AB$7,FALSE)</f>
        <v>2.3770661771802546</v>
      </c>
      <c r="AC204">
        <f>VLOOKUP($M204,'CW0302'!$B$9:$Q$386,AC$7,FALSE)</f>
        <v>1.7232959436562914</v>
      </c>
      <c r="AG204" t="s">
        <v>382</v>
      </c>
      <c r="AH204" t="s">
        <v>739</v>
      </c>
      <c r="AI204" t="s">
        <v>745</v>
      </c>
      <c r="AJ204">
        <f>VLOOKUP($AG204,'CW0303'!$B$9:$Q$386,AJ$7,FALSE)</f>
        <v>85.935779844222566</v>
      </c>
      <c r="AK204">
        <f>VLOOKUP($AG204,'CW0303'!$B$9:$Q$386,AK$7,FALSE)</f>
        <v>76.850561502535868</v>
      </c>
      <c r="AL204">
        <f>VLOOKUP($AG204,'CW0303'!$B$9:$Q$386,AL$7,FALSE)</f>
        <v>49.142093297811783</v>
      </c>
      <c r="AM204">
        <f>VLOOKUP($AG204,'CW0303'!$B$9:$Q$386,AM$7,FALSE)</f>
        <v>35.367215839666642</v>
      </c>
      <c r="AO204">
        <f>VLOOKUP($AG204,'CW0303'!$B$9:$Q$386,AO$7,FALSE)</f>
        <v>65.493558899990887</v>
      </c>
      <c r="AP204">
        <f>VLOOKUP($AG204,'CW0303'!$B$9:$Q$386,AP$7,FALSE)</f>
        <v>55.920125357021831</v>
      </c>
      <c r="AQ204">
        <f>VLOOKUP($AG204,'CW0303'!$B$9:$Q$386,AQ$7,FALSE)</f>
        <v>28.418942042105165</v>
      </c>
      <c r="AR204">
        <f>VLOOKUP($AG204,'CW0303'!$B$9:$Q$386,AR$7,FALSE)</f>
        <v>18.930862950718414</v>
      </c>
      <c r="AT204">
        <f>VLOOKUP($AG204,'CW0303'!$B$9:$Q$386,AT$7,FALSE)</f>
        <v>53.732012709396272</v>
      </c>
      <c r="AU204">
        <f>VLOOKUP($AG204,'CW0303'!$B$9:$Q$386,AU$7,FALSE)</f>
        <v>43.901734262027482</v>
      </c>
      <c r="AV204">
        <f>VLOOKUP($AG204,'CW0303'!$B$9:$Q$386,AV$7,FALSE)</f>
        <v>24.47173354303845</v>
      </c>
      <c r="AW204">
        <f>VLOOKUP($AG204,'CW0303'!$B$9:$Q$386,AW$7,FALSE)</f>
        <v>18.649884295177319</v>
      </c>
    </row>
    <row r="205" spans="1:49" x14ac:dyDescent="0.3">
      <c r="A205" t="s">
        <v>384</v>
      </c>
      <c r="B205" t="s">
        <v>739</v>
      </c>
      <c r="C205" t="s">
        <v>745</v>
      </c>
      <c r="D205">
        <f>VLOOKUP($A205,'CW0301'!$B$9:$I$386,D$8,FALSE)</f>
        <v>82.61342625664426</v>
      </c>
      <c r="E205">
        <f>VLOOKUP($A205,'CW0301'!$B$9:$I$386,E$8,FALSE)</f>
        <v>75.385244529197053</v>
      </c>
      <c r="F205">
        <f>VLOOKUP($A205,'CW0301'!$B$9:$I$386,F$8,FALSE)</f>
        <v>49.830556808417995</v>
      </c>
      <c r="G205">
        <f>VLOOKUP($A205,'CW0301'!$B$9:$I$386,G$8,FALSE)</f>
        <v>34.831448591092986</v>
      </c>
      <c r="M205" t="s">
        <v>384</v>
      </c>
      <c r="N205" t="s">
        <v>739</v>
      </c>
      <c r="O205" t="s">
        <v>745</v>
      </c>
      <c r="P205">
        <f>VLOOKUP($M205,'CW0302'!$B$9:$Q$386,P$7,FALSE)</f>
        <v>12.771000407132895</v>
      </c>
      <c r="Q205">
        <f>VLOOKUP($M205,'CW0302'!$B$9:$Q$386,Q$7,FALSE)</f>
        <v>9.3240896819595793</v>
      </c>
      <c r="R205">
        <f>VLOOKUP($M205,'CW0302'!$B$9:$Q$386,R$7,FALSE)</f>
        <v>3.287380434457011</v>
      </c>
      <c r="S205">
        <f>VLOOKUP($M205,'CW0302'!$B$9:$Q$386,S$7,FALSE)</f>
        <v>2.1559851234823091</v>
      </c>
      <c r="U205">
        <f>VLOOKUP($M205,'CW0302'!$B$9:$Q$386,U$7,FALSE)</f>
        <v>11.052398604567752</v>
      </c>
      <c r="V205">
        <f>VLOOKUP($M205,'CW0302'!$B$9:$Q$386,V$7,FALSE)</f>
        <v>6.7324671239182541</v>
      </c>
      <c r="W205">
        <f>VLOOKUP($M205,'CW0302'!$B$9:$Q$386,W$7,FALSE)</f>
        <v>1.5460588815542293</v>
      </c>
      <c r="X205">
        <f>VLOOKUP($M205,'CW0302'!$B$9:$Q$386,X$7,FALSE)</f>
        <v>0.83575485102501212</v>
      </c>
      <c r="Z205">
        <f>VLOOKUP($M205,'CW0302'!$B$9:$Q$386,Z$7,FALSE)</f>
        <v>4.1765720157091346</v>
      </c>
      <c r="AA205">
        <f>VLOOKUP($M205,'CW0302'!$B$9:$Q$386,AA$7,FALSE)</f>
        <v>3.8113820361896886</v>
      </c>
      <c r="AB205">
        <f>VLOOKUP($M205,'CW0302'!$B$9:$Q$386,AB$7,FALSE)</f>
        <v>1.3202302724572992</v>
      </c>
      <c r="AC205">
        <f>VLOOKUP($M205,'CW0302'!$B$9:$Q$386,AC$7,FALSE)</f>
        <v>1.3202302724572992</v>
      </c>
      <c r="AG205" t="s">
        <v>384</v>
      </c>
      <c r="AH205" t="s">
        <v>739</v>
      </c>
      <c r="AI205" t="s">
        <v>745</v>
      </c>
      <c r="AJ205">
        <f>VLOOKUP($AG205,'CW0303'!$B$9:$Q$386,AJ$7,FALSE)</f>
        <v>81.927842885542788</v>
      </c>
      <c r="AK205">
        <f>VLOOKUP($AG205,'CW0303'!$B$9:$Q$386,AK$7,FALSE)</f>
        <v>74.039969889278794</v>
      </c>
      <c r="AL205">
        <f>VLOOKUP($AG205,'CW0303'!$B$9:$Q$386,AL$7,FALSE)</f>
        <v>45.551053213292697</v>
      </c>
      <c r="AM205">
        <f>VLOOKUP($AG205,'CW0303'!$B$9:$Q$386,AM$7,FALSE)</f>
        <v>32.112813535041326</v>
      </c>
      <c r="AO205">
        <f>VLOOKUP($AG205,'CW0303'!$B$9:$Q$386,AO$7,FALSE)</f>
        <v>66.823161185391001</v>
      </c>
      <c r="AP205">
        <f>VLOOKUP($AG205,'CW0303'!$B$9:$Q$386,AP$7,FALSE)</f>
        <v>50.260934987992059</v>
      </c>
      <c r="AQ205">
        <f>VLOOKUP($AG205,'CW0303'!$B$9:$Q$386,AQ$7,FALSE)</f>
        <v>20.144605268057486</v>
      </c>
      <c r="AR205">
        <f>VLOOKUP($AG205,'CW0303'!$B$9:$Q$386,AR$7,FALSE)</f>
        <v>14.102363579121867</v>
      </c>
      <c r="AT205">
        <f>VLOOKUP($AG205,'CW0303'!$B$9:$Q$386,AT$7,FALSE)</f>
        <v>53.956927452817091</v>
      </c>
      <c r="AU205">
        <f>VLOOKUP($AG205,'CW0303'!$B$9:$Q$386,AU$7,FALSE)</f>
        <v>46.27983114344805</v>
      </c>
      <c r="AV205">
        <f>VLOOKUP($AG205,'CW0303'!$B$9:$Q$386,AV$7,FALSE)</f>
        <v>24.116720690910721</v>
      </c>
      <c r="AW205">
        <f>VLOOKUP($AG205,'CW0303'!$B$9:$Q$386,AW$7,FALSE)</f>
        <v>16.507722190829572</v>
      </c>
    </row>
    <row r="206" spans="1:49" x14ac:dyDescent="0.3">
      <c r="A206" t="s">
        <v>386</v>
      </c>
      <c r="B206" t="s">
        <v>743</v>
      </c>
      <c r="C206" t="s">
        <v>745</v>
      </c>
      <c r="D206">
        <f>VLOOKUP($A206,'CW0301'!$B$9:$I$386,D$8,FALSE)</f>
        <v>73.035481687795397</v>
      </c>
      <c r="E206">
        <f>VLOOKUP($A206,'CW0301'!$B$9:$I$386,E$8,FALSE)</f>
        <v>63.81923578926596</v>
      </c>
      <c r="F206">
        <f>VLOOKUP($A206,'CW0301'!$B$9:$I$386,F$8,FALSE)</f>
        <v>34.818514840162941</v>
      </c>
      <c r="G206">
        <f>VLOOKUP($A206,'CW0301'!$B$9:$I$386,G$8,FALSE)</f>
        <v>26.212668373728309</v>
      </c>
      <c r="M206" t="s">
        <v>386</v>
      </c>
      <c r="N206" t="s">
        <v>743</v>
      </c>
      <c r="O206" t="s">
        <v>745</v>
      </c>
      <c r="P206">
        <f>VLOOKUP($M206,'CW0302'!$B$9:$Q$386,P$7,FALSE)</f>
        <v>15.959781951483409</v>
      </c>
      <c r="Q206">
        <f>VLOOKUP($M206,'CW0302'!$B$9:$Q$386,Q$7,FALSE)</f>
        <v>10.465733500572</v>
      </c>
      <c r="R206">
        <f>VLOOKUP($M206,'CW0302'!$B$9:$Q$386,R$7,FALSE)</f>
        <v>4.454491313662599</v>
      </c>
      <c r="S206">
        <f>VLOOKUP($M206,'CW0302'!$B$9:$Q$386,S$7,FALSE)</f>
        <v>2.9375389345872529</v>
      </c>
      <c r="U206">
        <f>VLOOKUP($M206,'CW0302'!$B$9:$Q$386,U$7,FALSE)</f>
        <v>13.001471951926948</v>
      </c>
      <c r="V206">
        <f>VLOOKUP($M206,'CW0302'!$B$9:$Q$386,V$7,FALSE)</f>
        <v>7.9227818289835534</v>
      </c>
      <c r="W206">
        <f>VLOOKUP($M206,'CW0302'!$B$9:$Q$386,W$7,FALSE)</f>
        <v>3.0752869191532217</v>
      </c>
      <c r="X206">
        <f>VLOOKUP($M206,'CW0302'!$B$9:$Q$386,X$7,FALSE)</f>
        <v>1.3029399285092496</v>
      </c>
      <c r="Z206">
        <f>VLOOKUP($M206,'CW0302'!$B$9:$Q$386,Z$7,FALSE)</f>
        <v>6.2902246893457203</v>
      </c>
      <c r="AA206">
        <f>VLOOKUP($M206,'CW0302'!$B$9:$Q$386,AA$7,FALSE)</f>
        <v>4.1051056916679576</v>
      </c>
      <c r="AB206">
        <f>VLOOKUP($M206,'CW0302'!$B$9:$Q$386,AB$7,FALSE)</f>
        <v>2.6464350873832814</v>
      </c>
      <c r="AC206">
        <f>VLOOKUP($M206,'CW0302'!$B$9:$Q$386,AC$7,FALSE)</f>
        <v>1.169933692842323</v>
      </c>
      <c r="AG206" t="s">
        <v>386</v>
      </c>
      <c r="AH206" t="s">
        <v>743</v>
      </c>
      <c r="AI206" t="s">
        <v>745</v>
      </c>
      <c r="AJ206">
        <f>VLOOKUP($AG206,'CW0303'!$B$9:$Q$386,AJ$7,FALSE)</f>
        <v>70.591637842088218</v>
      </c>
      <c r="AK206">
        <f>VLOOKUP($AG206,'CW0303'!$B$9:$Q$386,AK$7,FALSE)</f>
        <v>60.579548194512391</v>
      </c>
      <c r="AL206">
        <f>VLOOKUP($AG206,'CW0303'!$B$9:$Q$386,AL$7,FALSE)</f>
        <v>31.456476546682964</v>
      </c>
      <c r="AM206">
        <f>VLOOKUP($AG206,'CW0303'!$B$9:$Q$386,AM$7,FALSE)</f>
        <v>24.078922229733998</v>
      </c>
      <c r="AO206">
        <f>VLOOKUP($AG206,'CW0303'!$B$9:$Q$386,AO$7,FALSE)</f>
        <v>52.218715305568196</v>
      </c>
      <c r="AP206">
        <f>VLOOKUP($AG206,'CW0303'!$B$9:$Q$386,AP$7,FALSE)</f>
        <v>42.298934547058956</v>
      </c>
      <c r="AQ206">
        <f>VLOOKUP($AG206,'CW0303'!$B$9:$Q$386,AQ$7,FALSE)</f>
        <v>16.831811372568964</v>
      </c>
      <c r="AR206">
        <f>VLOOKUP($AG206,'CW0303'!$B$9:$Q$386,AR$7,FALSE)</f>
        <v>11.467140553879238</v>
      </c>
      <c r="AT206">
        <f>VLOOKUP($AG206,'CW0303'!$B$9:$Q$386,AT$7,FALSE)</f>
        <v>43.710480181956214</v>
      </c>
      <c r="AU206">
        <f>VLOOKUP($AG206,'CW0303'!$B$9:$Q$386,AU$7,FALSE)</f>
        <v>35.007537445981875</v>
      </c>
      <c r="AV206">
        <f>VLOOKUP($AG206,'CW0303'!$B$9:$Q$386,AV$7,FALSE)</f>
        <v>16.688087940883158</v>
      </c>
      <c r="AW206">
        <f>VLOOKUP($AG206,'CW0303'!$B$9:$Q$386,AW$7,FALSE)</f>
        <v>13.113785090652849</v>
      </c>
    </row>
    <row r="207" spans="1:49" x14ac:dyDescent="0.3">
      <c r="A207" t="s">
        <v>388</v>
      </c>
      <c r="B207" t="s">
        <v>741</v>
      </c>
      <c r="C207" t="s">
        <v>745</v>
      </c>
      <c r="D207">
        <f>VLOOKUP($A207,'CW0301'!$B$9:$I$386,D$8,FALSE)</f>
        <v>83.768341906905448</v>
      </c>
      <c r="E207">
        <f>VLOOKUP($A207,'CW0301'!$B$9:$I$386,E$8,FALSE)</f>
        <v>74.785247717901314</v>
      </c>
      <c r="F207">
        <f>VLOOKUP($A207,'CW0301'!$B$9:$I$386,F$8,FALSE)</f>
        <v>46.309267759475134</v>
      </c>
      <c r="G207">
        <f>VLOOKUP($A207,'CW0301'!$B$9:$I$386,G$8,FALSE)</f>
        <v>32.007464348187042</v>
      </c>
      <c r="M207" t="s">
        <v>388</v>
      </c>
      <c r="N207" t="s">
        <v>741</v>
      </c>
      <c r="O207" t="s">
        <v>745</v>
      </c>
      <c r="P207">
        <f>VLOOKUP($M207,'CW0302'!$B$9:$Q$386,P$7,FALSE)</f>
        <v>14.23297851074927</v>
      </c>
      <c r="Q207">
        <f>VLOOKUP($M207,'CW0302'!$B$9:$Q$386,Q$7,FALSE)</f>
        <v>8.1070743972163921</v>
      </c>
      <c r="R207">
        <f>VLOOKUP($M207,'CW0302'!$B$9:$Q$386,R$7,FALSE)</f>
        <v>2.5742220488822363</v>
      </c>
      <c r="S207">
        <f>VLOOKUP($M207,'CW0302'!$B$9:$Q$386,S$7,FALSE)</f>
        <v>1.6575191581122621</v>
      </c>
      <c r="U207">
        <f>VLOOKUP($M207,'CW0302'!$B$9:$Q$386,U$7,FALSE)</f>
        <v>12.425252156911149</v>
      </c>
      <c r="V207">
        <f>VLOOKUP($M207,'CW0302'!$B$9:$Q$386,V$7,FALSE)</f>
        <v>5.455916393324026</v>
      </c>
      <c r="W207">
        <f>VLOOKUP($M207,'CW0302'!$B$9:$Q$386,W$7,FALSE)</f>
        <v>1.5340935799077882</v>
      </c>
      <c r="X207">
        <f>VLOOKUP($M207,'CW0302'!$B$9:$Q$386,X$7,FALSE)</f>
        <v>0.91186598111551564</v>
      </c>
      <c r="Z207">
        <f>VLOOKUP($M207,'CW0302'!$B$9:$Q$386,Z$7,FALSE)</f>
        <v>5.1536526499032984</v>
      </c>
      <c r="AA207">
        <f>VLOOKUP($M207,'CW0302'!$B$9:$Q$386,AA$7,FALSE)</f>
        <v>2.8148087432845967</v>
      </c>
      <c r="AB207">
        <f>VLOOKUP($M207,'CW0302'!$B$9:$Q$386,AB$7,FALSE)</f>
        <v>1.2585661408245896</v>
      </c>
      <c r="AC207">
        <f>VLOOKUP($M207,'CW0302'!$B$9:$Q$386,AC$7,FALSE)</f>
        <v>0.48004570013802078</v>
      </c>
      <c r="AG207" t="s">
        <v>388</v>
      </c>
      <c r="AH207" t="s">
        <v>741</v>
      </c>
      <c r="AI207" t="s">
        <v>745</v>
      </c>
      <c r="AJ207">
        <f>VLOOKUP($AG207,'CW0303'!$B$9:$Q$386,AJ$7,FALSE)</f>
        <v>82.784798386782171</v>
      </c>
      <c r="AK207">
        <f>VLOOKUP($AG207,'CW0303'!$B$9:$Q$386,AK$7,FALSE)</f>
        <v>72.967156377036417</v>
      </c>
      <c r="AL207">
        <f>VLOOKUP($AG207,'CW0303'!$B$9:$Q$386,AL$7,FALSE)</f>
        <v>43.143457863593419</v>
      </c>
      <c r="AM207">
        <f>VLOOKUP($AG207,'CW0303'!$B$9:$Q$386,AM$7,FALSE)</f>
        <v>30.23962788142644</v>
      </c>
      <c r="AO207">
        <f>VLOOKUP($AG207,'CW0303'!$B$9:$Q$386,AO$7,FALSE)</f>
        <v>68.835747548522974</v>
      </c>
      <c r="AP207">
        <f>VLOOKUP($AG207,'CW0303'!$B$9:$Q$386,AP$7,FALSE)</f>
        <v>58.371928882884283</v>
      </c>
      <c r="AQ207">
        <f>VLOOKUP($AG207,'CW0303'!$B$9:$Q$386,AQ$7,FALSE)</f>
        <v>27.078280692786638</v>
      </c>
      <c r="AR207">
        <f>VLOOKUP($AG207,'CW0303'!$B$9:$Q$386,AR$7,FALSE)</f>
        <v>18.765725995112341</v>
      </c>
      <c r="AT207">
        <f>VLOOKUP($AG207,'CW0303'!$B$9:$Q$386,AT$7,FALSE)</f>
        <v>38.134949651474955</v>
      </c>
      <c r="AU207">
        <f>VLOOKUP($AG207,'CW0303'!$B$9:$Q$386,AU$7,FALSE)</f>
        <v>30.803897724526919</v>
      </c>
      <c r="AV207">
        <f>VLOOKUP($AG207,'CW0303'!$B$9:$Q$386,AV$7,FALSE)</f>
        <v>16.01606325909674</v>
      </c>
      <c r="AW207">
        <f>VLOOKUP($AG207,'CW0303'!$B$9:$Q$386,AW$7,FALSE)</f>
        <v>12.289366509262365</v>
      </c>
    </row>
    <row r="208" spans="1:49" x14ac:dyDescent="0.3">
      <c r="A208" t="s">
        <v>390</v>
      </c>
      <c r="B208" t="s">
        <v>743</v>
      </c>
      <c r="C208" t="s">
        <v>745</v>
      </c>
      <c r="D208">
        <f>VLOOKUP($A208,'CW0301'!$B$9:$I$386,D$8,FALSE)</f>
        <v>86.613854711442926</v>
      </c>
      <c r="E208">
        <f>VLOOKUP($A208,'CW0301'!$B$9:$I$386,E$8,FALSE)</f>
        <v>79.829883342258753</v>
      </c>
      <c r="F208">
        <f>VLOOKUP($A208,'CW0301'!$B$9:$I$386,F$8,FALSE)</f>
        <v>49.285005398101269</v>
      </c>
      <c r="G208">
        <f>VLOOKUP($A208,'CW0301'!$B$9:$I$386,G$8,FALSE)</f>
        <v>37.138959337486355</v>
      </c>
      <c r="M208" t="s">
        <v>390</v>
      </c>
      <c r="N208" t="s">
        <v>743</v>
      </c>
      <c r="O208" t="s">
        <v>745</v>
      </c>
      <c r="P208">
        <f>VLOOKUP($M208,'CW0302'!$B$9:$Q$386,P$7,FALSE)</f>
        <v>15.692539888921086</v>
      </c>
      <c r="Q208">
        <f>VLOOKUP($M208,'CW0302'!$B$9:$Q$386,Q$7,FALSE)</f>
        <v>11.190129163748939</v>
      </c>
      <c r="R208">
        <f>VLOOKUP($M208,'CW0302'!$B$9:$Q$386,R$7,FALSE)</f>
        <v>3.7697380581143238</v>
      </c>
      <c r="S208">
        <f>VLOOKUP($M208,'CW0302'!$B$9:$Q$386,S$7,FALSE)</f>
        <v>3.2746038627199985</v>
      </c>
      <c r="U208">
        <f>VLOOKUP($M208,'CW0302'!$B$9:$Q$386,U$7,FALSE)</f>
        <v>13.399456424632447</v>
      </c>
      <c r="V208">
        <f>VLOOKUP($M208,'CW0302'!$B$9:$Q$386,V$7,FALSE)</f>
        <v>8.8088878555099051</v>
      </c>
      <c r="W208">
        <f>VLOOKUP($M208,'CW0302'!$B$9:$Q$386,W$7,FALSE)</f>
        <v>2.1022973954481063</v>
      </c>
      <c r="X208">
        <f>VLOOKUP($M208,'CW0302'!$B$9:$Q$386,X$7,FALSE)</f>
        <v>0.64206453257675</v>
      </c>
      <c r="Z208">
        <f>VLOOKUP($M208,'CW0302'!$B$9:$Q$386,Z$7,FALSE)</f>
        <v>6.8861754548650858</v>
      </c>
      <c r="AA208">
        <f>VLOOKUP($M208,'CW0302'!$B$9:$Q$386,AA$7,FALSE)</f>
        <v>5.3628550582978924</v>
      </c>
      <c r="AB208">
        <f>VLOOKUP($M208,'CW0302'!$B$9:$Q$386,AB$7,FALSE)</f>
        <v>2.82597101266777</v>
      </c>
      <c r="AC208">
        <f>VLOOKUP($M208,'CW0302'!$B$9:$Q$386,AC$7,FALSE)</f>
        <v>1.708620073435517</v>
      </c>
      <c r="AG208" t="s">
        <v>390</v>
      </c>
      <c r="AH208" t="s">
        <v>743</v>
      </c>
      <c r="AI208" t="s">
        <v>745</v>
      </c>
      <c r="AJ208">
        <f>VLOOKUP($AG208,'CW0303'!$B$9:$Q$386,AJ$7,FALSE)</f>
        <v>85.366352980366827</v>
      </c>
      <c r="AK208">
        <f>VLOOKUP($AG208,'CW0303'!$B$9:$Q$386,AK$7,FALSE)</f>
        <v>76.543582000411547</v>
      </c>
      <c r="AL208">
        <f>VLOOKUP($AG208,'CW0303'!$B$9:$Q$386,AL$7,FALSE)</f>
        <v>46.598796647224141</v>
      </c>
      <c r="AM208">
        <f>VLOOKUP($AG208,'CW0303'!$B$9:$Q$386,AM$7,FALSE)</f>
        <v>34.24632918996879</v>
      </c>
      <c r="AO208">
        <f>VLOOKUP($AG208,'CW0303'!$B$9:$Q$386,AO$7,FALSE)</f>
        <v>68.035816682108276</v>
      </c>
      <c r="AP208">
        <f>VLOOKUP($AG208,'CW0303'!$B$9:$Q$386,AP$7,FALSE)</f>
        <v>54.807291710042058</v>
      </c>
      <c r="AQ208">
        <f>VLOOKUP($AG208,'CW0303'!$B$9:$Q$386,AQ$7,FALSE)</f>
        <v>27.766363265142402</v>
      </c>
      <c r="AR208">
        <f>VLOOKUP($AG208,'CW0303'!$B$9:$Q$386,AR$7,FALSE)</f>
        <v>20.643850181595642</v>
      </c>
      <c r="AT208">
        <f>VLOOKUP($AG208,'CW0303'!$B$9:$Q$386,AT$7,FALSE)</f>
        <v>49.324311668729258</v>
      </c>
      <c r="AU208">
        <f>VLOOKUP($AG208,'CW0303'!$B$9:$Q$386,AU$7,FALSE)</f>
        <v>43.019961049987572</v>
      </c>
      <c r="AV208">
        <f>VLOOKUP($AG208,'CW0303'!$B$9:$Q$386,AV$7,FALSE)</f>
        <v>22.259444819345362</v>
      </c>
      <c r="AW208">
        <f>VLOOKUP($AG208,'CW0303'!$B$9:$Q$386,AW$7,FALSE)</f>
        <v>15.814412857555132</v>
      </c>
    </row>
    <row r="209" spans="1:49" x14ac:dyDescent="0.3">
      <c r="A209" t="s">
        <v>392</v>
      </c>
      <c r="B209" t="s">
        <v>741</v>
      </c>
      <c r="C209" t="s">
        <v>745</v>
      </c>
      <c r="D209">
        <f>VLOOKUP($A209,'CW0301'!$B$9:$I$386,D$8,FALSE)</f>
        <v>79.378053689378845</v>
      </c>
      <c r="E209">
        <f>VLOOKUP($A209,'CW0301'!$B$9:$I$386,E$8,FALSE)</f>
        <v>70.827882848373875</v>
      </c>
      <c r="F209">
        <f>VLOOKUP($A209,'CW0301'!$B$9:$I$386,F$8,FALSE)</f>
        <v>45.007163235771849</v>
      </c>
      <c r="G209">
        <f>VLOOKUP($A209,'CW0301'!$B$9:$I$386,G$8,FALSE)</f>
        <v>32.502251962009424</v>
      </c>
      <c r="M209" t="s">
        <v>392</v>
      </c>
      <c r="N209" t="s">
        <v>741</v>
      </c>
      <c r="O209" t="s">
        <v>745</v>
      </c>
      <c r="P209">
        <f>VLOOKUP($M209,'CW0302'!$B$9:$Q$386,P$7,FALSE)</f>
        <v>14.052643515410274</v>
      </c>
      <c r="Q209">
        <f>VLOOKUP($M209,'CW0302'!$B$9:$Q$386,Q$7,FALSE)</f>
        <v>10.506085410564099</v>
      </c>
      <c r="R209">
        <f>VLOOKUP($M209,'CW0302'!$B$9:$Q$386,R$7,FALSE)</f>
        <v>2.5302936514994436</v>
      </c>
      <c r="S209">
        <f>VLOOKUP($M209,'CW0302'!$B$9:$Q$386,S$7,FALSE)</f>
        <v>2.0412692721763674</v>
      </c>
      <c r="U209">
        <f>VLOOKUP($M209,'CW0302'!$B$9:$Q$386,U$7,FALSE)</f>
        <v>13.223295095971126</v>
      </c>
      <c r="V209">
        <f>VLOOKUP($M209,'CW0302'!$B$9:$Q$386,V$7,FALSE)</f>
        <v>8.6353901276766436</v>
      </c>
      <c r="W209">
        <f>VLOOKUP($M209,'CW0302'!$B$9:$Q$386,W$7,FALSE)</f>
        <v>1.2091658261238101</v>
      </c>
      <c r="X209">
        <f>VLOOKUP($M209,'CW0302'!$B$9:$Q$386,X$7,FALSE)</f>
        <v>0.63338137325966415</v>
      </c>
      <c r="Z209">
        <f>VLOOKUP($M209,'CW0302'!$B$9:$Q$386,Z$7,FALSE)</f>
        <v>3.7692320596674351</v>
      </c>
      <c r="AA209">
        <f>VLOOKUP($M209,'CW0302'!$B$9:$Q$386,AA$7,FALSE)</f>
        <v>2.752252472033438</v>
      </c>
      <c r="AB209">
        <f>VLOOKUP($M209,'CW0302'!$B$9:$Q$386,AB$7,FALSE)</f>
        <v>1.5041431994725811</v>
      </c>
      <c r="AC209">
        <f>VLOOKUP($M209,'CW0302'!$B$9:$Q$386,AC$7,FALSE)</f>
        <v>1.2648736370008391</v>
      </c>
      <c r="AG209" t="s">
        <v>392</v>
      </c>
      <c r="AH209" t="s">
        <v>741</v>
      </c>
      <c r="AI209" t="s">
        <v>745</v>
      </c>
      <c r="AJ209">
        <f>VLOOKUP($AG209,'CW0303'!$B$9:$Q$386,AJ$7,FALSE)</f>
        <v>78.956322709094479</v>
      </c>
      <c r="AK209">
        <f>VLOOKUP($AG209,'CW0303'!$B$9:$Q$386,AK$7,FALSE)</f>
        <v>69.833290091203978</v>
      </c>
      <c r="AL209">
        <f>VLOOKUP($AG209,'CW0303'!$B$9:$Q$386,AL$7,FALSE)</f>
        <v>41.532487022877483</v>
      </c>
      <c r="AM209">
        <f>VLOOKUP($AG209,'CW0303'!$B$9:$Q$386,AM$7,FALSE)</f>
        <v>30.742667175147531</v>
      </c>
      <c r="AO209">
        <f>VLOOKUP($AG209,'CW0303'!$B$9:$Q$386,AO$7,FALSE)</f>
        <v>69.618897812863807</v>
      </c>
      <c r="AP209">
        <f>VLOOKUP($AG209,'CW0303'!$B$9:$Q$386,AP$7,FALSE)</f>
        <v>58.600033700284811</v>
      </c>
      <c r="AQ209">
        <f>VLOOKUP($AG209,'CW0303'!$B$9:$Q$386,AQ$7,FALSE)</f>
        <v>29.763747129993661</v>
      </c>
      <c r="AR209">
        <f>VLOOKUP($AG209,'CW0303'!$B$9:$Q$386,AR$7,FALSE)</f>
        <v>24.995727984018203</v>
      </c>
      <c r="AT209">
        <f>VLOOKUP($AG209,'CW0303'!$B$9:$Q$386,AT$7,FALSE)</f>
        <v>35.70488534342968</v>
      </c>
      <c r="AU209">
        <f>VLOOKUP($AG209,'CW0303'!$B$9:$Q$386,AU$7,FALSE)</f>
        <v>30.614591211907893</v>
      </c>
      <c r="AV209">
        <f>VLOOKUP($AG209,'CW0303'!$B$9:$Q$386,AV$7,FALSE)</f>
        <v>13.725347149330428</v>
      </c>
      <c r="AW209">
        <f>VLOOKUP($AG209,'CW0303'!$B$9:$Q$386,AW$7,FALSE)</f>
        <v>8.1049561215923145</v>
      </c>
    </row>
    <row r="210" spans="1:49" x14ac:dyDescent="0.3">
      <c r="A210" t="s">
        <v>394</v>
      </c>
      <c r="B210" t="s">
        <v>741</v>
      </c>
      <c r="C210" t="s">
        <v>745</v>
      </c>
      <c r="D210">
        <f>VLOOKUP($A210,'CW0301'!$B$9:$I$386,D$8,FALSE)</f>
        <v>84.209913044611554</v>
      </c>
      <c r="E210">
        <f>VLOOKUP($A210,'CW0301'!$B$9:$I$386,E$8,FALSE)</f>
        <v>78.762174334809018</v>
      </c>
      <c r="F210">
        <f>VLOOKUP($A210,'CW0301'!$B$9:$I$386,F$8,FALSE)</f>
        <v>53.99113581171121</v>
      </c>
      <c r="G210">
        <f>VLOOKUP($A210,'CW0301'!$B$9:$I$386,G$8,FALSE)</f>
        <v>40.985399477989709</v>
      </c>
      <c r="M210" t="s">
        <v>394</v>
      </c>
      <c r="N210" t="s">
        <v>741</v>
      </c>
      <c r="O210" t="s">
        <v>745</v>
      </c>
      <c r="P210">
        <f>VLOOKUP($M210,'CW0302'!$B$9:$Q$386,P$7,FALSE)</f>
        <v>17.75202026361881</v>
      </c>
      <c r="Q210">
        <f>VLOOKUP($M210,'CW0302'!$B$9:$Q$386,Q$7,FALSE)</f>
        <v>12.586044314908044</v>
      </c>
      <c r="R210">
        <f>VLOOKUP($M210,'CW0302'!$B$9:$Q$386,R$7,FALSE)</f>
        <v>5.9585437917475739</v>
      </c>
      <c r="S210">
        <f>VLOOKUP($M210,'CW0302'!$B$9:$Q$386,S$7,FALSE)</f>
        <v>3.6352113815317852</v>
      </c>
      <c r="U210">
        <f>VLOOKUP($M210,'CW0302'!$B$9:$Q$386,U$7,FALSE)</f>
        <v>14.761256093417796</v>
      </c>
      <c r="V210">
        <f>VLOOKUP($M210,'CW0302'!$B$9:$Q$386,V$7,FALSE)</f>
        <v>8.1559594980938499</v>
      </c>
      <c r="W210">
        <f>VLOOKUP($M210,'CW0302'!$B$9:$Q$386,W$7,FALSE)</f>
        <v>2.455593179466788</v>
      </c>
      <c r="X210">
        <f>VLOOKUP($M210,'CW0302'!$B$9:$Q$386,X$7,FALSE)</f>
        <v>1.9293215716234002</v>
      </c>
      <c r="Z210">
        <f>VLOOKUP($M210,'CW0302'!$B$9:$Q$386,Z$7,FALSE)</f>
        <v>7.8781482938157472</v>
      </c>
      <c r="AA210">
        <f>VLOOKUP($M210,'CW0302'!$B$9:$Q$386,AA$7,FALSE)</f>
        <v>6.5719823528567423</v>
      </c>
      <c r="AB210">
        <f>VLOOKUP($M210,'CW0302'!$B$9:$Q$386,AB$7,FALSE)</f>
        <v>2.3342853777349477</v>
      </c>
      <c r="AC210">
        <f>VLOOKUP($M210,'CW0302'!$B$9:$Q$386,AC$7,FALSE)</f>
        <v>2.0307532876711321</v>
      </c>
      <c r="AG210" t="s">
        <v>394</v>
      </c>
      <c r="AH210" t="s">
        <v>741</v>
      </c>
      <c r="AI210" t="s">
        <v>745</v>
      </c>
      <c r="AJ210">
        <f>VLOOKUP($AG210,'CW0303'!$B$9:$Q$386,AJ$7,FALSE)</f>
        <v>82.360675429974577</v>
      </c>
      <c r="AK210">
        <f>VLOOKUP($AG210,'CW0303'!$B$9:$Q$386,AK$7,FALSE)</f>
        <v>76.529604817703515</v>
      </c>
      <c r="AL210">
        <f>VLOOKUP($AG210,'CW0303'!$B$9:$Q$386,AL$7,FALSE)</f>
        <v>49.522012362515476</v>
      </c>
      <c r="AM210">
        <f>VLOOKUP($AG210,'CW0303'!$B$9:$Q$386,AM$7,FALSE)</f>
        <v>38.061857097765191</v>
      </c>
      <c r="AO210">
        <f>VLOOKUP($AG210,'CW0303'!$B$9:$Q$386,AO$7,FALSE)</f>
        <v>69.784817655101847</v>
      </c>
      <c r="AP210">
        <f>VLOOKUP($AG210,'CW0303'!$B$9:$Q$386,AP$7,FALSE)</f>
        <v>59.011568401119774</v>
      </c>
      <c r="AQ210">
        <f>VLOOKUP($AG210,'CW0303'!$B$9:$Q$386,AQ$7,FALSE)</f>
        <v>27.970919456073091</v>
      </c>
      <c r="AR210">
        <f>VLOOKUP($AG210,'CW0303'!$B$9:$Q$386,AR$7,FALSE)</f>
        <v>20.403416375068943</v>
      </c>
      <c r="AT210">
        <f>VLOOKUP($AG210,'CW0303'!$B$9:$Q$386,AT$7,FALSE)</f>
        <v>50.373987833735768</v>
      </c>
      <c r="AU210">
        <f>VLOOKUP($AG210,'CW0303'!$B$9:$Q$386,AU$7,FALSE)</f>
        <v>43.187313986118163</v>
      </c>
      <c r="AV210">
        <f>VLOOKUP($AG210,'CW0303'!$B$9:$Q$386,AV$7,FALSE)</f>
        <v>25.666415496347224</v>
      </c>
      <c r="AW210">
        <f>VLOOKUP($AG210,'CW0303'!$B$9:$Q$386,AW$7,FALSE)</f>
        <v>18.524885010902096</v>
      </c>
    </row>
    <row r="211" spans="1:49" x14ac:dyDescent="0.3">
      <c r="A211" t="s">
        <v>398</v>
      </c>
      <c r="B211" t="s">
        <v>743</v>
      </c>
      <c r="C211" t="s">
        <v>745</v>
      </c>
      <c r="D211">
        <f>VLOOKUP($A211,'CW0301'!$B$9:$I$386,D$8,FALSE)</f>
        <v>81.262824445002224</v>
      </c>
      <c r="E211">
        <f>VLOOKUP($A211,'CW0301'!$B$9:$I$386,E$8,FALSE)</f>
        <v>72.105929068483888</v>
      </c>
      <c r="F211">
        <f>VLOOKUP($A211,'CW0301'!$B$9:$I$386,F$8,FALSE)</f>
        <v>43.049364568993646</v>
      </c>
      <c r="G211">
        <f>VLOOKUP($A211,'CW0301'!$B$9:$I$386,G$8,FALSE)</f>
        <v>31.125506367613305</v>
      </c>
      <c r="M211" t="s">
        <v>398</v>
      </c>
      <c r="N211" t="s">
        <v>743</v>
      </c>
      <c r="O211" t="s">
        <v>745</v>
      </c>
      <c r="P211">
        <f>VLOOKUP($M211,'CW0302'!$B$9:$Q$386,P$7,FALSE)</f>
        <v>11.843262234152634</v>
      </c>
      <c r="Q211">
        <f>VLOOKUP($M211,'CW0302'!$B$9:$Q$386,Q$7,FALSE)</f>
        <v>7.5837358784828988</v>
      </c>
      <c r="R211">
        <f>VLOOKUP($M211,'CW0302'!$B$9:$Q$386,R$7,FALSE)</f>
        <v>2.4924767382547062</v>
      </c>
      <c r="S211">
        <f>VLOOKUP($M211,'CW0302'!$B$9:$Q$386,S$7,FALSE)</f>
        <v>1.660489766798785</v>
      </c>
      <c r="U211">
        <f>VLOOKUP($M211,'CW0302'!$B$9:$Q$386,U$7,FALSE)</f>
        <v>9.9215198960263997</v>
      </c>
      <c r="V211">
        <f>VLOOKUP($M211,'CW0302'!$B$9:$Q$386,V$7,FALSE)</f>
        <v>5.531956661014485</v>
      </c>
      <c r="W211">
        <f>VLOOKUP($M211,'CW0302'!$B$9:$Q$386,W$7,FALSE)</f>
        <v>0.90883230862270836</v>
      </c>
      <c r="X211">
        <f>VLOOKUP($M211,'CW0302'!$B$9:$Q$386,X$7,FALSE)</f>
        <v>0.83869725643432802</v>
      </c>
      <c r="Z211">
        <f>VLOOKUP($M211,'CW0302'!$B$9:$Q$386,Z$7,FALSE)</f>
        <v>3.852202223508884</v>
      </c>
      <c r="AA211">
        <f>VLOOKUP($M211,'CW0302'!$B$9:$Q$386,AA$7,FALSE)</f>
        <v>3.0314588709274615</v>
      </c>
      <c r="AB211">
        <f>VLOOKUP($M211,'CW0302'!$B$9:$Q$386,AB$7,FALSE)</f>
        <v>1.3298660339711683</v>
      </c>
      <c r="AC211">
        <f>VLOOKUP($M211,'CW0302'!$B$9:$Q$386,AC$7,FALSE)</f>
        <v>0.71315481802284686</v>
      </c>
      <c r="AG211" t="s">
        <v>398</v>
      </c>
      <c r="AH211" t="s">
        <v>743</v>
      </c>
      <c r="AI211" t="s">
        <v>745</v>
      </c>
      <c r="AJ211">
        <f>VLOOKUP($AG211,'CW0303'!$B$9:$Q$386,AJ$7,FALSE)</f>
        <v>79.348127844807593</v>
      </c>
      <c r="AK211">
        <f>VLOOKUP($AG211,'CW0303'!$B$9:$Q$386,AK$7,FALSE)</f>
        <v>69.672625081828684</v>
      </c>
      <c r="AL211">
        <f>VLOOKUP($AG211,'CW0303'!$B$9:$Q$386,AL$7,FALSE)</f>
        <v>41.106327118090093</v>
      </c>
      <c r="AM211">
        <f>VLOOKUP($AG211,'CW0303'!$B$9:$Q$386,AM$7,FALSE)</f>
        <v>29.186839001464669</v>
      </c>
      <c r="AO211">
        <f>VLOOKUP($AG211,'CW0303'!$B$9:$Q$386,AO$7,FALSE)</f>
        <v>61.036093553386117</v>
      </c>
      <c r="AP211">
        <f>VLOOKUP($AG211,'CW0303'!$B$9:$Q$386,AP$7,FALSE)</f>
        <v>46.792878203832309</v>
      </c>
      <c r="AQ211">
        <f>VLOOKUP($AG211,'CW0303'!$B$9:$Q$386,AQ$7,FALSE)</f>
        <v>19.145522565861807</v>
      </c>
      <c r="AR211">
        <f>VLOOKUP($AG211,'CW0303'!$B$9:$Q$386,AR$7,FALSE)</f>
        <v>15.584430859479689</v>
      </c>
      <c r="AT211">
        <f>VLOOKUP($AG211,'CW0303'!$B$9:$Q$386,AT$7,FALSE)</f>
        <v>50.204606495408463</v>
      </c>
      <c r="AU211">
        <f>VLOOKUP($AG211,'CW0303'!$B$9:$Q$386,AU$7,FALSE)</f>
        <v>40.987563147443943</v>
      </c>
      <c r="AV211">
        <f>VLOOKUP($AG211,'CW0303'!$B$9:$Q$386,AV$7,FALSE)</f>
        <v>20.657398018408408</v>
      </c>
      <c r="AW211">
        <f>VLOOKUP($AG211,'CW0303'!$B$9:$Q$386,AW$7,FALSE)</f>
        <v>16.29840715196929</v>
      </c>
    </row>
    <row r="212" spans="1:49" x14ac:dyDescent="0.3">
      <c r="A212" t="s">
        <v>400</v>
      </c>
      <c r="B212" t="s">
        <v>739</v>
      </c>
      <c r="C212" t="s">
        <v>745</v>
      </c>
      <c r="D212">
        <f>VLOOKUP($A212,'CW0301'!$B$9:$I$386,D$8,FALSE)</f>
        <v>83.733643776664906</v>
      </c>
      <c r="E212">
        <f>VLOOKUP($A212,'CW0301'!$B$9:$I$386,E$8,FALSE)</f>
        <v>75.554974041507393</v>
      </c>
      <c r="F212">
        <f>VLOOKUP($A212,'CW0301'!$B$9:$I$386,F$8,FALSE)</f>
        <v>44.668844786838655</v>
      </c>
      <c r="G212">
        <f>VLOOKUP($A212,'CW0301'!$B$9:$I$386,G$8,FALSE)</f>
        <v>34.287480018948038</v>
      </c>
      <c r="M212" t="s">
        <v>400</v>
      </c>
      <c r="N212" t="s">
        <v>739</v>
      </c>
      <c r="O212" t="s">
        <v>745</v>
      </c>
      <c r="P212">
        <f>VLOOKUP($M212,'CW0302'!$B$9:$Q$386,P$7,FALSE)</f>
        <v>13.273069196328619</v>
      </c>
      <c r="Q212">
        <f>VLOOKUP($M212,'CW0302'!$B$9:$Q$386,Q$7,FALSE)</f>
        <v>7.9428731371646428</v>
      </c>
      <c r="R212">
        <f>VLOOKUP($M212,'CW0302'!$B$9:$Q$386,R$7,FALSE)</f>
        <v>4.558190927232852</v>
      </c>
      <c r="S212">
        <f>VLOOKUP($M212,'CW0302'!$B$9:$Q$386,S$7,FALSE)</f>
        <v>2.2112048184955988</v>
      </c>
      <c r="U212">
        <f>VLOOKUP($M212,'CW0302'!$B$9:$Q$386,U$7,FALSE)</f>
        <v>12.282300144234171</v>
      </c>
      <c r="V212">
        <f>VLOOKUP($M212,'CW0302'!$B$9:$Q$386,V$7,FALSE)</f>
        <v>6.1413204165492106</v>
      </c>
      <c r="W212">
        <f>VLOOKUP($M212,'CW0302'!$B$9:$Q$386,W$7,FALSE)</f>
        <v>2.2268965466727542</v>
      </c>
      <c r="X212">
        <f>VLOOKUP($M212,'CW0302'!$B$9:$Q$386,X$7,FALSE)</f>
        <v>0.53538020623044558</v>
      </c>
      <c r="Z212">
        <f>VLOOKUP($M212,'CW0302'!$B$9:$Q$386,Z$7,FALSE)</f>
        <v>5.049151084919723</v>
      </c>
      <c r="AA212">
        <f>VLOOKUP($M212,'CW0302'!$B$9:$Q$386,AA$7,FALSE)</f>
        <v>4.5657424808206368</v>
      </c>
      <c r="AB212">
        <f>VLOOKUP($M212,'CW0302'!$B$9:$Q$386,AB$7,FALSE)</f>
        <v>1.6318019030254867</v>
      </c>
      <c r="AC212">
        <f>VLOOKUP($M212,'CW0302'!$B$9:$Q$386,AC$7,FALSE)</f>
        <v>1.6318019030254867</v>
      </c>
      <c r="AG212" t="s">
        <v>400</v>
      </c>
      <c r="AH212" t="s">
        <v>739</v>
      </c>
      <c r="AI212" t="s">
        <v>745</v>
      </c>
      <c r="AJ212">
        <f>VLOOKUP($AG212,'CW0303'!$B$9:$Q$386,AJ$7,FALSE)</f>
        <v>83.013741593227948</v>
      </c>
      <c r="AK212">
        <f>VLOOKUP($AG212,'CW0303'!$B$9:$Q$386,AK$7,FALSE)</f>
        <v>73.587525174498694</v>
      </c>
      <c r="AL212">
        <f>VLOOKUP($AG212,'CW0303'!$B$9:$Q$386,AL$7,FALSE)</f>
        <v>43.515235103420977</v>
      </c>
      <c r="AM212">
        <f>VLOOKUP($AG212,'CW0303'!$B$9:$Q$386,AM$7,FALSE)</f>
        <v>32.376332381885533</v>
      </c>
      <c r="AO212">
        <f>VLOOKUP($AG212,'CW0303'!$B$9:$Q$386,AO$7,FALSE)</f>
        <v>67.781612711393734</v>
      </c>
      <c r="AP212">
        <f>VLOOKUP($AG212,'CW0303'!$B$9:$Q$386,AP$7,FALSE)</f>
        <v>52.448749711988597</v>
      </c>
      <c r="AQ212">
        <f>VLOOKUP($AG212,'CW0303'!$B$9:$Q$386,AQ$7,FALSE)</f>
        <v>22.354186079123721</v>
      </c>
      <c r="AR212">
        <f>VLOOKUP($AG212,'CW0303'!$B$9:$Q$386,AR$7,FALSE)</f>
        <v>16.370624405495853</v>
      </c>
      <c r="AT212">
        <f>VLOOKUP($AG212,'CW0303'!$B$9:$Q$386,AT$7,FALSE)</f>
        <v>53.137710394304868</v>
      </c>
      <c r="AU212">
        <f>VLOOKUP($AG212,'CW0303'!$B$9:$Q$386,AU$7,FALSE)</f>
        <v>41.920233958206403</v>
      </c>
      <c r="AV212">
        <f>VLOOKUP($AG212,'CW0303'!$B$9:$Q$386,AV$7,FALSE)</f>
        <v>22.614428303534311</v>
      </c>
      <c r="AW212">
        <f>VLOOKUP($AG212,'CW0303'!$B$9:$Q$386,AW$7,FALSE)</f>
        <v>17.213956380101333</v>
      </c>
    </row>
    <row r="213" spans="1:49" x14ac:dyDescent="0.3">
      <c r="A213" t="s">
        <v>401</v>
      </c>
      <c r="B213" t="s">
        <v>739</v>
      </c>
      <c r="C213" t="s">
        <v>745</v>
      </c>
      <c r="D213">
        <f>VLOOKUP($A213,'CW0301'!$B$9:$I$386,D$8,FALSE)</f>
        <v>89.749905538045041</v>
      </c>
      <c r="E213">
        <f>VLOOKUP($A213,'CW0301'!$B$9:$I$386,E$8,FALSE)</f>
        <v>80.671127168289331</v>
      </c>
      <c r="F213">
        <f>VLOOKUP($A213,'CW0301'!$B$9:$I$386,F$8,FALSE)</f>
        <v>48.997003737599854</v>
      </c>
      <c r="G213">
        <f>VLOOKUP($A213,'CW0301'!$B$9:$I$386,G$8,FALSE)</f>
        <v>34.040595292237249</v>
      </c>
      <c r="M213" t="s">
        <v>401</v>
      </c>
      <c r="N213" t="s">
        <v>739</v>
      </c>
      <c r="O213" t="s">
        <v>745</v>
      </c>
      <c r="P213">
        <f>VLOOKUP($M213,'CW0302'!$B$9:$Q$386,P$7,FALSE)</f>
        <v>17.63569429600161</v>
      </c>
      <c r="Q213">
        <f>VLOOKUP($M213,'CW0302'!$B$9:$Q$386,Q$7,FALSE)</f>
        <v>9.4620774931230986</v>
      </c>
      <c r="R213">
        <f>VLOOKUP($M213,'CW0302'!$B$9:$Q$386,R$7,FALSE)</f>
        <v>3.061736745119306</v>
      </c>
      <c r="S213">
        <f>VLOOKUP($M213,'CW0302'!$B$9:$Q$386,S$7,FALSE)</f>
        <v>2.0546020301566306</v>
      </c>
      <c r="U213">
        <f>VLOOKUP($M213,'CW0302'!$B$9:$Q$386,U$7,FALSE)</f>
        <v>15.087841306364231</v>
      </c>
      <c r="V213">
        <f>VLOOKUP($M213,'CW0302'!$B$9:$Q$386,V$7,FALSE)</f>
        <v>7.5799288314736009</v>
      </c>
      <c r="W213">
        <f>VLOOKUP($M213,'CW0302'!$B$9:$Q$386,W$7,FALSE)</f>
        <v>2.2922768258012924</v>
      </c>
      <c r="X213">
        <f>VLOOKUP($M213,'CW0302'!$B$9:$Q$386,X$7,FALSE)</f>
        <v>1.3387318392315402</v>
      </c>
      <c r="Z213">
        <f>VLOOKUP($M213,'CW0302'!$B$9:$Q$386,Z$7,FALSE)</f>
        <v>6.545404943881886</v>
      </c>
      <c r="AA213">
        <f>VLOOKUP($M213,'CW0302'!$B$9:$Q$386,AA$7,FALSE)</f>
        <v>4.4804184200476493</v>
      </c>
      <c r="AB213">
        <f>VLOOKUP($M213,'CW0302'!$B$9:$Q$386,AB$7,FALSE)</f>
        <v>1.0009099080381589</v>
      </c>
      <c r="AC213">
        <f>VLOOKUP($M213,'CW0302'!$B$9:$Q$386,AC$7,FALSE)</f>
        <v>0</v>
      </c>
      <c r="AG213" t="s">
        <v>401</v>
      </c>
      <c r="AH213" t="s">
        <v>739</v>
      </c>
      <c r="AI213" t="s">
        <v>745</v>
      </c>
      <c r="AJ213">
        <f>VLOOKUP($AG213,'CW0303'!$B$9:$Q$386,AJ$7,FALSE)</f>
        <v>89.096389225280319</v>
      </c>
      <c r="AK213">
        <f>VLOOKUP($AG213,'CW0303'!$B$9:$Q$386,AK$7,FALSE)</f>
        <v>79.00913622350096</v>
      </c>
      <c r="AL213">
        <f>VLOOKUP($AG213,'CW0303'!$B$9:$Q$386,AL$7,FALSE)</f>
        <v>43.678393386236394</v>
      </c>
      <c r="AM213">
        <f>VLOOKUP($AG213,'CW0303'!$B$9:$Q$386,AM$7,FALSE)</f>
        <v>31.648860284656077</v>
      </c>
      <c r="AO213">
        <f>VLOOKUP($AG213,'CW0303'!$B$9:$Q$386,AO$7,FALSE)</f>
        <v>75.646225336822511</v>
      </c>
      <c r="AP213">
        <f>VLOOKUP($AG213,'CW0303'!$B$9:$Q$386,AP$7,FALSE)</f>
        <v>58.033509251984164</v>
      </c>
      <c r="AQ213">
        <f>VLOOKUP($AG213,'CW0303'!$B$9:$Q$386,AQ$7,FALSE)</f>
        <v>23.230650082488793</v>
      </c>
      <c r="AR213">
        <f>VLOOKUP($AG213,'CW0303'!$B$9:$Q$386,AR$7,FALSE)</f>
        <v>16.729451931167848</v>
      </c>
      <c r="AT213">
        <f>VLOOKUP($AG213,'CW0303'!$B$9:$Q$386,AT$7,FALSE)</f>
        <v>55.758003403503551</v>
      </c>
      <c r="AU213">
        <f>VLOOKUP($AG213,'CW0303'!$B$9:$Q$386,AU$7,FALSE)</f>
        <v>43.456988442672333</v>
      </c>
      <c r="AV213">
        <f>VLOOKUP($AG213,'CW0303'!$B$9:$Q$386,AV$7,FALSE)</f>
        <v>21.912586341977626</v>
      </c>
      <c r="AW213">
        <f>VLOOKUP($AG213,'CW0303'!$B$9:$Q$386,AW$7,FALSE)</f>
        <v>14.771604535780719</v>
      </c>
    </row>
    <row r="214" spans="1:49" x14ac:dyDescent="0.3">
      <c r="A214" t="s">
        <v>403</v>
      </c>
      <c r="B214" t="s">
        <v>743</v>
      </c>
      <c r="C214" t="s">
        <v>745</v>
      </c>
      <c r="D214">
        <f>VLOOKUP($A214,'CW0301'!$B$9:$I$386,D$8,FALSE)</f>
        <v>86.767004660693942</v>
      </c>
      <c r="E214">
        <f>VLOOKUP($A214,'CW0301'!$B$9:$I$386,E$8,FALSE)</f>
        <v>78.539755029669408</v>
      </c>
      <c r="F214">
        <f>VLOOKUP($A214,'CW0301'!$B$9:$I$386,F$8,FALSE)</f>
        <v>50.476677720453011</v>
      </c>
      <c r="G214">
        <f>VLOOKUP($A214,'CW0301'!$B$9:$I$386,G$8,FALSE)</f>
        <v>36.314148064124524</v>
      </c>
      <c r="M214" t="s">
        <v>403</v>
      </c>
      <c r="N214" t="s">
        <v>743</v>
      </c>
      <c r="O214" t="s">
        <v>745</v>
      </c>
      <c r="P214">
        <f>VLOOKUP($M214,'CW0302'!$B$9:$Q$386,P$7,FALSE)</f>
        <v>11.804885118965744</v>
      </c>
      <c r="Q214">
        <f>VLOOKUP($M214,'CW0302'!$B$9:$Q$386,Q$7,FALSE)</f>
        <v>5.3756138597705707</v>
      </c>
      <c r="R214">
        <f>VLOOKUP($M214,'CW0302'!$B$9:$Q$386,R$7,FALSE)</f>
        <v>1.7016196084168402</v>
      </c>
      <c r="S214">
        <f>VLOOKUP($M214,'CW0302'!$B$9:$Q$386,S$7,FALSE)</f>
        <v>1.1999710889293989</v>
      </c>
      <c r="U214">
        <f>VLOOKUP($M214,'CW0302'!$B$9:$Q$386,U$7,FALSE)</f>
        <v>9.8140278399027636</v>
      </c>
      <c r="V214">
        <f>VLOOKUP($M214,'CW0302'!$B$9:$Q$386,V$7,FALSE)</f>
        <v>4.7882109025699657</v>
      </c>
      <c r="W214">
        <f>VLOOKUP($M214,'CW0302'!$B$9:$Q$386,W$7,FALSE)</f>
        <v>0.61788327898270656</v>
      </c>
      <c r="X214">
        <f>VLOOKUP($M214,'CW0302'!$B$9:$Q$386,X$7,FALSE)</f>
        <v>0.46764282592046386</v>
      </c>
      <c r="Z214">
        <f>VLOOKUP($M214,'CW0302'!$B$9:$Q$386,Z$7,FALSE)</f>
        <v>3.0618131811300868</v>
      </c>
      <c r="AA214">
        <f>VLOOKUP($M214,'CW0302'!$B$9:$Q$386,AA$7,FALSE)</f>
        <v>1.5469348045157931</v>
      </c>
      <c r="AB214">
        <f>VLOOKUP($M214,'CW0302'!$B$9:$Q$386,AB$7,FALSE)</f>
        <v>1.0104482900898208</v>
      </c>
      <c r="AC214">
        <f>VLOOKUP($M214,'CW0302'!$B$9:$Q$386,AC$7,FALSE)</f>
        <v>0.73232826300893505</v>
      </c>
      <c r="AG214" t="s">
        <v>403</v>
      </c>
      <c r="AH214" t="s">
        <v>743</v>
      </c>
      <c r="AI214" t="s">
        <v>745</v>
      </c>
      <c r="AJ214">
        <f>VLOOKUP($AG214,'CW0303'!$B$9:$Q$386,AJ$7,FALSE)</f>
        <v>85.480716182285775</v>
      </c>
      <c r="AK214">
        <f>VLOOKUP($AG214,'CW0303'!$B$9:$Q$386,AK$7,FALSE)</f>
        <v>76.282153815486794</v>
      </c>
      <c r="AL214">
        <f>VLOOKUP($AG214,'CW0303'!$B$9:$Q$386,AL$7,FALSE)</f>
        <v>48.227965017735819</v>
      </c>
      <c r="AM214">
        <f>VLOOKUP($AG214,'CW0303'!$B$9:$Q$386,AM$7,FALSE)</f>
        <v>35.496761702751364</v>
      </c>
      <c r="AO214">
        <f>VLOOKUP($AG214,'CW0303'!$B$9:$Q$386,AO$7,FALSE)</f>
        <v>65.16219168312891</v>
      </c>
      <c r="AP214">
        <f>VLOOKUP($AG214,'CW0303'!$B$9:$Q$386,AP$7,FALSE)</f>
        <v>53.613892247806604</v>
      </c>
      <c r="AQ214">
        <f>VLOOKUP($AG214,'CW0303'!$B$9:$Q$386,AQ$7,FALSE)</f>
        <v>22.705434626484873</v>
      </c>
      <c r="AR214">
        <f>VLOOKUP($AG214,'CW0303'!$B$9:$Q$386,AR$7,FALSE)</f>
        <v>16.007911586683694</v>
      </c>
      <c r="AT214">
        <f>VLOOKUP($AG214,'CW0303'!$B$9:$Q$386,AT$7,FALSE)</f>
        <v>58.805445094197474</v>
      </c>
      <c r="AU214">
        <f>VLOOKUP($AG214,'CW0303'!$B$9:$Q$386,AU$7,FALSE)</f>
        <v>48.421974193081311</v>
      </c>
      <c r="AV214">
        <f>VLOOKUP($AG214,'CW0303'!$B$9:$Q$386,AV$7,FALSE)</f>
        <v>25.122899547610615</v>
      </c>
      <c r="AW214">
        <f>VLOOKUP($AG214,'CW0303'!$B$9:$Q$386,AW$7,FALSE)</f>
        <v>19.77318253059207</v>
      </c>
    </row>
    <row r="215" spans="1:49" x14ac:dyDescent="0.3">
      <c r="A215" t="s">
        <v>405</v>
      </c>
      <c r="B215" t="s">
        <v>739</v>
      </c>
      <c r="C215" t="s">
        <v>745</v>
      </c>
      <c r="D215">
        <f>VLOOKUP($A215,'CW0301'!$B$9:$I$386,D$8,FALSE)</f>
        <v>87.469177998201303</v>
      </c>
      <c r="E215">
        <f>VLOOKUP($A215,'CW0301'!$B$9:$I$386,E$8,FALSE)</f>
        <v>79.301231698560741</v>
      </c>
      <c r="F215">
        <f>VLOOKUP($A215,'CW0301'!$B$9:$I$386,F$8,FALSE)</f>
        <v>55.620057367302479</v>
      </c>
      <c r="G215">
        <f>VLOOKUP($A215,'CW0301'!$B$9:$I$386,G$8,FALSE)</f>
        <v>43.034401862871512</v>
      </c>
      <c r="M215" t="s">
        <v>405</v>
      </c>
      <c r="N215" t="s">
        <v>739</v>
      </c>
      <c r="O215" t="s">
        <v>745</v>
      </c>
      <c r="P215">
        <f>VLOOKUP($M215,'CW0302'!$B$9:$Q$386,P$7,FALSE)</f>
        <v>21.130332143258538</v>
      </c>
      <c r="Q215">
        <f>VLOOKUP($M215,'CW0302'!$B$9:$Q$386,Q$7,FALSE)</f>
        <v>15.317648549165613</v>
      </c>
      <c r="R215">
        <f>VLOOKUP($M215,'CW0302'!$B$9:$Q$386,R$7,FALSE)</f>
        <v>4.5547106002422622</v>
      </c>
      <c r="S215">
        <f>VLOOKUP($M215,'CW0302'!$B$9:$Q$386,S$7,FALSE)</f>
        <v>1.6992895840431126</v>
      </c>
      <c r="U215">
        <f>VLOOKUP($M215,'CW0302'!$B$9:$Q$386,U$7,FALSE)</f>
        <v>18.127333761149035</v>
      </c>
      <c r="V215">
        <f>VLOOKUP($M215,'CW0302'!$B$9:$Q$386,V$7,FALSE)</f>
        <v>12.451782087467162</v>
      </c>
      <c r="W215">
        <f>VLOOKUP($M215,'CW0302'!$B$9:$Q$386,W$7,FALSE)</f>
        <v>2.5148544708799392</v>
      </c>
      <c r="X215">
        <f>VLOOKUP($M215,'CW0302'!$B$9:$Q$386,X$7,FALSE)</f>
        <v>0.73538391925897695</v>
      </c>
      <c r="Z215">
        <f>VLOOKUP($M215,'CW0302'!$B$9:$Q$386,Z$7,FALSE)</f>
        <v>6.0714766214028861</v>
      </c>
      <c r="AA215">
        <f>VLOOKUP($M215,'CW0302'!$B$9:$Q$386,AA$7,FALSE)</f>
        <v>5.1160581602549575</v>
      </c>
      <c r="AB215">
        <f>VLOOKUP($M215,'CW0302'!$B$9:$Q$386,AB$7,FALSE)</f>
        <v>1.29667553499491</v>
      </c>
      <c r="AC215">
        <f>VLOOKUP($M215,'CW0302'!$B$9:$Q$386,AC$7,FALSE)</f>
        <v>0.70771814847059078</v>
      </c>
      <c r="AG215" t="s">
        <v>405</v>
      </c>
      <c r="AH215" t="s">
        <v>739</v>
      </c>
      <c r="AI215" t="s">
        <v>745</v>
      </c>
      <c r="AJ215">
        <f>VLOOKUP($AG215,'CW0303'!$B$9:$Q$386,AJ$7,FALSE)</f>
        <v>86.48148459683577</v>
      </c>
      <c r="AK215">
        <f>VLOOKUP($AG215,'CW0303'!$B$9:$Q$386,AK$7,FALSE)</f>
        <v>77.438633576171881</v>
      </c>
      <c r="AL215">
        <f>VLOOKUP($AG215,'CW0303'!$B$9:$Q$386,AL$7,FALSE)</f>
        <v>51.388145863447846</v>
      </c>
      <c r="AM215">
        <f>VLOOKUP($AG215,'CW0303'!$B$9:$Q$386,AM$7,FALSE)</f>
        <v>38.614203515336854</v>
      </c>
      <c r="AO215">
        <f>VLOOKUP($AG215,'CW0303'!$B$9:$Q$386,AO$7,FALSE)</f>
        <v>74.16845561204417</v>
      </c>
      <c r="AP215">
        <f>VLOOKUP($AG215,'CW0303'!$B$9:$Q$386,AP$7,FALSE)</f>
        <v>56.198297143055299</v>
      </c>
      <c r="AQ215">
        <f>VLOOKUP($AG215,'CW0303'!$B$9:$Q$386,AQ$7,FALSE)</f>
        <v>26.142487331867031</v>
      </c>
      <c r="AR215">
        <f>VLOOKUP($AG215,'CW0303'!$B$9:$Q$386,AR$7,FALSE)</f>
        <v>19.734167127495606</v>
      </c>
      <c r="AT215">
        <f>VLOOKUP($AG215,'CW0303'!$B$9:$Q$386,AT$7,FALSE)</f>
        <v>54.057363168519998</v>
      </c>
      <c r="AU215">
        <f>VLOOKUP($AG215,'CW0303'!$B$9:$Q$386,AU$7,FALSE)</f>
        <v>47.311723121541263</v>
      </c>
      <c r="AV215">
        <f>VLOOKUP($AG215,'CW0303'!$B$9:$Q$386,AV$7,FALSE)</f>
        <v>24.781044322307324</v>
      </c>
      <c r="AW215">
        <f>VLOOKUP($AG215,'CW0303'!$B$9:$Q$386,AW$7,FALSE)</f>
        <v>19.021795788740846</v>
      </c>
    </row>
    <row r="216" spans="1:49" x14ac:dyDescent="0.3">
      <c r="A216" t="s">
        <v>406</v>
      </c>
      <c r="B216" t="s">
        <v>743</v>
      </c>
      <c r="C216" t="s">
        <v>745</v>
      </c>
      <c r="D216">
        <f>VLOOKUP($A216,'CW0301'!$B$9:$I$386,D$8,FALSE)</f>
        <v>86.168577447552352</v>
      </c>
      <c r="E216">
        <f>VLOOKUP($A216,'CW0301'!$B$9:$I$386,E$8,FALSE)</f>
        <v>80.395496219316342</v>
      </c>
      <c r="F216">
        <f>VLOOKUP($A216,'CW0301'!$B$9:$I$386,F$8,FALSE)</f>
        <v>54.259231746740191</v>
      </c>
      <c r="G216">
        <f>VLOOKUP($A216,'CW0301'!$B$9:$I$386,G$8,FALSE)</f>
        <v>35.867848095163033</v>
      </c>
      <c r="M216" t="s">
        <v>406</v>
      </c>
      <c r="N216" t="s">
        <v>743</v>
      </c>
      <c r="O216" t="s">
        <v>745</v>
      </c>
      <c r="P216">
        <f>VLOOKUP($M216,'CW0302'!$B$9:$Q$386,P$7,FALSE)</f>
        <v>19.774526888698318</v>
      </c>
      <c r="Q216">
        <f>VLOOKUP($M216,'CW0302'!$B$9:$Q$386,Q$7,FALSE)</f>
        <v>13.018296694946388</v>
      </c>
      <c r="R216">
        <f>VLOOKUP($M216,'CW0302'!$B$9:$Q$386,R$7,FALSE)</f>
        <v>5.7222862227653728</v>
      </c>
      <c r="S216">
        <f>VLOOKUP($M216,'CW0302'!$B$9:$Q$386,S$7,FALSE)</f>
        <v>2.4525237257297001</v>
      </c>
      <c r="U216">
        <f>VLOOKUP($M216,'CW0302'!$B$9:$Q$386,U$7,FALSE)</f>
        <v>15.955082700379261</v>
      </c>
      <c r="V216">
        <f>VLOOKUP($M216,'CW0302'!$B$9:$Q$386,V$7,FALSE)</f>
        <v>9.0702206358410162</v>
      </c>
      <c r="W216">
        <f>VLOOKUP($M216,'CW0302'!$B$9:$Q$386,W$7,FALSE)</f>
        <v>2.2244217668049897</v>
      </c>
      <c r="X216">
        <f>VLOOKUP($M216,'CW0302'!$B$9:$Q$386,X$7,FALSE)</f>
        <v>1.1602160047036838</v>
      </c>
      <c r="Z216">
        <f>VLOOKUP($M216,'CW0302'!$B$9:$Q$386,Z$7,FALSE)</f>
        <v>7.2537657542287342</v>
      </c>
      <c r="AA216">
        <f>VLOOKUP($M216,'CW0302'!$B$9:$Q$386,AA$7,FALSE)</f>
        <v>4.7606311203743497</v>
      </c>
      <c r="AB216">
        <f>VLOOKUP($M216,'CW0302'!$B$9:$Q$386,AB$7,FALSE)</f>
        <v>3.2158992035173597</v>
      </c>
      <c r="AC216">
        <f>VLOOKUP($M216,'CW0302'!$B$9:$Q$386,AC$7,FALSE)</f>
        <v>0.9129412535542818</v>
      </c>
      <c r="AG216" t="s">
        <v>406</v>
      </c>
      <c r="AH216" t="s">
        <v>743</v>
      </c>
      <c r="AI216" t="s">
        <v>745</v>
      </c>
      <c r="AJ216">
        <f>VLOOKUP($AG216,'CW0303'!$B$9:$Q$386,AJ$7,FALSE)</f>
        <v>84.906661624415875</v>
      </c>
      <c r="AK216">
        <f>VLOOKUP($AG216,'CW0303'!$B$9:$Q$386,AK$7,FALSE)</f>
        <v>78.226857243679689</v>
      </c>
      <c r="AL216">
        <f>VLOOKUP($AG216,'CW0303'!$B$9:$Q$386,AL$7,FALSE)</f>
        <v>47.337366820122796</v>
      </c>
      <c r="AM216">
        <f>VLOOKUP($AG216,'CW0303'!$B$9:$Q$386,AM$7,FALSE)</f>
        <v>30.920700341739799</v>
      </c>
      <c r="AO216">
        <f>VLOOKUP($AG216,'CW0303'!$B$9:$Q$386,AO$7,FALSE)</f>
        <v>71.042168812612587</v>
      </c>
      <c r="AP216">
        <f>VLOOKUP($AG216,'CW0303'!$B$9:$Q$386,AP$7,FALSE)</f>
        <v>56.187377899654813</v>
      </c>
      <c r="AQ216">
        <f>VLOOKUP($AG216,'CW0303'!$B$9:$Q$386,AQ$7,FALSE)</f>
        <v>23.130793764607485</v>
      </c>
      <c r="AR216">
        <f>VLOOKUP($AG216,'CW0303'!$B$9:$Q$386,AR$7,FALSE)</f>
        <v>13.775384908117088</v>
      </c>
      <c r="AT216">
        <f>VLOOKUP($AG216,'CW0303'!$B$9:$Q$386,AT$7,FALSE)</f>
        <v>54.669626649147332</v>
      </c>
      <c r="AU216">
        <f>VLOOKUP($AG216,'CW0303'!$B$9:$Q$386,AU$7,FALSE)</f>
        <v>47.136386207993866</v>
      </c>
      <c r="AV216">
        <f>VLOOKUP($AG216,'CW0303'!$B$9:$Q$386,AV$7,FALSE)</f>
        <v>22.369524789833076</v>
      </c>
      <c r="AW216">
        <f>VLOOKUP($AG216,'CW0303'!$B$9:$Q$386,AW$7,FALSE)</f>
        <v>15.052731991379705</v>
      </c>
    </row>
    <row r="217" spans="1:49" x14ac:dyDescent="0.3">
      <c r="A217" t="s">
        <v>407</v>
      </c>
      <c r="B217" t="s">
        <v>743</v>
      </c>
      <c r="C217" t="s">
        <v>745</v>
      </c>
      <c r="D217">
        <f>VLOOKUP($A217,'CW0301'!$B$9:$I$386,D$8,FALSE)</f>
        <v>80.749600024003115</v>
      </c>
      <c r="E217">
        <f>VLOOKUP($A217,'CW0301'!$B$9:$I$386,E$8,FALSE)</f>
        <v>69.58322422337271</v>
      </c>
      <c r="F217">
        <f>VLOOKUP($A217,'CW0301'!$B$9:$I$386,F$8,FALSE)</f>
        <v>41.908044132498453</v>
      </c>
      <c r="G217">
        <f>VLOOKUP($A217,'CW0301'!$B$9:$I$386,G$8,FALSE)</f>
        <v>31.281041756117737</v>
      </c>
      <c r="M217" t="s">
        <v>407</v>
      </c>
      <c r="N217" t="s">
        <v>743</v>
      </c>
      <c r="O217" t="s">
        <v>745</v>
      </c>
      <c r="P217">
        <f>VLOOKUP($M217,'CW0302'!$B$9:$Q$386,P$7,FALSE)</f>
        <v>17.943830152225964</v>
      </c>
      <c r="Q217">
        <f>VLOOKUP($M217,'CW0302'!$B$9:$Q$386,Q$7,FALSE)</f>
        <v>11.717996200293292</v>
      </c>
      <c r="R217">
        <f>VLOOKUP($M217,'CW0302'!$B$9:$Q$386,R$7,FALSE)</f>
        <v>7.3866530124530829</v>
      </c>
      <c r="S217">
        <f>VLOOKUP($M217,'CW0302'!$B$9:$Q$386,S$7,FALSE)</f>
        <v>4.0025730283271717</v>
      </c>
      <c r="U217">
        <f>VLOOKUP($M217,'CW0302'!$B$9:$Q$386,U$7,FALSE)</f>
        <v>15.705474416298076</v>
      </c>
      <c r="V217">
        <f>VLOOKUP($M217,'CW0302'!$B$9:$Q$386,V$7,FALSE)</f>
        <v>9.0281308991954656</v>
      </c>
      <c r="W217">
        <f>VLOOKUP($M217,'CW0302'!$B$9:$Q$386,W$7,FALSE)</f>
        <v>4.6331140846843208</v>
      </c>
      <c r="X217">
        <f>VLOOKUP($M217,'CW0302'!$B$9:$Q$386,X$7,FALSE)</f>
        <v>1.4454753165681959</v>
      </c>
      <c r="Z217">
        <f>VLOOKUP($M217,'CW0302'!$B$9:$Q$386,Z$7,FALSE)</f>
        <v>8.9483239701860029</v>
      </c>
      <c r="AA217">
        <f>VLOOKUP($M217,'CW0302'!$B$9:$Q$386,AA$7,FALSE)</f>
        <v>5.4872339268659687</v>
      </c>
      <c r="AB217">
        <f>VLOOKUP($M217,'CW0302'!$B$9:$Q$386,AB$7,FALSE)</f>
        <v>2.5409076835118123</v>
      </c>
      <c r="AC217">
        <f>VLOOKUP($M217,'CW0302'!$B$9:$Q$386,AC$7,FALSE)</f>
        <v>1.229766238719282</v>
      </c>
      <c r="AG217" t="s">
        <v>407</v>
      </c>
      <c r="AH217" t="s">
        <v>743</v>
      </c>
      <c r="AI217" t="s">
        <v>745</v>
      </c>
      <c r="AJ217">
        <f>VLOOKUP($AG217,'CW0303'!$B$9:$Q$386,AJ$7,FALSE)</f>
        <v>77.517422619143645</v>
      </c>
      <c r="AK217">
        <f>VLOOKUP($AG217,'CW0303'!$B$9:$Q$386,AK$7,FALSE)</f>
        <v>66.231015276415022</v>
      </c>
      <c r="AL217">
        <f>VLOOKUP($AG217,'CW0303'!$B$9:$Q$386,AL$7,FALSE)</f>
        <v>36.357326391060688</v>
      </c>
      <c r="AM217">
        <f>VLOOKUP($AG217,'CW0303'!$B$9:$Q$386,AM$7,FALSE)</f>
        <v>27.624194495807053</v>
      </c>
      <c r="AO217">
        <f>VLOOKUP($AG217,'CW0303'!$B$9:$Q$386,AO$7,FALSE)</f>
        <v>58.797695476310253</v>
      </c>
      <c r="AP217">
        <f>VLOOKUP($AG217,'CW0303'!$B$9:$Q$386,AP$7,FALSE)</f>
        <v>46.7482134500138</v>
      </c>
      <c r="AQ217">
        <f>VLOOKUP($AG217,'CW0303'!$B$9:$Q$386,AQ$7,FALSE)</f>
        <v>19.239027461824108</v>
      </c>
      <c r="AR217">
        <f>VLOOKUP($AG217,'CW0303'!$B$9:$Q$386,AR$7,FALSE)</f>
        <v>14.110968660292006</v>
      </c>
      <c r="AT217">
        <f>VLOOKUP($AG217,'CW0303'!$B$9:$Q$386,AT$7,FALSE)</f>
        <v>45.98578497302843</v>
      </c>
      <c r="AU217">
        <f>VLOOKUP($AG217,'CW0303'!$B$9:$Q$386,AU$7,FALSE)</f>
        <v>37.578752427083955</v>
      </c>
      <c r="AV217">
        <f>VLOOKUP($AG217,'CW0303'!$B$9:$Q$386,AV$7,FALSE)</f>
        <v>20.503165350526118</v>
      </c>
      <c r="AW217">
        <f>VLOOKUP($AG217,'CW0303'!$B$9:$Q$386,AW$7,FALSE)</f>
        <v>15.426913724106653</v>
      </c>
    </row>
    <row r="218" spans="1:49" x14ac:dyDescent="0.3">
      <c r="A218" t="s">
        <v>409</v>
      </c>
      <c r="B218" t="s">
        <v>743</v>
      </c>
      <c r="C218" t="s">
        <v>745</v>
      </c>
      <c r="D218">
        <f>VLOOKUP($A218,'CW0301'!$B$9:$I$386,D$8,FALSE)</f>
        <v>83.278576579806554</v>
      </c>
      <c r="E218">
        <f>VLOOKUP($A218,'CW0301'!$B$9:$I$386,E$8,FALSE)</f>
        <v>72.993685146198644</v>
      </c>
      <c r="F218">
        <f>VLOOKUP($A218,'CW0301'!$B$9:$I$386,F$8,FALSE)</f>
        <v>47.744446075723864</v>
      </c>
      <c r="G218">
        <f>VLOOKUP($A218,'CW0301'!$B$9:$I$386,G$8,FALSE)</f>
        <v>38.766123533242705</v>
      </c>
      <c r="M218" t="s">
        <v>409</v>
      </c>
      <c r="N218" t="s">
        <v>743</v>
      </c>
      <c r="O218" t="s">
        <v>745</v>
      </c>
      <c r="P218">
        <f>VLOOKUP($M218,'CW0302'!$B$9:$Q$386,P$7,FALSE)</f>
        <v>10.050487133544655</v>
      </c>
      <c r="Q218">
        <f>VLOOKUP($M218,'CW0302'!$B$9:$Q$386,Q$7,FALSE)</f>
        <v>7.8175262869433118</v>
      </c>
      <c r="R218">
        <f>VLOOKUP($M218,'CW0302'!$B$9:$Q$386,R$7,FALSE)</f>
        <v>3.5591551355855988</v>
      </c>
      <c r="S218">
        <f>VLOOKUP($M218,'CW0302'!$B$9:$Q$386,S$7,FALSE)</f>
        <v>2.1997061141691479</v>
      </c>
      <c r="U218">
        <f>VLOOKUP($M218,'CW0302'!$B$9:$Q$386,U$7,FALSE)</f>
        <v>8.3186143139734323</v>
      </c>
      <c r="V218">
        <f>VLOOKUP($M218,'CW0302'!$B$9:$Q$386,V$7,FALSE)</f>
        <v>4.9907001414036607</v>
      </c>
      <c r="W218">
        <f>VLOOKUP($M218,'CW0302'!$B$9:$Q$386,W$7,FALSE)</f>
        <v>1.9497918639980263</v>
      </c>
      <c r="X218">
        <f>VLOOKUP($M218,'CW0302'!$B$9:$Q$386,X$7,FALSE)</f>
        <v>0.79795100858090073</v>
      </c>
      <c r="Z218">
        <f>VLOOKUP($M218,'CW0302'!$B$9:$Q$386,Z$7,FALSE)</f>
        <v>4.3451584452128209</v>
      </c>
      <c r="AA218">
        <f>VLOOKUP($M218,'CW0302'!$B$9:$Q$386,AA$7,FALSE)</f>
        <v>3.9632980753592917</v>
      </c>
      <c r="AB218">
        <f>VLOOKUP($M218,'CW0302'!$B$9:$Q$386,AB$7,FALSE)</f>
        <v>2.1350390043314236</v>
      </c>
      <c r="AC218">
        <f>VLOOKUP($M218,'CW0302'!$B$9:$Q$386,AC$7,FALSE)</f>
        <v>1.3338714752149035</v>
      </c>
      <c r="AG218" t="s">
        <v>409</v>
      </c>
      <c r="AH218" t="s">
        <v>743</v>
      </c>
      <c r="AI218" t="s">
        <v>745</v>
      </c>
      <c r="AJ218">
        <f>VLOOKUP($AG218,'CW0303'!$B$9:$Q$386,AJ$7,FALSE)</f>
        <v>82.620404052100412</v>
      </c>
      <c r="AK218">
        <f>VLOOKUP($AG218,'CW0303'!$B$9:$Q$386,AK$7,FALSE)</f>
        <v>71.820925577572382</v>
      </c>
      <c r="AL218">
        <f>VLOOKUP($AG218,'CW0303'!$B$9:$Q$386,AL$7,FALSE)</f>
        <v>46.772262596618681</v>
      </c>
      <c r="AM218">
        <f>VLOOKUP($AG218,'CW0303'!$B$9:$Q$386,AM$7,FALSE)</f>
        <v>37.110541235835747</v>
      </c>
      <c r="AO218">
        <f>VLOOKUP($AG218,'CW0303'!$B$9:$Q$386,AO$7,FALSE)</f>
        <v>61.367035702284248</v>
      </c>
      <c r="AP218">
        <f>VLOOKUP($AG218,'CW0303'!$B$9:$Q$386,AP$7,FALSE)</f>
        <v>46.942368416535061</v>
      </c>
      <c r="AQ218">
        <f>VLOOKUP($AG218,'CW0303'!$B$9:$Q$386,AQ$7,FALSE)</f>
        <v>23.660354583956124</v>
      </c>
      <c r="AR218">
        <f>VLOOKUP($AG218,'CW0303'!$B$9:$Q$386,AR$7,FALSE)</f>
        <v>17.284298033228417</v>
      </c>
      <c r="AT218">
        <f>VLOOKUP($AG218,'CW0303'!$B$9:$Q$386,AT$7,FALSE)</f>
        <v>54.683617496590955</v>
      </c>
      <c r="AU218">
        <f>VLOOKUP($AG218,'CW0303'!$B$9:$Q$386,AU$7,FALSE)</f>
        <v>47.744704284417459</v>
      </c>
      <c r="AV218">
        <f>VLOOKUP($AG218,'CW0303'!$B$9:$Q$386,AV$7,FALSE)</f>
        <v>26.337163249246053</v>
      </c>
      <c r="AW218">
        <f>VLOOKUP($AG218,'CW0303'!$B$9:$Q$386,AW$7,FALSE)</f>
        <v>20.93657209009675</v>
      </c>
    </row>
    <row r="219" spans="1:49" x14ac:dyDescent="0.3">
      <c r="A219" t="s">
        <v>411</v>
      </c>
      <c r="B219" t="s">
        <v>743</v>
      </c>
      <c r="C219" t="s">
        <v>745</v>
      </c>
      <c r="D219">
        <f>VLOOKUP($A219,'CW0301'!$B$9:$I$386,D$8,FALSE)</f>
        <v>82.368862451168795</v>
      </c>
      <c r="E219">
        <f>VLOOKUP($A219,'CW0301'!$B$9:$I$386,E$8,FALSE)</f>
        <v>73.278640752850549</v>
      </c>
      <c r="F219">
        <f>VLOOKUP($A219,'CW0301'!$B$9:$I$386,F$8,FALSE)</f>
        <v>47.15136928002844</v>
      </c>
      <c r="G219">
        <f>VLOOKUP($A219,'CW0301'!$B$9:$I$386,G$8,FALSE)</f>
        <v>33.345630306990522</v>
      </c>
      <c r="M219" t="s">
        <v>411</v>
      </c>
      <c r="N219" t="s">
        <v>743</v>
      </c>
      <c r="O219" t="s">
        <v>745</v>
      </c>
      <c r="P219">
        <f>VLOOKUP($M219,'CW0302'!$B$9:$Q$386,P$7,FALSE)</f>
        <v>15.404470368023723</v>
      </c>
      <c r="Q219">
        <f>VLOOKUP($M219,'CW0302'!$B$9:$Q$386,Q$7,FALSE)</f>
        <v>8.4970574106810695</v>
      </c>
      <c r="R219">
        <f>VLOOKUP($M219,'CW0302'!$B$9:$Q$386,R$7,FALSE)</f>
        <v>4.0423364667810961</v>
      </c>
      <c r="S219">
        <f>VLOOKUP($M219,'CW0302'!$B$9:$Q$386,S$7,FALSE)</f>
        <v>2.7879959248918436</v>
      </c>
      <c r="U219">
        <f>VLOOKUP($M219,'CW0302'!$B$9:$Q$386,U$7,FALSE)</f>
        <v>10.418547520058018</v>
      </c>
      <c r="V219">
        <f>VLOOKUP($M219,'CW0302'!$B$9:$Q$386,V$7,FALSE)</f>
        <v>4.4374083264958983</v>
      </c>
      <c r="W219">
        <f>VLOOKUP($M219,'CW0302'!$B$9:$Q$386,W$7,FALSE)</f>
        <v>1.3207348697506558</v>
      </c>
      <c r="X219">
        <f>VLOOKUP($M219,'CW0302'!$B$9:$Q$386,X$7,FALSE)</f>
        <v>0.54702022743982348</v>
      </c>
      <c r="Z219">
        <f>VLOOKUP($M219,'CW0302'!$B$9:$Q$386,Z$7,FALSE)</f>
        <v>6.7871165117964827</v>
      </c>
      <c r="AA219">
        <f>VLOOKUP($M219,'CW0302'!$B$9:$Q$386,AA$7,FALSE)</f>
        <v>4.6513011432963118</v>
      </c>
      <c r="AB219">
        <f>VLOOKUP($M219,'CW0302'!$B$9:$Q$386,AB$7,FALSE)</f>
        <v>2.5350184181101407</v>
      </c>
      <c r="AC219">
        <f>VLOOKUP($M219,'CW0302'!$B$9:$Q$386,AC$7,FALSE)</f>
        <v>2.052341297849575</v>
      </c>
      <c r="AG219" t="s">
        <v>411</v>
      </c>
      <c r="AH219" t="s">
        <v>743</v>
      </c>
      <c r="AI219" t="s">
        <v>745</v>
      </c>
      <c r="AJ219">
        <f>VLOOKUP($AG219,'CW0303'!$B$9:$Q$386,AJ$7,FALSE)</f>
        <v>79.921381954611164</v>
      </c>
      <c r="AK219">
        <f>VLOOKUP($AG219,'CW0303'!$B$9:$Q$386,AK$7,FALSE)</f>
        <v>71.770986473826042</v>
      </c>
      <c r="AL219">
        <f>VLOOKUP($AG219,'CW0303'!$B$9:$Q$386,AL$7,FALSE)</f>
        <v>42.925648218766817</v>
      </c>
      <c r="AM219">
        <f>VLOOKUP($AG219,'CW0303'!$B$9:$Q$386,AM$7,FALSE)</f>
        <v>30.232760734085577</v>
      </c>
      <c r="AO219">
        <f>VLOOKUP($AG219,'CW0303'!$B$9:$Q$386,AO$7,FALSE)</f>
        <v>56.084671273509521</v>
      </c>
      <c r="AP219">
        <f>VLOOKUP($AG219,'CW0303'!$B$9:$Q$386,AP$7,FALSE)</f>
        <v>45.753870610604864</v>
      </c>
      <c r="AQ219">
        <f>VLOOKUP($AG219,'CW0303'!$B$9:$Q$386,AQ$7,FALSE)</f>
        <v>18.570513347387259</v>
      </c>
      <c r="AR219">
        <f>VLOOKUP($AG219,'CW0303'!$B$9:$Q$386,AR$7,FALSE)</f>
        <v>13.2309988636772</v>
      </c>
      <c r="AT219">
        <f>VLOOKUP($AG219,'CW0303'!$B$9:$Q$386,AT$7,FALSE)</f>
        <v>56.641595690665078</v>
      </c>
      <c r="AU219">
        <f>VLOOKUP($AG219,'CW0303'!$B$9:$Q$386,AU$7,FALSE)</f>
        <v>49.736925963739296</v>
      </c>
      <c r="AV219">
        <f>VLOOKUP($AG219,'CW0303'!$B$9:$Q$386,AV$7,FALSE)</f>
        <v>27.731288975173861</v>
      </c>
      <c r="AW219">
        <f>VLOOKUP($AG219,'CW0303'!$B$9:$Q$386,AW$7,FALSE)</f>
        <v>20.131764762396124</v>
      </c>
    </row>
    <row r="220" spans="1:49" x14ac:dyDescent="0.3">
      <c r="A220" t="s">
        <v>412</v>
      </c>
      <c r="B220" t="s">
        <v>743</v>
      </c>
      <c r="C220" t="s">
        <v>745</v>
      </c>
      <c r="D220">
        <f>VLOOKUP($A220,'CW0301'!$B$9:$I$386,D$8,FALSE)</f>
        <v>80.306839481483934</v>
      </c>
      <c r="E220">
        <f>VLOOKUP($A220,'CW0301'!$B$9:$I$386,E$8,FALSE)</f>
        <v>71.083734069293001</v>
      </c>
      <c r="F220">
        <f>VLOOKUP($A220,'CW0301'!$B$9:$I$386,F$8,FALSE)</f>
        <v>41.605723528815005</v>
      </c>
      <c r="G220">
        <f>VLOOKUP($A220,'CW0301'!$B$9:$I$386,G$8,FALSE)</f>
        <v>30.74758647645637</v>
      </c>
      <c r="M220" t="s">
        <v>412</v>
      </c>
      <c r="N220" t="s">
        <v>743</v>
      </c>
      <c r="O220" t="s">
        <v>745</v>
      </c>
      <c r="P220">
        <f>VLOOKUP($M220,'CW0302'!$B$9:$Q$386,P$7,FALSE)</f>
        <v>13.587316599707986</v>
      </c>
      <c r="Q220">
        <f>VLOOKUP($M220,'CW0302'!$B$9:$Q$386,Q$7,FALSE)</f>
        <v>9.3981906924758789</v>
      </c>
      <c r="R220">
        <f>VLOOKUP($M220,'CW0302'!$B$9:$Q$386,R$7,FALSE)</f>
        <v>4.501334190354445</v>
      </c>
      <c r="S220">
        <f>VLOOKUP($M220,'CW0302'!$B$9:$Q$386,S$7,FALSE)</f>
        <v>2.6039241434739435</v>
      </c>
      <c r="U220">
        <f>VLOOKUP($M220,'CW0302'!$B$9:$Q$386,U$7,FALSE)</f>
        <v>11.543296456954479</v>
      </c>
      <c r="V220">
        <f>VLOOKUP($M220,'CW0302'!$B$9:$Q$386,V$7,FALSE)</f>
        <v>5.9564555704558826</v>
      </c>
      <c r="W220">
        <f>VLOOKUP($M220,'CW0302'!$B$9:$Q$386,W$7,FALSE)</f>
        <v>2.9943453951384358</v>
      </c>
      <c r="X220">
        <f>VLOOKUP($M220,'CW0302'!$B$9:$Q$386,X$7,FALSE)</f>
        <v>1.0727773883694367</v>
      </c>
      <c r="Z220">
        <f>VLOOKUP($M220,'CW0302'!$B$9:$Q$386,Z$7,FALSE)</f>
        <v>6.8751359469725575</v>
      </c>
      <c r="AA220">
        <f>VLOOKUP($M220,'CW0302'!$B$9:$Q$386,AA$7,FALSE)</f>
        <v>5.3739494843579472</v>
      </c>
      <c r="AB220">
        <f>VLOOKUP($M220,'CW0302'!$B$9:$Q$386,AB$7,FALSE)</f>
        <v>2.6361634428604428</v>
      </c>
      <c r="AC220">
        <f>VLOOKUP($M220,'CW0302'!$B$9:$Q$386,AC$7,FALSE)</f>
        <v>1.3346436831863071</v>
      </c>
      <c r="AG220" t="s">
        <v>412</v>
      </c>
      <c r="AH220" t="s">
        <v>743</v>
      </c>
      <c r="AI220" t="s">
        <v>745</v>
      </c>
      <c r="AJ220">
        <f>VLOOKUP($AG220,'CW0303'!$B$9:$Q$386,AJ$7,FALSE)</f>
        <v>79.473990455873462</v>
      </c>
      <c r="AK220">
        <f>VLOOKUP($AG220,'CW0303'!$B$9:$Q$386,AK$7,FALSE)</f>
        <v>69.236716308474655</v>
      </c>
      <c r="AL220">
        <f>VLOOKUP($AG220,'CW0303'!$B$9:$Q$386,AL$7,FALSE)</f>
        <v>38.856631872873216</v>
      </c>
      <c r="AM220">
        <f>VLOOKUP($AG220,'CW0303'!$B$9:$Q$386,AM$7,FALSE)</f>
        <v>28.641465747904331</v>
      </c>
      <c r="AO220">
        <f>VLOOKUP($AG220,'CW0303'!$B$9:$Q$386,AO$7,FALSE)</f>
        <v>56.453343194298952</v>
      </c>
      <c r="AP220">
        <f>VLOOKUP($AG220,'CW0303'!$B$9:$Q$386,AP$7,FALSE)</f>
        <v>42.553902415264254</v>
      </c>
      <c r="AQ220">
        <f>VLOOKUP($AG220,'CW0303'!$B$9:$Q$386,AQ$7,FALSE)</f>
        <v>17.209982434214684</v>
      </c>
      <c r="AR220">
        <f>VLOOKUP($AG220,'CW0303'!$B$9:$Q$386,AR$7,FALSE)</f>
        <v>11.840388916317618</v>
      </c>
      <c r="AT220">
        <f>VLOOKUP($AG220,'CW0303'!$B$9:$Q$386,AT$7,FALSE)</f>
        <v>50.346224028308782</v>
      </c>
      <c r="AU220">
        <f>VLOOKUP($AG220,'CW0303'!$B$9:$Q$386,AU$7,FALSE)</f>
        <v>42.432099424689774</v>
      </c>
      <c r="AV220">
        <f>VLOOKUP($AG220,'CW0303'!$B$9:$Q$386,AV$7,FALSE)</f>
        <v>24.129545974464346</v>
      </c>
      <c r="AW220">
        <f>VLOOKUP($AG220,'CW0303'!$B$9:$Q$386,AW$7,FALSE)</f>
        <v>17.00666232041085</v>
      </c>
    </row>
    <row r="221" spans="1:49" x14ac:dyDescent="0.3">
      <c r="A221" t="s">
        <v>416</v>
      </c>
      <c r="B221" t="s">
        <v>741</v>
      </c>
      <c r="C221" t="s">
        <v>745</v>
      </c>
      <c r="D221">
        <f>VLOOKUP($A221,'CW0301'!$B$9:$I$386,D$8,FALSE)</f>
        <v>78.495439019773201</v>
      </c>
      <c r="E221">
        <f>VLOOKUP($A221,'CW0301'!$B$9:$I$386,E$8,FALSE)</f>
        <v>67.775757069791936</v>
      </c>
      <c r="F221">
        <f>VLOOKUP($A221,'CW0301'!$B$9:$I$386,F$8,FALSE)</f>
        <v>39.588685739521026</v>
      </c>
      <c r="G221">
        <f>VLOOKUP($A221,'CW0301'!$B$9:$I$386,G$8,FALSE)</f>
        <v>28.340329747107916</v>
      </c>
      <c r="M221" t="s">
        <v>416</v>
      </c>
      <c r="N221" t="s">
        <v>741</v>
      </c>
      <c r="O221" t="s">
        <v>745</v>
      </c>
      <c r="P221">
        <f>VLOOKUP($M221,'CW0302'!$B$9:$Q$386,P$7,FALSE)</f>
        <v>18.665339995359385</v>
      </c>
      <c r="Q221">
        <f>VLOOKUP($M221,'CW0302'!$B$9:$Q$386,Q$7,FALSE)</f>
        <v>11.377797342432212</v>
      </c>
      <c r="R221">
        <f>VLOOKUP($M221,'CW0302'!$B$9:$Q$386,R$7,FALSE)</f>
        <v>4.3061507020005285</v>
      </c>
      <c r="S221">
        <f>VLOOKUP($M221,'CW0302'!$B$9:$Q$386,S$7,FALSE)</f>
        <v>2.8075217370161747</v>
      </c>
      <c r="U221">
        <f>VLOOKUP($M221,'CW0302'!$B$9:$Q$386,U$7,FALSE)</f>
        <v>15.860575296652415</v>
      </c>
      <c r="V221">
        <f>VLOOKUP($M221,'CW0302'!$B$9:$Q$386,V$7,FALSE)</f>
        <v>8.9077181862593164</v>
      </c>
      <c r="W221">
        <f>VLOOKUP($M221,'CW0302'!$B$9:$Q$386,W$7,FALSE)</f>
        <v>2.3244816759990656</v>
      </c>
      <c r="X221">
        <f>VLOOKUP($M221,'CW0302'!$B$9:$Q$386,X$7,FALSE)</f>
        <v>1.564822109403657</v>
      </c>
      <c r="Z221">
        <f>VLOOKUP($M221,'CW0302'!$B$9:$Q$386,Z$7,FALSE)</f>
        <v>5.7555572924251006</v>
      </c>
      <c r="AA221">
        <f>VLOOKUP($M221,'CW0302'!$B$9:$Q$386,AA$7,FALSE)</f>
        <v>4.2527133720696177</v>
      </c>
      <c r="AB221">
        <f>VLOOKUP($M221,'CW0302'!$B$9:$Q$386,AB$7,FALSE)</f>
        <v>1.6141494239256933</v>
      </c>
      <c r="AC221">
        <f>VLOOKUP($M221,'CW0302'!$B$9:$Q$386,AC$7,FALSE)</f>
        <v>1.4509721151664337</v>
      </c>
      <c r="AG221" t="s">
        <v>416</v>
      </c>
      <c r="AH221" t="s">
        <v>741</v>
      </c>
      <c r="AI221" t="s">
        <v>745</v>
      </c>
      <c r="AJ221">
        <f>VLOOKUP($AG221,'CW0303'!$B$9:$Q$386,AJ$7,FALSE)</f>
        <v>76.375281453278546</v>
      </c>
      <c r="AK221">
        <f>VLOOKUP($AG221,'CW0303'!$B$9:$Q$386,AK$7,FALSE)</f>
        <v>66.444260674620324</v>
      </c>
      <c r="AL221">
        <f>VLOOKUP($AG221,'CW0303'!$B$9:$Q$386,AL$7,FALSE)</f>
        <v>36.156689420772636</v>
      </c>
      <c r="AM221">
        <f>VLOOKUP($AG221,'CW0303'!$B$9:$Q$386,AM$7,FALSE)</f>
        <v>27.166369182238647</v>
      </c>
      <c r="AO221">
        <f>VLOOKUP($AG221,'CW0303'!$B$9:$Q$386,AO$7,FALSE)</f>
        <v>65.26822946146001</v>
      </c>
      <c r="AP221">
        <f>VLOOKUP($AG221,'CW0303'!$B$9:$Q$386,AP$7,FALSE)</f>
        <v>52.104973991243156</v>
      </c>
      <c r="AQ221">
        <f>VLOOKUP($AG221,'CW0303'!$B$9:$Q$386,AQ$7,FALSE)</f>
        <v>26.999199503675879</v>
      </c>
      <c r="AR221">
        <f>VLOOKUP($AG221,'CW0303'!$B$9:$Q$386,AR$7,FALSE)</f>
        <v>21.565427007541693</v>
      </c>
      <c r="AT221">
        <f>VLOOKUP($AG221,'CW0303'!$B$9:$Q$386,AT$7,FALSE)</f>
        <v>34.205597137872971</v>
      </c>
      <c r="AU221">
        <f>VLOOKUP($AG221,'CW0303'!$B$9:$Q$386,AU$7,FALSE)</f>
        <v>26.46612452226298</v>
      </c>
      <c r="AV221">
        <f>VLOOKUP($AG221,'CW0303'!$B$9:$Q$386,AV$7,FALSE)</f>
        <v>11.426047199030471</v>
      </c>
      <c r="AW221">
        <f>VLOOKUP($AG221,'CW0303'!$B$9:$Q$386,AW$7,FALSE)</f>
        <v>8.7089475179990128</v>
      </c>
    </row>
    <row r="222" spans="1:49" x14ac:dyDescent="0.3">
      <c r="A222" t="s">
        <v>418</v>
      </c>
      <c r="B222" t="s">
        <v>739</v>
      </c>
      <c r="C222" t="s">
        <v>745</v>
      </c>
      <c r="D222">
        <f>VLOOKUP($A222,'CW0301'!$B$9:$I$386,D$8,FALSE)</f>
        <v>79.033513267818861</v>
      </c>
      <c r="E222">
        <f>VLOOKUP($A222,'CW0301'!$B$9:$I$386,E$8,FALSE)</f>
        <v>70.429952538891271</v>
      </c>
      <c r="F222">
        <f>VLOOKUP($A222,'CW0301'!$B$9:$I$386,F$8,FALSE)</f>
        <v>41.420413730017948</v>
      </c>
      <c r="G222">
        <f>VLOOKUP($A222,'CW0301'!$B$9:$I$386,G$8,FALSE)</f>
        <v>32.120427153534358</v>
      </c>
      <c r="M222" t="s">
        <v>418</v>
      </c>
      <c r="N222" t="s">
        <v>739</v>
      </c>
      <c r="O222" t="s">
        <v>745</v>
      </c>
      <c r="P222">
        <f>VLOOKUP($M222,'CW0302'!$B$9:$Q$386,P$7,FALSE)</f>
        <v>18.301486340637595</v>
      </c>
      <c r="Q222">
        <f>VLOOKUP($M222,'CW0302'!$B$9:$Q$386,Q$7,FALSE)</f>
        <v>11.740228946226267</v>
      </c>
      <c r="R222">
        <f>VLOOKUP($M222,'CW0302'!$B$9:$Q$386,R$7,FALSE)</f>
        <v>6.422841979347198</v>
      </c>
      <c r="S222">
        <f>VLOOKUP($M222,'CW0302'!$B$9:$Q$386,S$7,FALSE)</f>
        <v>4.2115043254495204</v>
      </c>
      <c r="U222">
        <f>VLOOKUP($M222,'CW0302'!$B$9:$Q$386,U$7,FALSE)</f>
        <v>15.897835770279926</v>
      </c>
      <c r="V222">
        <f>VLOOKUP($M222,'CW0302'!$B$9:$Q$386,V$7,FALSE)</f>
        <v>7.6332217628468868</v>
      </c>
      <c r="W222">
        <f>VLOOKUP($M222,'CW0302'!$B$9:$Q$386,W$7,FALSE)</f>
        <v>4.2330357306241702</v>
      </c>
      <c r="X222">
        <f>VLOOKUP($M222,'CW0302'!$B$9:$Q$386,X$7,FALSE)</f>
        <v>1.8402806948214243</v>
      </c>
      <c r="Z222">
        <f>VLOOKUP($M222,'CW0302'!$B$9:$Q$386,Z$7,FALSE)</f>
        <v>8.5938145294910235</v>
      </c>
      <c r="AA222">
        <f>VLOOKUP($M222,'CW0302'!$B$9:$Q$386,AA$7,FALSE)</f>
        <v>7.9076987246742236</v>
      </c>
      <c r="AB222">
        <f>VLOOKUP($M222,'CW0302'!$B$9:$Q$386,AB$7,FALSE)</f>
        <v>3.5029705858276716</v>
      </c>
      <c r="AC222">
        <f>VLOOKUP($M222,'CW0302'!$B$9:$Q$386,AC$7,FALSE)</f>
        <v>0.85379859186643392</v>
      </c>
      <c r="AG222" t="s">
        <v>418</v>
      </c>
      <c r="AH222" t="s">
        <v>739</v>
      </c>
      <c r="AI222" t="s">
        <v>745</v>
      </c>
      <c r="AJ222">
        <f>VLOOKUP($AG222,'CW0303'!$B$9:$Q$386,AJ$7,FALSE)</f>
        <v>76.401895334125243</v>
      </c>
      <c r="AK222">
        <f>VLOOKUP($AG222,'CW0303'!$B$9:$Q$386,AK$7,FALSE)</f>
        <v>67.665193976913613</v>
      </c>
      <c r="AL222">
        <f>VLOOKUP($AG222,'CW0303'!$B$9:$Q$386,AL$7,FALSE)</f>
        <v>38.162888544395024</v>
      </c>
      <c r="AM222">
        <f>VLOOKUP($AG222,'CW0303'!$B$9:$Q$386,AM$7,FALSE)</f>
        <v>28.249280045828556</v>
      </c>
      <c r="AO222">
        <f>VLOOKUP($AG222,'CW0303'!$B$9:$Q$386,AO$7,FALSE)</f>
        <v>68.297170509758857</v>
      </c>
      <c r="AP222">
        <f>VLOOKUP($AG222,'CW0303'!$B$9:$Q$386,AP$7,FALSE)</f>
        <v>53.253425653815412</v>
      </c>
      <c r="AQ222">
        <f>VLOOKUP($AG222,'CW0303'!$B$9:$Q$386,AQ$7,FALSE)</f>
        <v>28.004649865435361</v>
      </c>
      <c r="AR222">
        <f>VLOOKUP($AG222,'CW0303'!$B$9:$Q$386,AR$7,FALSE)</f>
        <v>19.987536369816443</v>
      </c>
      <c r="AT222">
        <f>VLOOKUP($AG222,'CW0303'!$B$9:$Q$386,AT$7,FALSE)</f>
        <v>38.061113900513639</v>
      </c>
      <c r="AU222">
        <f>VLOOKUP($AG222,'CW0303'!$B$9:$Q$386,AU$7,FALSE)</f>
        <v>29.687672236283031</v>
      </c>
      <c r="AV222">
        <f>VLOOKUP($AG222,'CW0303'!$B$9:$Q$386,AV$7,FALSE)</f>
        <v>12.130497821335336</v>
      </c>
      <c r="AW222">
        <f>VLOOKUP($AG222,'CW0303'!$B$9:$Q$386,AW$7,FALSE)</f>
        <v>7.7058788854008045</v>
      </c>
    </row>
    <row r="223" spans="1:49" x14ac:dyDescent="0.3">
      <c r="A223" t="s">
        <v>420</v>
      </c>
      <c r="B223" t="s">
        <v>739</v>
      </c>
      <c r="C223" t="s">
        <v>745</v>
      </c>
      <c r="D223">
        <f>VLOOKUP($A223,'CW0301'!$B$9:$I$386,D$8,FALSE)</f>
        <v>78.006482947598514</v>
      </c>
      <c r="E223">
        <f>VLOOKUP($A223,'CW0301'!$B$9:$I$386,E$8,FALSE)</f>
        <v>70.461590135490411</v>
      </c>
      <c r="F223">
        <f>VLOOKUP($A223,'CW0301'!$B$9:$I$386,F$8,FALSE)</f>
        <v>48.26775354135647</v>
      </c>
      <c r="G223">
        <f>VLOOKUP($A223,'CW0301'!$B$9:$I$386,G$8,FALSE)</f>
        <v>38.481632318629053</v>
      </c>
      <c r="M223" t="s">
        <v>420</v>
      </c>
      <c r="N223" t="s">
        <v>739</v>
      </c>
      <c r="O223" t="s">
        <v>745</v>
      </c>
      <c r="P223">
        <f>VLOOKUP($M223,'CW0302'!$B$9:$Q$386,P$7,FALSE)</f>
        <v>18.391647914025448</v>
      </c>
      <c r="Q223">
        <f>VLOOKUP($M223,'CW0302'!$B$9:$Q$386,Q$7,FALSE)</f>
        <v>13.703137617961492</v>
      </c>
      <c r="R223">
        <f>VLOOKUP($M223,'CW0302'!$B$9:$Q$386,R$7,FALSE)</f>
        <v>6.1145937129450836</v>
      </c>
      <c r="S223">
        <f>VLOOKUP($M223,'CW0302'!$B$9:$Q$386,S$7,FALSE)</f>
        <v>4.408167856646938</v>
      </c>
      <c r="U223">
        <f>VLOOKUP($M223,'CW0302'!$B$9:$Q$386,U$7,FALSE)</f>
        <v>16.958710722786947</v>
      </c>
      <c r="V223">
        <f>VLOOKUP($M223,'CW0302'!$B$9:$Q$386,V$7,FALSE)</f>
        <v>11.289454419129887</v>
      </c>
      <c r="W223">
        <f>VLOOKUP($M223,'CW0302'!$B$9:$Q$386,W$7,FALSE)</f>
        <v>2.9898410964294153</v>
      </c>
      <c r="X223">
        <f>VLOOKUP($M223,'CW0302'!$B$9:$Q$386,X$7,FALSE)</f>
        <v>1.506257244437039</v>
      </c>
      <c r="Z223">
        <f>VLOOKUP($M223,'CW0302'!$B$9:$Q$386,Z$7,FALSE)</f>
        <v>7.9850021044411283</v>
      </c>
      <c r="AA223">
        <f>VLOOKUP($M223,'CW0302'!$B$9:$Q$386,AA$7,FALSE)</f>
        <v>5.9526451870601882</v>
      </c>
      <c r="AB223">
        <f>VLOOKUP($M223,'CW0302'!$B$9:$Q$386,AB$7,FALSE)</f>
        <v>3.6099837783228153</v>
      </c>
      <c r="AC223">
        <f>VLOOKUP($M223,'CW0302'!$B$9:$Q$386,AC$7,FALSE)</f>
        <v>2.1577189307145548</v>
      </c>
      <c r="AG223" t="s">
        <v>420</v>
      </c>
      <c r="AH223" t="s">
        <v>739</v>
      </c>
      <c r="AI223" t="s">
        <v>745</v>
      </c>
      <c r="AJ223">
        <f>VLOOKUP($AG223,'CW0303'!$B$9:$Q$386,AJ$7,FALSE)</f>
        <v>76.235813453967452</v>
      </c>
      <c r="AK223">
        <f>VLOOKUP($AG223,'CW0303'!$B$9:$Q$386,AK$7,FALSE)</f>
        <v>68.324048365672482</v>
      </c>
      <c r="AL223">
        <f>VLOOKUP($AG223,'CW0303'!$B$9:$Q$386,AL$7,FALSE)</f>
        <v>45.214183268965265</v>
      </c>
      <c r="AM223">
        <f>VLOOKUP($AG223,'CW0303'!$B$9:$Q$386,AM$7,FALSE)</f>
        <v>35.695504461790478</v>
      </c>
      <c r="AO223">
        <f>VLOOKUP($AG223,'CW0303'!$B$9:$Q$386,AO$7,FALSE)</f>
        <v>66.505481645526316</v>
      </c>
      <c r="AP223">
        <f>VLOOKUP($AG223,'CW0303'!$B$9:$Q$386,AP$7,FALSE)</f>
        <v>59.397690073215323</v>
      </c>
      <c r="AQ223">
        <f>VLOOKUP($AG223,'CW0303'!$B$9:$Q$386,AQ$7,FALSE)</f>
        <v>33.883080465103731</v>
      </c>
      <c r="AR223">
        <f>VLOOKUP($AG223,'CW0303'!$B$9:$Q$386,AR$7,FALSE)</f>
        <v>26.669176385088495</v>
      </c>
      <c r="AT223">
        <f>VLOOKUP($AG223,'CW0303'!$B$9:$Q$386,AT$7,FALSE)</f>
        <v>35.390366035744165</v>
      </c>
      <c r="AU223">
        <f>VLOOKUP($AG223,'CW0303'!$B$9:$Q$386,AU$7,FALSE)</f>
        <v>29.776525281786647</v>
      </c>
      <c r="AV223">
        <f>VLOOKUP($AG223,'CW0303'!$B$9:$Q$386,AV$7,FALSE)</f>
        <v>17.461077514523563</v>
      </c>
      <c r="AW223">
        <f>VLOOKUP($AG223,'CW0303'!$B$9:$Q$386,AW$7,FALSE)</f>
        <v>13.289790840222834</v>
      </c>
    </row>
    <row r="224" spans="1:49" x14ac:dyDescent="0.3">
      <c r="A224" t="s">
        <v>422</v>
      </c>
      <c r="B224" t="s">
        <v>741</v>
      </c>
      <c r="C224" t="s">
        <v>745</v>
      </c>
      <c r="D224">
        <f>VLOOKUP($A224,'CW0301'!$B$9:$I$386,D$8,FALSE)</f>
        <v>80.638596603709118</v>
      </c>
      <c r="E224">
        <f>VLOOKUP($A224,'CW0301'!$B$9:$I$386,E$8,FALSE)</f>
        <v>72.269499543239206</v>
      </c>
      <c r="F224">
        <f>VLOOKUP($A224,'CW0301'!$B$9:$I$386,F$8,FALSE)</f>
        <v>44.730062656707972</v>
      </c>
      <c r="G224">
        <f>VLOOKUP($A224,'CW0301'!$B$9:$I$386,G$8,FALSE)</f>
        <v>32.457203215794763</v>
      </c>
      <c r="M224" t="s">
        <v>422</v>
      </c>
      <c r="N224" t="s">
        <v>741</v>
      </c>
      <c r="O224" t="s">
        <v>745</v>
      </c>
      <c r="P224">
        <f>VLOOKUP($M224,'CW0302'!$B$9:$Q$386,P$7,FALSE)</f>
        <v>18.768803000595355</v>
      </c>
      <c r="Q224">
        <f>VLOOKUP($M224,'CW0302'!$B$9:$Q$386,Q$7,FALSE)</f>
        <v>11.847081144915677</v>
      </c>
      <c r="R224">
        <f>VLOOKUP($M224,'CW0302'!$B$9:$Q$386,R$7,FALSE)</f>
        <v>5.0732668434073931</v>
      </c>
      <c r="S224">
        <f>VLOOKUP($M224,'CW0302'!$B$9:$Q$386,S$7,FALSE)</f>
        <v>2.8118434213370351</v>
      </c>
      <c r="U224">
        <f>VLOOKUP($M224,'CW0302'!$B$9:$Q$386,U$7,FALSE)</f>
        <v>16.286984525154445</v>
      </c>
      <c r="V224">
        <f>VLOOKUP($M224,'CW0302'!$B$9:$Q$386,V$7,FALSE)</f>
        <v>8.7913815361454581</v>
      </c>
      <c r="W224">
        <f>VLOOKUP($M224,'CW0302'!$B$9:$Q$386,W$7,FALSE)</f>
        <v>2.7324529724128759</v>
      </c>
      <c r="X224">
        <f>VLOOKUP($M224,'CW0302'!$B$9:$Q$386,X$7,FALSE)</f>
        <v>1.028288567283524</v>
      </c>
      <c r="Z224">
        <f>VLOOKUP($M224,'CW0302'!$B$9:$Q$386,Z$7,FALSE)</f>
        <v>6.6440971643181523</v>
      </c>
      <c r="AA224">
        <f>VLOOKUP($M224,'CW0302'!$B$9:$Q$386,AA$7,FALSE)</f>
        <v>5.0531428466353434</v>
      </c>
      <c r="AB224">
        <f>VLOOKUP($M224,'CW0302'!$B$9:$Q$386,AB$7,FALSE)</f>
        <v>2.2745146419177806</v>
      </c>
      <c r="AC224">
        <f>VLOOKUP($M224,'CW0302'!$B$9:$Q$386,AC$7,FALSE)</f>
        <v>1.4388978492654794</v>
      </c>
      <c r="AG224" t="s">
        <v>422</v>
      </c>
      <c r="AH224" t="s">
        <v>741</v>
      </c>
      <c r="AI224" t="s">
        <v>745</v>
      </c>
      <c r="AJ224">
        <f>VLOOKUP($AG224,'CW0303'!$B$9:$Q$386,AJ$7,FALSE)</f>
        <v>78.824074242019719</v>
      </c>
      <c r="AK224">
        <f>VLOOKUP($AG224,'CW0303'!$B$9:$Q$386,AK$7,FALSE)</f>
        <v>70.259732316940898</v>
      </c>
      <c r="AL224">
        <f>VLOOKUP($AG224,'CW0303'!$B$9:$Q$386,AL$7,FALSE)</f>
        <v>41.764217541448339</v>
      </c>
      <c r="AM224">
        <f>VLOOKUP($AG224,'CW0303'!$B$9:$Q$386,AM$7,FALSE)</f>
        <v>30.602665765899133</v>
      </c>
      <c r="AO224">
        <f>VLOOKUP($AG224,'CW0303'!$B$9:$Q$386,AO$7,FALSE)</f>
        <v>68.995539911145485</v>
      </c>
      <c r="AP224">
        <f>VLOOKUP($AG224,'CW0303'!$B$9:$Q$386,AP$7,FALSE)</f>
        <v>56.009331062292446</v>
      </c>
      <c r="AQ224">
        <f>VLOOKUP($AG224,'CW0303'!$B$9:$Q$386,AQ$7,FALSE)</f>
        <v>28.671578985967226</v>
      </c>
      <c r="AR224">
        <f>VLOOKUP($AG224,'CW0303'!$B$9:$Q$386,AR$7,FALSE)</f>
        <v>17.539359626309913</v>
      </c>
      <c r="AT224">
        <f>VLOOKUP($AG224,'CW0303'!$B$9:$Q$386,AT$7,FALSE)</f>
        <v>38.341039867173926</v>
      </c>
      <c r="AU224">
        <f>VLOOKUP($AG224,'CW0303'!$B$9:$Q$386,AU$7,FALSE)</f>
        <v>31.525578379878681</v>
      </c>
      <c r="AV224">
        <f>VLOOKUP($AG224,'CW0303'!$B$9:$Q$386,AV$7,FALSE)</f>
        <v>14.930615861143615</v>
      </c>
      <c r="AW224">
        <f>VLOOKUP($AG224,'CW0303'!$B$9:$Q$386,AW$7,FALSE)</f>
        <v>10.352922531445898</v>
      </c>
    </row>
    <row r="225" spans="1:49" x14ac:dyDescent="0.3">
      <c r="A225" t="s">
        <v>424</v>
      </c>
      <c r="B225" t="s">
        <v>741</v>
      </c>
      <c r="C225" t="s">
        <v>745</v>
      </c>
      <c r="D225">
        <f>VLOOKUP($A225,'CW0301'!$B$9:$I$386,D$8,FALSE)</f>
        <v>83.964601414595634</v>
      </c>
      <c r="E225">
        <f>VLOOKUP($A225,'CW0301'!$B$9:$I$386,E$8,FALSE)</f>
        <v>79.125390529307026</v>
      </c>
      <c r="F225">
        <f>VLOOKUP($A225,'CW0301'!$B$9:$I$386,F$8,FALSE)</f>
        <v>53.050536317674378</v>
      </c>
      <c r="G225">
        <f>VLOOKUP($A225,'CW0301'!$B$9:$I$386,G$8,FALSE)</f>
        <v>40.420342580916852</v>
      </c>
      <c r="M225" t="s">
        <v>424</v>
      </c>
      <c r="N225" t="s">
        <v>741</v>
      </c>
      <c r="O225" t="s">
        <v>745</v>
      </c>
      <c r="P225">
        <f>VLOOKUP($M225,'CW0302'!$B$9:$Q$386,P$7,FALSE)</f>
        <v>19.615222699254311</v>
      </c>
      <c r="Q225">
        <f>VLOOKUP($M225,'CW0302'!$B$9:$Q$386,Q$7,FALSE)</f>
        <v>14.207385995081859</v>
      </c>
      <c r="R225">
        <f>VLOOKUP($M225,'CW0302'!$B$9:$Q$386,R$7,FALSE)</f>
        <v>7.3293870066217348</v>
      </c>
      <c r="S225">
        <f>VLOOKUP($M225,'CW0302'!$B$9:$Q$386,S$7,FALSE)</f>
        <v>4.8498012651129763</v>
      </c>
      <c r="U225">
        <f>VLOOKUP($M225,'CW0302'!$B$9:$Q$386,U$7,FALSE)</f>
        <v>16.247379394024566</v>
      </c>
      <c r="V225">
        <f>VLOOKUP($M225,'CW0302'!$B$9:$Q$386,V$7,FALSE)</f>
        <v>9.3978691099311007</v>
      </c>
      <c r="W225">
        <f>VLOOKUP($M225,'CW0302'!$B$9:$Q$386,W$7,FALSE)</f>
        <v>2.7297505950077867</v>
      </c>
      <c r="X225">
        <f>VLOOKUP($M225,'CW0302'!$B$9:$Q$386,X$7,FALSE)</f>
        <v>1.9774091095890827</v>
      </c>
      <c r="Z225">
        <f>VLOOKUP($M225,'CW0302'!$B$9:$Q$386,Z$7,FALSE)</f>
        <v>7.3374580099060953</v>
      </c>
      <c r="AA225">
        <f>VLOOKUP($M225,'CW0302'!$B$9:$Q$386,AA$7,FALSE)</f>
        <v>6.4818769694690594</v>
      </c>
      <c r="AB225">
        <f>VLOOKUP($M225,'CW0302'!$B$9:$Q$386,AB$7,FALSE)</f>
        <v>4.5643097427772883</v>
      </c>
      <c r="AC225">
        <f>VLOOKUP($M225,'CW0302'!$B$9:$Q$386,AC$7,FALSE)</f>
        <v>3.372076069597473</v>
      </c>
      <c r="AG225" t="s">
        <v>424</v>
      </c>
      <c r="AH225" t="s">
        <v>741</v>
      </c>
      <c r="AI225" t="s">
        <v>745</v>
      </c>
      <c r="AJ225">
        <f>VLOOKUP($AG225,'CW0303'!$B$9:$Q$386,AJ$7,FALSE)</f>
        <v>81.243010989059002</v>
      </c>
      <c r="AK225">
        <f>VLOOKUP($AG225,'CW0303'!$B$9:$Q$386,AK$7,FALSE)</f>
        <v>76.312740588986998</v>
      </c>
      <c r="AL225">
        <f>VLOOKUP($AG225,'CW0303'!$B$9:$Q$386,AL$7,FALSE)</f>
        <v>48.921260630214384</v>
      </c>
      <c r="AM225">
        <f>VLOOKUP($AG225,'CW0303'!$B$9:$Q$386,AM$7,FALSE)</f>
        <v>36.226939572015567</v>
      </c>
      <c r="AO225">
        <f>VLOOKUP($AG225,'CW0303'!$B$9:$Q$386,AO$7,FALSE)</f>
        <v>73.71018998601096</v>
      </c>
      <c r="AP225">
        <f>VLOOKUP($AG225,'CW0303'!$B$9:$Q$386,AP$7,FALSE)</f>
        <v>68.33086677212097</v>
      </c>
      <c r="AQ225">
        <f>VLOOKUP($AG225,'CW0303'!$B$9:$Q$386,AQ$7,FALSE)</f>
        <v>33.686365096816075</v>
      </c>
      <c r="AR225">
        <f>VLOOKUP($AG225,'CW0303'!$B$9:$Q$386,AR$7,FALSE)</f>
        <v>26.698358127517842</v>
      </c>
      <c r="AT225">
        <f>VLOOKUP($AG225,'CW0303'!$B$9:$Q$386,AT$7,FALSE)</f>
        <v>41.411808773772002</v>
      </c>
      <c r="AU225">
        <f>VLOOKUP($AG225,'CW0303'!$B$9:$Q$386,AU$7,FALSE)</f>
        <v>34.940587511812744</v>
      </c>
      <c r="AV225">
        <f>VLOOKUP($AG225,'CW0303'!$B$9:$Q$386,AV$7,FALSE)</f>
        <v>16.340288592934126</v>
      </c>
      <c r="AW225">
        <f>VLOOKUP($AG225,'CW0303'!$B$9:$Q$386,AW$7,FALSE)</f>
        <v>11.745804621327334</v>
      </c>
    </row>
    <row r="226" spans="1:49" x14ac:dyDescent="0.3">
      <c r="A226" t="s">
        <v>426</v>
      </c>
      <c r="B226" t="s">
        <v>743</v>
      </c>
      <c r="C226" t="s">
        <v>745</v>
      </c>
      <c r="D226">
        <f>VLOOKUP($A226,'CW0301'!$B$9:$I$386,D$8,FALSE)</f>
        <v>87.667255896741864</v>
      </c>
      <c r="E226">
        <f>VLOOKUP($A226,'CW0301'!$B$9:$I$386,E$8,FALSE)</f>
        <v>81.213084665365216</v>
      </c>
      <c r="F226">
        <f>VLOOKUP($A226,'CW0301'!$B$9:$I$386,F$8,FALSE)</f>
        <v>58.446633804405479</v>
      </c>
      <c r="G226">
        <f>VLOOKUP($A226,'CW0301'!$B$9:$I$386,G$8,FALSE)</f>
        <v>46.719799401867718</v>
      </c>
      <c r="M226" t="s">
        <v>426</v>
      </c>
      <c r="N226" t="s">
        <v>743</v>
      </c>
      <c r="O226" t="s">
        <v>745</v>
      </c>
      <c r="P226">
        <f>VLOOKUP($M226,'CW0302'!$B$9:$Q$386,P$7,FALSE)</f>
        <v>22.438094249543692</v>
      </c>
      <c r="Q226">
        <f>VLOOKUP($M226,'CW0302'!$B$9:$Q$386,Q$7,FALSE)</f>
        <v>17.59606187454002</v>
      </c>
      <c r="R226">
        <f>VLOOKUP($M226,'CW0302'!$B$9:$Q$386,R$7,FALSE)</f>
        <v>10.581466106767559</v>
      </c>
      <c r="S226">
        <f>VLOOKUP($M226,'CW0302'!$B$9:$Q$386,S$7,FALSE)</f>
        <v>8.2875271750477353</v>
      </c>
      <c r="U226">
        <f>VLOOKUP($M226,'CW0302'!$B$9:$Q$386,U$7,FALSE)</f>
        <v>16.864040652529884</v>
      </c>
      <c r="V226">
        <f>VLOOKUP($M226,'CW0302'!$B$9:$Q$386,V$7,FALSE)</f>
        <v>9.7791859965516839</v>
      </c>
      <c r="W226">
        <f>VLOOKUP($M226,'CW0302'!$B$9:$Q$386,W$7,FALSE)</f>
        <v>4.1935623992766491</v>
      </c>
      <c r="X226">
        <f>VLOOKUP($M226,'CW0302'!$B$9:$Q$386,X$7,FALSE)</f>
        <v>3.0010229418325185</v>
      </c>
      <c r="Z226">
        <f>VLOOKUP($M226,'CW0302'!$B$9:$Q$386,Z$7,FALSE)</f>
        <v>15.127530075563964</v>
      </c>
      <c r="AA226">
        <f>VLOOKUP($M226,'CW0302'!$B$9:$Q$386,AA$7,FALSE)</f>
        <v>12.408425367055926</v>
      </c>
      <c r="AB226">
        <f>VLOOKUP($M226,'CW0302'!$B$9:$Q$386,AB$7,FALSE)</f>
        <v>7.6979551223703577</v>
      </c>
      <c r="AC226">
        <f>VLOOKUP($M226,'CW0302'!$B$9:$Q$386,AC$7,FALSE)</f>
        <v>4.7588283483827656</v>
      </c>
      <c r="AG226" t="s">
        <v>426</v>
      </c>
      <c r="AH226" t="s">
        <v>743</v>
      </c>
      <c r="AI226" t="s">
        <v>745</v>
      </c>
      <c r="AJ226">
        <f>VLOOKUP($AG226,'CW0303'!$B$9:$Q$386,AJ$7,FALSE)</f>
        <v>87.086289157111082</v>
      </c>
      <c r="AK226">
        <f>VLOOKUP($AG226,'CW0303'!$B$9:$Q$386,AK$7,FALSE)</f>
        <v>79.844265680758809</v>
      </c>
      <c r="AL226">
        <f>VLOOKUP($AG226,'CW0303'!$B$9:$Q$386,AL$7,FALSE)</f>
        <v>51.810783683076622</v>
      </c>
      <c r="AM226">
        <f>VLOOKUP($AG226,'CW0303'!$B$9:$Q$386,AM$7,FALSE)</f>
        <v>41.024052492268005</v>
      </c>
      <c r="AO226">
        <f>VLOOKUP($AG226,'CW0303'!$B$9:$Q$386,AO$7,FALSE)</f>
        <v>66.986951437336472</v>
      </c>
      <c r="AP226">
        <f>VLOOKUP($AG226,'CW0303'!$B$9:$Q$386,AP$7,FALSE)</f>
        <v>48.812062662595487</v>
      </c>
      <c r="AQ226">
        <f>VLOOKUP($AG226,'CW0303'!$B$9:$Q$386,AQ$7,FALSE)</f>
        <v>19.657076924320808</v>
      </c>
      <c r="AR226">
        <f>VLOOKUP($AG226,'CW0303'!$B$9:$Q$386,AR$7,FALSE)</f>
        <v>12.305958772829854</v>
      </c>
      <c r="AT226">
        <f>VLOOKUP($AG226,'CW0303'!$B$9:$Q$386,AT$7,FALSE)</f>
        <v>65.886939150405084</v>
      </c>
      <c r="AU226">
        <f>VLOOKUP($AG226,'CW0303'!$B$9:$Q$386,AU$7,FALSE)</f>
        <v>58.762456350198377</v>
      </c>
      <c r="AV226">
        <f>VLOOKUP($AG226,'CW0303'!$B$9:$Q$386,AV$7,FALSE)</f>
        <v>35.606330654429577</v>
      </c>
      <c r="AW226">
        <f>VLOOKUP($AG226,'CW0303'!$B$9:$Q$386,AW$7,FALSE)</f>
        <v>28.888957218174109</v>
      </c>
    </row>
    <row r="227" spans="1:49" x14ac:dyDescent="0.3">
      <c r="A227" t="s">
        <v>428</v>
      </c>
      <c r="B227" t="s">
        <v>741</v>
      </c>
      <c r="C227" t="s">
        <v>745</v>
      </c>
      <c r="D227">
        <f>VLOOKUP($A227,'CW0301'!$B$9:$I$386,D$8,FALSE)</f>
        <v>83.687660389800357</v>
      </c>
      <c r="E227">
        <f>VLOOKUP($A227,'CW0301'!$B$9:$I$386,E$8,FALSE)</f>
        <v>75.909693575670275</v>
      </c>
      <c r="F227">
        <f>VLOOKUP($A227,'CW0301'!$B$9:$I$386,F$8,FALSE)</f>
        <v>50.366179239390554</v>
      </c>
      <c r="G227">
        <f>VLOOKUP($A227,'CW0301'!$B$9:$I$386,G$8,FALSE)</f>
        <v>35.501516706855689</v>
      </c>
      <c r="M227" t="s">
        <v>428</v>
      </c>
      <c r="N227" t="s">
        <v>741</v>
      </c>
      <c r="O227" t="s">
        <v>745</v>
      </c>
      <c r="P227">
        <f>VLOOKUP($M227,'CW0302'!$B$9:$Q$386,P$7,FALSE)</f>
        <v>21.80392823299993</v>
      </c>
      <c r="Q227">
        <f>VLOOKUP($M227,'CW0302'!$B$9:$Q$386,Q$7,FALSE)</f>
        <v>14.551039750995857</v>
      </c>
      <c r="R227">
        <f>VLOOKUP($M227,'CW0302'!$B$9:$Q$386,R$7,FALSE)</f>
        <v>6.5270889030394992</v>
      </c>
      <c r="S227">
        <f>VLOOKUP($M227,'CW0302'!$B$9:$Q$386,S$7,FALSE)</f>
        <v>2.0713608682651881</v>
      </c>
      <c r="U227">
        <f>VLOOKUP($M227,'CW0302'!$B$9:$Q$386,U$7,FALSE)</f>
        <v>18.190110537237196</v>
      </c>
      <c r="V227">
        <f>VLOOKUP($M227,'CW0302'!$B$9:$Q$386,V$7,FALSE)</f>
        <v>10.129612094819022</v>
      </c>
      <c r="W227">
        <f>VLOOKUP($M227,'CW0302'!$B$9:$Q$386,W$7,FALSE)</f>
        <v>1.3131490811847084</v>
      </c>
      <c r="X227">
        <f>VLOOKUP($M227,'CW0302'!$B$9:$Q$386,X$7,FALSE)</f>
        <v>0.78666350604067703</v>
      </c>
      <c r="Z227">
        <f>VLOOKUP($M227,'CW0302'!$B$9:$Q$386,Z$7,FALSE)</f>
        <v>10.027082681601286</v>
      </c>
      <c r="AA227">
        <f>VLOOKUP($M227,'CW0302'!$B$9:$Q$386,AA$7,FALSE)</f>
        <v>8.0802786976774836</v>
      </c>
      <c r="AB227">
        <f>VLOOKUP($M227,'CW0302'!$B$9:$Q$386,AB$7,FALSE)</f>
        <v>2.114633114556145</v>
      </c>
      <c r="AC227">
        <f>VLOOKUP($M227,'CW0302'!$B$9:$Q$386,AC$7,FALSE)</f>
        <v>0.93450164548848058</v>
      </c>
      <c r="AG227" t="s">
        <v>428</v>
      </c>
      <c r="AH227" t="s">
        <v>741</v>
      </c>
      <c r="AI227" t="s">
        <v>745</v>
      </c>
      <c r="AJ227">
        <f>VLOOKUP($AG227,'CW0303'!$B$9:$Q$386,AJ$7,FALSE)</f>
        <v>81.740853917601498</v>
      </c>
      <c r="AK227">
        <f>VLOOKUP($AG227,'CW0303'!$B$9:$Q$386,AK$7,FALSE)</f>
        <v>71.474927675786958</v>
      </c>
      <c r="AL227">
        <f>VLOOKUP($AG227,'CW0303'!$B$9:$Q$386,AL$7,FALSE)</f>
        <v>44.460573290118667</v>
      </c>
      <c r="AM227">
        <f>VLOOKUP($AG227,'CW0303'!$B$9:$Q$386,AM$7,FALSE)</f>
        <v>32.417806338364194</v>
      </c>
      <c r="AO227">
        <f>VLOOKUP($AG227,'CW0303'!$B$9:$Q$386,AO$7,FALSE)</f>
        <v>75.774408332822034</v>
      </c>
      <c r="AP227">
        <f>VLOOKUP($AG227,'CW0303'!$B$9:$Q$386,AP$7,FALSE)</f>
        <v>57.736184444194748</v>
      </c>
      <c r="AQ227">
        <f>VLOOKUP($AG227,'CW0303'!$B$9:$Q$386,AQ$7,FALSE)</f>
        <v>27.31191292546044</v>
      </c>
      <c r="AR227">
        <f>VLOOKUP($AG227,'CW0303'!$B$9:$Q$386,AR$7,FALSE)</f>
        <v>20.415381807225668</v>
      </c>
      <c r="AT227">
        <f>VLOOKUP($AG227,'CW0303'!$B$9:$Q$386,AT$7,FALSE)</f>
        <v>44.548283995413122</v>
      </c>
      <c r="AU227">
        <f>VLOOKUP($AG227,'CW0303'!$B$9:$Q$386,AU$7,FALSE)</f>
        <v>34.728624604454758</v>
      </c>
      <c r="AV227">
        <f>VLOOKUP($AG227,'CW0303'!$B$9:$Q$386,AV$7,FALSE)</f>
        <v>16.900166712490076</v>
      </c>
      <c r="AW227">
        <f>VLOOKUP($AG227,'CW0303'!$B$9:$Q$386,AW$7,FALSE)</f>
        <v>11.529920166658259</v>
      </c>
    </row>
    <row r="228" spans="1:49" x14ac:dyDescent="0.3">
      <c r="A228" t="s">
        <v>432</v>
      </c>
      <c r="B228" t="s">
        <v>741</v>
      </c>
      <c r="C228" t="s">
        <v>745</v>
      </c>
      <c r="D228">
        <f>VLOOKUP($A228,'CW0301'!$B$9:$I$386,D$8,FALSE)</f>
        <v>78.89244691922211</v>
      </c>
      <c r="E228">
        <f>VLOOKUP($A228,'CW0301'!$B$9:$I$386,E$8,FALSE)</f>
        <v>71.66652571121702</v>
      </c>
      <c r="F228">
        <f>VLOOKUP($A228,'CW0301'!$B$9:$I$386,F$8,FALSE)</f>
        <v>46.706556969548281</v>
      </c>
      <c r="G228">
        <f>VLOOKUP($A228,'CW0301'!$B$9:$I$386,G$8,FALSE)</f>
        <v>36.763358753743411</v>
      </c>
      <c r="M228" t="s">
        <v>432</v>
      </c>
      <c r="N228" t="s">
        <v>741</v>
      </c>
      <c r="O228" t="s">
        <v>745</v>
      </c>
      <c r="P228">
        <f>VLOOKUP($M228,'CW0302'!$B$9:$Q$386,P$7,FALSE)</f>
        <v>17.86524032826561</v>
      </c>
      <c r="Q228">
        <f>VLOOKUP($M228,'CW0302'!$B$9:$Q$386,Q$7,FALSE)</f>
        <v>11.143818589595369</v>
      </c>
      <c r="R228">
        <f>VLOOKUP($M228,'CW0302'!$B$9:$Q$386,R$7,FALSE)</f>
        <v>3.3098325204171601</v>
      </c>
      <c r="S228">
        <f>VLOOKUP($M228,'CW0302'!$B$9:$Q$386,S$7,FALSE)</f>
        <v>1.7803633533361254</v>
      </c>
      <c r="U228">
        <f>VLOOKUP($M228,'CW0302'!$B$9:$Q$386,U$7,FALSE)</f>
        <v>16.913038946661992</v>
      </c>
      <c r="V228">
        <f>VLOOKUP($M228,'CW0302'!$B$9:$Q$386,V$7,FALSE)</f>
        <v>9.4887350849362555</v>
      </c>
      <c r="W228">
        <f>VLOOKUP($M228,'CW0302'!$B$9:$Q$386,W$7,FALSE)</f>
        <v>2.3358029925480599</v>
      </c>
      <c r="X228">
        <f>VLOOKUP($M228,'CW0302'!$B$9:$Q$386,X$7,FALSE)</f>
        <v>1.2048412533775266</v>
      </c>
      <c r="Z228">
        <f>VLOOKUP($M228,'CW0302'!$B$9:$Q$386,Z$7,FALSE)</f>
        <v>4.2476801923892795</v>
      </c>
      <c r="AA228">
        <f>VLOOKUP($M228,'CW0302'!$B$9:$Q$386,AA$7,FALSE)</f>
        <v>3.6488251698485339</v>
      </c>
      <c r="AB228">
        <f>VLOOKUP($M228,'CW0302'!$B$9:$Q$386,AB$7,FALSE)</f>
        <v>0.36947633162381532</v>
      </c>
      <c r="AC228">
        <f>VLOOKUP($M228,'CW0302'!$B$9:$Q$386,AC$7,FALSE)</f>
        <v>0.28617508087251675</v>
      </c>
      <c r="AG228" t="s">
        <v>432</v>
      </c>
      <c r="AH228" t="s">
        <v>741</v>
      </c>
      <c r="AI228" t="s">
        <v>745</v>
      </c>
      <c r="AJ228">
        <f>VLOOKUP($AG228,'CW0303'!$B$9:$Q$386,AJ$7,FALSE)</f>
        <v>77.483389981559796</v>
      </c>
      <c r="AK228">
        <f>VLOOKUP($AG228,'CW0303'!$B$9:$Q$386,AK$7,FALSE)</f>
        <v>69.928910618183096</v>
      </c>
      <c r="AL228">
        <f>VLOOKUP($AG228,'CW0303'!$B$9:$Q$386,AL$7,FALSE)</f>
        <v>43.840564144898224</v>
      </c>
      <c r="AM228">
        <f>VLOOKUP($AG228,'CW0303'!$B$9:$Q$386,AM$7,FALSE)</f>
        <v>35.04049434209783</v>
      </c>
      <c r="AO228">
        <f>VLOOKUP($AG228,'CW0303'!$B$9:$Q$386,AO$7,FALSE)</f>
        <v>69.386053816275137</v>
      </c>
      <c r="AP228">
        <f>VLOOKUP($AG228,'CW0303'!$B$9:$Q$386,AP$7,FALSE)</f>
        <v>60.015116255527346</v>
      </c>
      <c r="AQ228">
        <f>VLOOKUP($AG228,'CW0303'!$B$9:$Q$386,AQ$7,FALSE)</f>
        <v>30.677075537703978</v>
      </c>
      <c r="AR228">
        <f>VLOOKUP($AG228,'CW0303'!$B$9:$Q$386,AR$7,FALSE)</f>
        <v>23.818925271959859</v>
      </c>
      <c r="AT228">
        <f>VLOOKUP($AG228,'CW0303'!$B$9:$Q$386,AT$7,FALSE)</f>
        <v>32.037057578847538</v>
      </c>
      <c r="AU228">
        <f>VLOOKUP($AG228,'CW0303'!$B$9:$Q$386,AU$7,FALSE)</f>
        <v>27.778488250343656</v>
      </c>
      <c r="AV228">
        <f>VLOOKUP($AG228,'CW0303'!$B$9:$Q$386,AV$7,FALSE)</f>
        <v>14.346119013525838</v>
      </c>
      <c r="AW228">
        <f>VLOOKUP($AG228,'CW0303'!$B$9:$Q$386,AW$7,FALSE)</f>
        <v>10.454230357049987</v>
      </c>
    </row>
    <row r="229" spans="1:49" x14ac:dyDescent="0.3">
      <c r="A229" t="s">
        <v>827</v>
      </c>
      <c r="B229" t="s">
        <v>741</v>
      </c>
      <c r="C229" t="s">
        <v>745</v>
      </c>
      <c r="D229">
        <f>VLOOKUP($A229,'CW0301'!$B$9:$I$386,D$8,FALSE)</f>
        <v>81.688187142593478</v>
      </c>
      <c r="E229">
        <f>VLOOKUP($A229,'CW0301'!$B$9:$I$386,E$8,FALSE)</f>
        <v>74.597931734464538</v>
      </c>
      <c r="F229">
        <f>VLOOKUP($A229,'CW0301'!$B$9:$I$386,F$8,FALSE)</f>
        <v>50.492255891327929</v>
      </c>
      <c r="G229">
        <f>VLOOKUP($A229,'CW0301'!$B$9:$I$386,G$8,FALSE)</f>
        <v>36.636396935878686</v>
      </c>
      <c r="M229" t="s">
        <v>827</v>
      </c>
      <c r="N229" t="s">
        <v>741</v>
      </c>
      <c r="O229" t="s">
        <v>745</v>
      </c>
      <c r="P229">
        <f>VLOOKUP($M229,'CW0302'!$B$9:$Q$386,P$7,FALSE)</f>
        <v>21.592272617150616</v>
      </c>
      <c r="Q229">
        <f>VLOOKUP($M229,'CW0302'!$B$9:$Q$386,Q$7,FALSE)</f>
        <v>14.569042251157557</v>
      </c>
      <c r="R229">
        <f>VLOOKUP($M229,'CW0302'!$B$9:$Q$386,R$7,FALSE)</f>
        <v>6.03047096673673</v>
      </c>
      <c r="S229">
        <f>VLOOKUP($M229,'CW0302'!$B$9:$Q$386,S$7,FALSE)</f>
        <v>3.7532698018408466</v>
      </c>
      <c r="U229">
        <f>VLOOKUP($M229,'CW0302'!$B$9:$Q$386,U$7,FALSE)</f>
        <v>18.346964975270051</v>
      </c>
      <c r="V229">
        <f>VLOOKUP($M229,'CW0302'!$B$9:$Q$386,V$7,FALSE)</f>
        <v>10.237500751212595</v>
      </c>
      <c r="W229">
        <f>VLOOKUP($M229,'CW0302'!$B$9:$Q$386,W$7,FALSE)</f>
        <v>2.3657240070570853</v>
      </c>
      <c r="X229">
        <f>VLOOKUP($M229,'CW0302'!$B$9:$Q$386,X$7,FALSE)</f>
        <v>1.3065991181540262</v>
      </c>
      <c r="Z229">
        <f>VLOOKUP($M229,'CW0302'!$B$9:$Q$386,Z$7,FALSE)</f>
        <v>9.4073667077828507</v>
      </c>
      <c r="AA229">
        <f>VLOOKUP($M229,'CW0302'!$B$9:$Q$386,AA$7,FALSE)</f>
        <v>7.088771001161863</v>
      </c>
      <c r="AB229">
        <f>VLOOKUP($M229,'CW0302'!$B$9:$Q$386,AB$7,FALSE)</f>
        <v>3.3590320193708543</v>
      </c>
      <c r="AC229">
        <f>VLOOKUP($M229,'CW0302'!$B$9:$Q$386,AC$7,FALSE)</f>
        <v>2.649255006890479</v>
      </c>
      <c r="AG229" t="s">
        <v>827</v>
      </c>
      <c r="AH229" t="s">
        <v>741</v>
      </c>
      <c r="AI229" t="s">
        <v>745</v>
      </c>
      <c r="AJ229">
        <f>VLOOKUP($AG229,'CW0303'!$B$9:$Q$386,AJ$7,FALSE)</f>
        <v>80.594473970476059</v>
      </c>
      <c r="AK229">
        <f>VLOOKUP($AG229,'CW0303'!$B$9:$Q$386,AK$7,FALSE)</f>
        <v>72.072633863942897</v>
      </c>
      <c r="AL229">
        <f>VLOOKUP($AG229,'CW0303'!$B$9:$Q$386,AL$7,FALSE)</f>
        <v>45.376512925943594</v>
      </c>
      <c r="AM229">
        <f>VLOOKUP($AG229,'CW0303'!$B$9:$Q$386,AM$7,FALSE)</f>
        <v>32.663184628964729</v>
      </c>
      <c r="AO229">
        <f>VLOOKUP($AG229,'CW0303'!$B$9:$Q$386,AO$7,FALSE)</f>
        <v>72.097104564596464</v>
      </c>
      <c r="AP229">
        <f>VLOOKUP($AG229,'CW0303'!$B$9:$Q$386,AP$7,FALSE)</f>
        <v>60.350424096521294</v>
      </c>
      <c r="AQ229">
        <f>VLOOKUP($AG229,'CW0303'!$B$9:$Q$386,AQ$7,FALSE)</f>
        <v>31.044874016958268</v>
      </c>
      <c r="AR229">
        <f>VLOOKUP($AG229,'CW0303'!$B$9:$Q$386,AR$7,FALSE)</f>
        <v>22.857395290456019</v>
      </c>
      <c r="AT229">
        <f>VLOOKUP($AG229,'CW0303'!$B$9:$Q$386,AT$7,FALSE)</f>
        <v>37.607181283945039</v>
      </c>
      <c r="AU229">
        <f>VLOOKUP($AG229,'CW0303'!$B$9:$Q$386,AU$7,FALSE)</f>
        <v>32.176605432460086</v>
      </c>
      <c r="AV229">
        <f>VLOOKUP($AG229,'CW0303'!$B$9:$Q$386,AV$7,FALSE)</f>
        <v>16.329305609253851</v>
      </c>
      <c r="AW229">
        <f>VLOOKUP($AG229,'CW0303'!$B$9:$Q$386,AW$7,FALSE)</f>
        <v>11.149252870691976</v>
      </c>
    </row>
    <row r="230" spans="1:49" x14ac:dyDescent="0.3">
      <c r="A230" t="s">
        <v>435</v>
      </c>
      <c r="B230" t="s">
        <v>743</v>
      </c>
      <c r="C230" t="s">
        <v>745</v>
      </c>
      <c r="D230">
        <f>VLOOKUP($A230,'CW0301'!$B$9:$I$386,D$8,FALSE)</f>
        <v>80.378583310933735</v>
      </c>
      <c r="E230">
        <f>VLOOKUP($A230,'CW0301'!$B$9:$I$386,E$8,FALSE)</f>
        <v>72.724607050439531</v>
      </c>
      <c r="F230">
        <f>VLOOKUP($A230,'CW0301'!$B$9:$I$386,F$8,FALSE)</f>
        <v>45.747469923163642</v>
      </c>
      <c r="G230">
        <f>VLOOKUP($A230,'CW0301'!$B$9:$I$386,G$8,FALSE)</f>
        <v>32.425027119888497</v>
      </c>
      <c r="M230" t="s">
        <v>435</v>
      </c>
      <c r="N230" t="s">
        <v>743</v>
      </c>
      <c r="O230" t="s">
        <v>745</v>
      </c>
      <c r="P230">
        <f>VLOOKUP($M230,'CW0302'!$B$9:$Q$386,P$7,FALSE)</f>
        <v>17.894318722837387</v>
      </c>
      <c r="Q230">
        <f>VLOOKUP($M230,'CW0302'!$B$9:$Q$386,Q$7,FALSE)</f>
        <v>14.254315773893886</v>
      </c>
      <c r="R230">
        <f>VLOOKUP($M230,'CW0302'!$B$9:$Q$386,R$7,FALSE)</f>
        <v>7.8099243513482905</v>
      </c>
      <c r="S230">
        <f>VLOOKUP($M230,'CW0302'!$B$9:$Q$386,S$7,FALSE)</f>
        <v>4.6181927835334422</v>
      </c>
      <c r="U230">
        <f>VLOOKUP($M230,'CW0302'!$B$9:$Q$386,U$7,FALSE)</f>
        <v>13.102886601840222</v>
      </c>
      <c r="V230">
        <f>VLOOKUP($M230,'CW0302'!$B$9:$Q$386,V$7,FALSE)</f>
        <v>8.2794548285042922</v>
      </c>
      <c r="W230">
        <f>VLOOKUP($M230,'CW0302'!$B$9:$Q$386,W$7,FALSE)</f>
        <v>1.0479090231760733</v>
      </c>
      <c r="X230">
        <f>VLOOKUP($M230,'CW0302'!$B$9:$Q$386,X$7,FALSE)</f>
        <v>0.79020503317589841</v>
      </c>
      <c r="Z230">
        <f>VLOOKUP($M230,'CW0302'!$B$9:$Q$386,Z$7,FALSE)</f>
        <v>10.540075181326127</v>
      </c>
      <c r="AA230">
        <f>VLOOKUP($M230,'CW0302'!$B$9:$Q$386,AA$7,FALSE)</f>
        <v>9.6536523670180419</v>
      </c>
      <c r="AB230">
        <f>VLOOKUP($M230,'CW0302'!$B$9:$Q$386,AB$7,FALSE)</f>
        <v>4.5336197302906136</v>
      </c>
      <c r="AC230">
        <f>VLOOKUP($M230,'CW0302'!$B$9:$Q$386,AC$7,FALSE)</f>
        <v>3.7794155229961186</v>
      </c>
      <c r="AG230" t="s">
        <v>435</v>
      </c>
      <c r="AH230" t="s">
        <v>743</v>
      </c>
      <c r="AI230" t="s">
        <v>745</v>
      </c>
      <c r="AJ230">
        <f>VLOOKUP($AG230,'CW0303'!$B$9:$Q$386,AJ$7,FALSE)</f>
        <v>76.47326266238025</v>
      </c>
      <c r="AK230">
        <f>VLOOKUP($AG230,'CW0303'!$B$9:$Q$386,AK$7,FALSE)</f>
        <v>67.929155769860373</v>
      </c>
      <c r="AL230">
        <f>VLOOKUP($AG230,'CW0303'!$B$9:$Q$386,AL$7,FALSE)</f>
        <v>39.34575249833189</v>
      </c>
      <c r="AM230">
        <f>VLOOKUP($AG230,'CW0303'!$B$9:$Q$386,AM$7,FALSE)</f>
        <v>29.150116674980371</v>
      </c>
      <c r="AO230">
        <f>VLOOKUP($AG230,'CW0303'!$B$9:$Q$386,AO$7,FALSE)</f>
        <v>56.406581268150227</v>
      </c>
      <c r="AP230">
        <f>VLOOKUP($AG230,'CW0303'!$B$9:$Q$386,AP$7,FALSE)</f>
        <v>44.70900565510842</v>
      </c>
      <c r="AQ230">
        <f>VLOOKUP($AG230,'CW0303'!$B$9:$Q$386,AQ$7,FALSE)</f>
        <v>17.01971755965339</v>
      </c>
      <c r="AR230">
        <f>VLOOKUP($AG230,'CW0303'!$B$9:$Q$386,AR$7,FALSE)</f>
        <v>14.500434520051359</v>
      </c>
      <c r="AT230">
        <f>VLOOKUP($AG230,'CW0303'!$B$9:$Q$386,AT$7,FALSE)</f>
        <v>52.009695386540656</v>
      </c>
      <c r="AU230">
        <f>VLOOKUP($AG230,'CW0303'!$B$9:$Q$386,AU$7,FALSE)</f>
        <v>45.034962841434506</v>
      </c>
      <c r="AV230">
        <f>VLOOKUP($AG230,'CW0303'!$B$9:$Q$386,AV$7,FALSE)</f>
        <v>23.262882008674147</v>
      </c>
      <c r="AW230">
        <f>VLOOKUP($AG230,'CW0303'!$B$9:$Q$386,AW$7,FALSE)</f>
        <v>15.601929880281649</v>
      </c>
    </row>
    <row r="231" spans="1:49" x14ac:dyDescent="0.3">
      <c r="A231" t="s">
        <v>437</v>
      </c>
      <c r="B231" t="s">
        <v>741</v>
      </c>
      <c r="C231" t="s">
        <v>745</v>
      </c>
      <c r="D231">
        <f>VLOOKUP($A231,'CW0301'!$B$9:$I$386,D$8,FALSE)</f>
        <v>86.064138133544859</v>
      </c>
      <c r="E231">
        <f>VLOOKUP($A231,'CW0301'!$B$9:$I$386,E$8,FALSE)</f>
        <v>77.482397058609138</v>
      </c>
      <c r="F231">
        <f>VLOOKUP($A231,'CW0301'!$B$9:$I$386,F$8,FALSE)</f>
        <v>50.301507044635954</v>
      </c>
      <c r="G231">
        <f>VLOOKUP($A231,'CW0301'!$B$9:$I$386,G$8,FALSE)</f>
        <v>38.528552621267167</v>
      </c>
      <c r="M231" t="s">
        <v>437</v>
      </c>
      <c r="N231" t="s">
        <v>741</v>
      </c>
      <c r="O231" t="s">
        <v>745</v>
      </c>
      <c r="P231">
        <f>VLOOKUP($M231,'CW0302'!$B$9:$Q$386,P$7,FALSE)</f>
        <v>17.419228824095381</v>
      </c>
      <c r="Q231">
        <f>VLOOKUP($M231,'CW0302'!$B$9:$Q$386,Q$7,FALSE)</f>
        <v>14.085295043878473</v>
      </c>
      <c r="R231">
        <f>VLOOKUP($M231,'CW0302'!$B$9:$Q$386,R$7,FALSE)</f>
        <v>4.2667299717069795</v>
      </c>
      <c r="S231">
        <f>VLOOKUP($M231,'CW0302'!$B$9:$Q$386,S$7,FALSE)</f>
        <v>1.6384625458734061</v>
      </c>
      <c r="U231">
        <f>VLOOKUP($M231,'CW0302'!$B$9:$Q$386,U$7,FALSE)</f>
        <v>15.099980169997263</v>
      </c>
      <c r="V231">
        <f>VLOOKUP($M231,'CW0302'!$B$9:$Q$386,V$7,FALSE)</f>
        <v>11.473339223356263</v>
      </c>
      <c r="W231">
        <f>VLOOKUP($M231,'CW0302'!$B$9:$Q$386,W$7,FALSE)</f>
        <v>1.4678083424789667</v>
      </c>
      <c r="X231">
        <f>VLOOKUP($M231,'CW0302'!$B$9:$Q$386,X$7,FALSE)</f>
        <v>0.62354839095043257</v>
      </c>
      <c r="Z231">
        <f>VLOOKUP($M231,'CW0302'!$B$9:$Q$386,Z$7,FALSE)</f>
        <v>5.5857026962214782</v>
      </c>
      <c r="AA231">
        <f>VLOOKUP($M231,'CW0302'!$B$9:$Q$386,AA$7,FALSE)</f>
        <v>4.4147715054570584</v>
      </c>
      <c r="AB231">
        <f>VLOOKUP($M231,'CW0302'!$B$9:$Q$386,AB$7,FALSE)</f>
        <v>1.4667664420894888</v>
      </c>
      <c r="AC231">
        <f>VLOOKUP($M231,'CW0302'!$B$9:$Q$386,AC$7,FALSE)</f>
        <v>0.93197934830108686</v>
      </c>
      <c r="AG231" t="s">
        <v>437</v>
      </c>
      <c r="AH231" t="s">
        <v>741</v>
      </c>
      <c r="AI231" t="s">
        <v>745</v>
      </c>
      <c r="AJ231">
        <f>VLOOKUP($AG231,'CW0303'!$B$9:$Q$386,AJ$7,FALSE)</f>
        <v>84.838104587117726</v>
      </c>
      <c r="AK231">
        <f>VLOOKUP($AG231,'CW0303'!$B$9:$Q$386,AK$7,FALSE)</f>
        <v>75.223565468392181</v>
      </c>
      <c r="AL231">
        <f>VLOOKUP($AG231,'CW0303'!$B$9:$Q$386,AL$7,FALSE)</f>
        <v>46.739157715105115</v>
      </c>
      <c r="AM231">
        <f>VLOOKUP($AG231,'CW0303'!$B$9:$Q$386,AM$7,FALSE)</f>
        <v>35.883494645040344</v>
      </c>
      <c r="AO231">
        <f>VLOOKUP($AG231,'CW0303'!$B$9:$Q$386,AO$7,FALSE)</f>
        <v>75.276089824978669</v>
      </c>
      <c r="AP231">
        <f>VLOOKUP($AG231,'CW0303'!$B$9:$Q$386,AP$7,FALSE)</f>
        <v>63.542912838226307</v>
      </c>
      <c r="AQ231">
        <f>VLOOKUP($AG231,'CW0303'!$B$9:$Q$386,AQ$7,FALSE)</f>
        <v>36.118120786506339</v>
      </c>
      <c r="AR231">
        <f>VLOOKUP($AG231,'CW0303'!$B$9:$Q$386,AR$7,FALSE)</f>
        <v>29.245390625010494</v>
      </c>
      <c r="AT231">
        <f>VLOOKUP($AG231,'CW0303'!$B$9:$Q$386,AT$7,FALSE)</f>
        <v>37.419365719377311</v>
      </c>
      <c r="AU231">
        <f>VLOOKUP($AG231,'CW0303'!$B$9:$Q$386,AU$7,FALSE)</f>
        <v>32.062287619713189</v>
      </c>
      <c r="AV231">
        <f>VLOOKUP($AG231,'CW0303'!$B$9:$Q$386,AV$7,FALSE)</f>
        <v>12.179245695857318</v>
      </c>
      <c r="AW231">
        <f>VLOOKUP($AG231,'CW0303'!$B$9:$Q$386,AW$7,FALSE)</f>
        <v>8.6311839103165457</v>
      </c>
    </row>
    <row r="232" spans="1:49" x14ac:dyDescent="0.3">
      <c r="A232" t="s">
        <v>829</v>
      </c>
      <c r="B232" t="s">
        <v>741</v>
      </c>
      <c r="C232" t="s">
        <v>745</v>
      </c>
      <c r="D232">
        <f>VLOOKUP($A232,'CW0301'!$B$9:$I$386,D$8,FALSE)</f>
        <v>84.445353929306265</v>
      </c>
      <c r="E232">
        <f>VLOOKUP($A232,'CW0301'!$B$9:$I$386,E$8,FALSE)</f>
        <v>73.463126919912014</v>
      </c>
      <c r="F232">
        <f>VLOOKUP($A232,'CW0301'!$B$9:$I$386,F$8,FALSE)</f>
        <v>45.500768042403095</v>
      </c>
      <c r="G232">
        <f>VLOOKUP($A232,'CW0301'!$B$9:$I$386,G$8,FALSE)</f>
        <v>35.67043486069241</v>
      </c>
      <c r="M232" t="s">
        <v>829</v>
      </c>
      <c r="N232" t="s">
        <v>741</v>
      </c>
      <c r="O232" t="s">
        <v>745</v>
      </c>
      <c r="P232">
        <f>VLOOKUP($M232,'CW0302'!$B$9:$Q$386,P$7,FALSE)</f>
        <v>20.938986319148242</v>
      </c>
      <c r="Q232">
        <f>VLOOKUP($M232,'CW0302'!$B$9:$Q$386,Q$7,FALSE)</f>
        <v>13.467022279882851</v>
      </c>
      <c r="R232">
        <f>VLOOKUP($M232,'CW0302'!$B$9:$Q$386,R$7,FALSE)</f>
        <v>5.5348428715442699</v>
      </c>
      <c r="S232">
        <f>VLOOKUP($M232,'CW0302'!$B$9:$Q$386,S$7,FALSE)</f>
        <v>2.4851720713832965</v>
      </c>
      <c r="U232">
        <f>VLOOKUP($M232,'CW0302'!$B$9:$Q$386,U$7,FALSE)</f>
        <v>18.076482533640782</v>
      </c>
      <c r="V232">
        <f>VLOOKUP($M232,'CW0302'!$B$9:$Q$386,V$7,FALSE)</f>
        <v>8.8438965319311844</v>
      </c>
      <c r="W232">
        <f>VLOOKUP($M232,'CW0302'!$B$9:$Q$386,W$7,FALSE)</f>
        <v>2.521831675028035</v>
      </c>
      <c r="X232">
        <f>VLOOKUP($M232,'CW0302'!$B$9:$Q$386,X$7,FALSE)</f>
        <v>1.3880186994917589</v>
      </c>
      <c r="Z232">
        <f>VLOOKUP($M232,'CW0302'!$B$9:$Q$386,Z$7,FALSE)</f>
        <v>7.1574029458061812</v>
      </c>
      <c r="AA232">
        <f>VLOOKUP($M232,'CW0302'!$B$9:$Q$386,AA$7,FALSE)</f>
        <v>5.995765072463338</v>
      </c>
      <c r="AB232">
        <f>VLOOKUP($M232,'CW0302'!$B$9:$Q$386,AB$7,FALSE)</f>
        <v>2.709081443499548</v>
      </c>
      <c r="AC232">
        <f>VLOOKUP($M232,'CW0302'!$B$9:$Q$386,AC$7,FALSE)</f>
        <v>1.5513555829190273</v>
      </c>
      <c r="AG232" t="s">
        <v>829</v>
      </c>
      <c r="AH232" t="s">
        <v>741</v>
      </c>
      <c r="AI232" t="s">
        <v>745</v>
      </c>
      <c r="AJ232">
        <f>VLOOKUP($AG232,'CW0303'!$B$9:$Q$386,AJ$7,FALSE)</f>
        <v>82.281951366995557</v>
      </c>
      <c r="AK232">
        <f>VLOOKUP($AG232,'CW0303'!$B$9:$Q$386,AK$7,FALSE)</f>
        <v>70.434291234716099</v>
      </c>
      <c r="AL232">
        <f>VLOOKUP($AG232,'CW0303'!$B$9:$Q$386,AL$7,FALSE)</f>
        <v>41.247815733017994</v>
      </c>
      <c r="AM232">
        <f>VLOOKUP($AG232,'CW0303'!$B$9:$Q$386,AM$7,FALSE)</f>
        <v>31.799949785736597</v>
      </c>
      <c r="AO232">
        <f>VLOOKUP($AG232,'CW0303'!$B$9:$Q$386,AO$7,FALSE)</f>
        <v>68.965225711567584</v>
      </c>
      <c r="AP232">
        <f>VLOOKUP($AG232,'CW0303'!$B$9:$Q$386,AP$7,FALSE)</f>
        <v>55.361016542087903</v>
      </c>
      <c r="AQ232">
        <f>VLOOKUP($AG232,'CW0303'!$B$9:$Q$386,AQ$7,FALSE)</f>
        <v>26.642697155626006</v>
      </c>
      <c r="AR232">
        <f>VLOOKUP($AG232,'CW0303'!$B$9:$Q$386,AR$7,FALSE)</f>
        <v>20.299798117216952</v>
      </c>
      <c r="AT232">
        <f>VLOOKUP($AG232,'CW0303'!$B$9:$Q$386,AT$7,FALSE)</f>
        <v>43.763859007216567</v>
      </c>
      <c r="AU232">
        <f>VLOOKUP($AG232,'CW0303'!$B$9:$Q$386,AU$7,FALSE)</f>
        <v>35.031376726361572</v>
      </c>
      <c r="AV232">
        <f>VLOOKUP($AG232,'CW0303'!$B$9:$Q$386,AV$7,FALSE)</f>
        <v>18.378437628289245</v>
      </c>
      <c r="AW232">
        <f>VLOOKUP($AG232,'CW0303'!$B$9:$Q$386,AW$7,FALSE)</f>
        <v>13.046087801060654</v>
      </c>
    </row>
    <row r="233" spans="1:49" x14ac:dyDescent="0.3">
      <c r="A233" t="s">
        <v>533</v>
      </c>
      <c r="B233" t="s">
        <v>741</v>
      </c>
      <c r="C233" t="s">
        <v>745</v>
      </c>
      <c r="D233">
        <f>VLOOKUP($A233,'CW0301'!$B$9:$I$386,D$8,FALSE)</f>
        <v>82.891590896344596</v>
      </c>
      <c r="E233">
        <f>VLOOKUP($A233,'CW0301'!$B$9:$I$386,E$8,FALSE)</f>
        <v>73.968411837764179</v>
      </c>
      <c r="F233">
        <f>VLOOKUP($A233,'CW0301'!$B$9:$I$386,F$8,FALSE)</f>
        <v>46.640203066235244</v>
      </c>
      <c r="G233">
        <f>VLOOKUP($A233,'CW0301'!$B$9:$I$386,G$8,FALSE)</f>
        <v>35.119361087027848</v>
      </c>
      <c r="M233" t="s">
        <v>533</v>
      </c>
      <c r="N233" t="s">
        <v>741</v>
      </c>
      <c r="O233" t="s">
        <v>745</v>
      </c>
      <c r="P233">
        <f>VLOOKUP($M233,'CW0302'!$B$9:$Q$386,P$7,FALSE)</f>
        <v>16.622485099938665</v>
      </c>
      <c r="Q233">
        <f>VLOOKUP($M233,'CW0302'!$B$9:$Q$386,Q$7,FALSE)</f>
        <v>9.7311068348841587</v>
      </c>
      <c r="R233">
        <f>VLOOKUP($M233,'CW0302'!$B$9:$Q$386,R$7,FALSE)</f>
        <v>4.7756167111697296</v>
      </c>
      <c r="S233">
        <f>VLOOKUP($M233,'CW0302'!$B$9:$Q$386,S$7,FALSE)</f>
        <v>1.827453009918887</v>
      </c>
      <c r="U233">
        <f>VLOOKUP($M233,'CW0302'!$B$9:$Q$386,U$7,FALSE)</f>
        <v>14.586384535261166</v>
      </c>
      <c r="V233">
        <f>VLOOKUP($M233,'CW0302'!$B$9:$Q$386,V$7,FALSE)</f>
        <v>7.1881911023408991</v>
      </c>
      <c r="W233">
        <f>VLOOKUP($M233,'CW0302'!$B$9:$Q$386,W$7,FALSE)</f>
        <v>1.3192649783615149</v>
      </c>
      <c r="X233">
        <f>VLOOKUP($M233,'CW0302'!$B$9:$Q$386,X$7,FALSE)</f>
        <v>0.5353782448071569</v>
      </c>
      <c r="Z233">
        <f>VLOOKUP($M233,'CW0302'!$B$9:$Q$386,Z$7,FALSE)</f>
        <v>4.8847581036182435</v>
      </c>
      <c r="AA233">
        <f>VLOOKUP($M233,'CW0302'!$B$9:$Q$386,AA$7,FALSE)</f>
        <v>3.8280559340202407</v>
      </c>
      <c r="AB233">
        <f>VLOOKUP($M233,'CW0302'!$B$9:$Q$386,AB$7,FALSE)</f>
        <v>2.1662339715684613</v>
      </c>
      <c r="AC233">
        <f>VLOOKUP($M233,'CW0302'!$B$9:$Q$386,AC$7,FALSE)</f>
        <v>1.2990394033113342</v>
      </c>
      <c r="AG233" t="s">
        <v>533</v>
      </c>
      <c r="AH233" t="s">
        <v>741</v>
      </c>
      <c r="AI233" t="s">
        <v>745</v>
      </c>
      <c r="AJ233">
        <f>VLOOKUP($AG233,'CW0303'!$B$9:$Q$386,AJ$7,FALSE)</f>
        <v>80.767974982154783</v>
      </c>
      <c r="AK233">
        <f>VLOOKUP($AG233,'CW0303'!$B$9:$Q$386,AK$7,FALSE)</f>
        <v>71.741980232197449</v>
      </c>
      <c r="AL233">
        <f>VLOOKUP($AG233,'CW0303'!$B$9:$Q$386,AL$7,FALSE)</f>
        <v>42.111372937412142</v>
      </c>
      <c r="AM233">
        <f>VLOOKUP($AG233,'CW0303'!$B$9:$Q$386,AM$7,FALSE)</f>
        <v>32.382535216596075</v>
      </c>
      <c r="AO233">
        <f>VLOOKUP($AG233,'CW0303'!$B$9:$Q$386,AO$7,FALSE)</f>
        <v>66.716440166180107</v>
      </c>
      <c r="AP233">
        <f>VLOOKUP($AG233,'CW0303'!$B$9:$Q$386,AP$7,FALSE)</f>
        <v>54.237129297664076</v>
      </c>
      <c r="AQ233">
        <f>VLOOKUP($AG233,'CW0303'!$B$9:$Q$386,AQ$7,FALSE)</f>
        <v>24.388908247109402</v>
      </c>
      <c r="AR233">
        <f>VLOOKUP($AG233,'CW0303'!$B$9:$Q$386,AR$7,FALSE)</f>
        <v>19.947941497552939</v>
      </c>
      <c r="AT233">
        <f>VLOOKUP($AG233,'CW0303'!$B$9:$Q$386,AT$7,FALSE)</f>
        <v>47.193011796225491</v>
      </c>
      <c r="AU233">
        <f>VLOOKUP($AG233,'CW0303'!$B$9:$Q$386,AU$7,FALSE)</f>
        <v>36.29973292257602</v>
      </c>
      <c r="AV233">
        <f>VLOOKUP($AG233,'CW0303'!$B$9:$Q$386,AV$7,FALSE)</f>
        <v>16.267811366944311</v>
      </c>
      <c r="AW233">
        <f>VLOOKUP($AG233,'CW0303'!$B$9:$Q$386,AW$7,FALSE)</f>
        <v>11.736764094384373</v>
      </c>
    </row>
    <row r="234" spans="1:49" x14ac:dyDescent="0.3">
      <c r="A234" t="s">
        <v>535</v>
      </c>
      <c r="B234" t="s">
        <v>739</v>
      </c>
      <c r="C234" t="s">
        <v>745</v>
      </c>
      <c r="D234">
        <f>VLOOKUP($A234,'CW0301'!$B$9:$I$386,D$8,FALSE)</f>
        <v>87.493941229861846</v>
      </c>
      <c r="E234">
        <f>VLOOKUP($A234,'CW0301'!$B$9:$I$386,E$8,FALSE)</f>
        <v>80.252551815276348</v>
      </c>
      <c r="F234">
        <f>VLOOKUP($A234,'CW0301'!$B$9:$I$386,F$8,FALSE)</f>
        <v>53.107043905359596</v>
      </c>
      <c r="G234">
        <f>VLOOKUP($A234,'CW0301'!$B$9:$I$386,G$8,FALSE)</f>
        <v>36.222324530147439</v>
      </c>
      <c r="M234" t="s">
        <v>535</v>
      </c>
      <c r="N234" t="s">
        <v>739</v>
      </c>
      <c r="O234" t="s">
        <v>745</v>
      </c>
      <c r="P234">
        <f>VLOOKUP($M234,'CW0302'!$B$9:$Q$386,P$7,FALSE)</f>
        <v>21.723567066898237</v>
      </c>
      <c r="Q234">
        <f>VLOOKUP($M234,'CW0302'!$B$9:$Q$386,Q$7,FALSE)</f>
        <v>13.51500197900859</v>
      </c>
      <c r="R234">
        <f>VLOOKUP($M234,'CW0302'!$B$9:$Q$386,R$7,FALSE)</f>
        <v>4.5217982466415316</v>
      </c>
      <c r="S234">
        <f>VLOOKUP($M234,'CW0302'!$B$9:$Q$386,S$7,FALSE)</f>
        <v>1.7773654359935713</v>
      </c>
      <c r="U234">
        <f>VLOOKUP($M234,'CW0302'!$B$9:$Q$386,U$7,FALSE)</f>
        <v>19.72324031070945</v>
      </c>
      <c r="V234">
        <f>VLOOKUP($M234,'CW0302'!$B$9:$Q$386,V$7,FALSE)</f>
        <v>11.105151128342648</v>
      </c>
      <c r="W234">
        <f>VLOOKUP($M234,'CW0302'!$B$9:$Q$386,W$7,FALSE)</f>
        <v>2.6537857132205382</v>
      </c>
      <c r="X234">
        <f>VLOOKUP($M234,'CW0302'!$B$9:$Q$386,X$7,FALSE)</f>
        <v>0.90880314168338838</v>
      </c>
      <c r="Z234">
        <f>VLOOKUP($M234,'CW0302'!$B$9:$Q$386,Z$7,FALSE)</f>
        <v>6.8506432118709926</v>
      </c>
      <c r="AA234">
        <f>VLOOKUP($M234,'CW0302'!$B$9:$Q$386,AA$7,FALSE)</f>
        <v>3.6410368835608269</v>
      </c>
      <c r="AB234">
        <f>VLOOKUP($M234,'CW0302'!$B$9:$Q$386,AB$7,FALSE)</f>
        <v>1.7534081579467116</v>
      </c>
      <c r="AC234">
        <f>VLOOKUP($M234,'CW0302'!$B$9:$Q$386,AC$7,FALSE)</f>
        <v>0</v>
      </c>
      <c r="AG234" t="s">
        <v>535</v>
      </c>
      <c r="AH234" t="s">
        <v>739</v>
      </c>
      <c r="AI234" t="s">
        <v>745</v>
      </c>
      <c r="AJ234">
        <f>VLOOKUP($AG234,'CW0303'!$B$9:$Q$386,AJ$7,FALSE)</f>
        <v>86.548326647473345</v>
      </c>
      <c r="AK234">
        <f>VLOOKUP($AG234,'CW0303'!$B$9:$Q$386,AK$7,FALSE)</f>
        <v>78.339518273290864</v>
      </c>
      <c r="AL234">
        <f>VLOOKUP($AG234,'CW0303'!$B$9:$Q$386,AL$7,FALSE)</f>
        <v>47.843674419254221</v>
      </c>
      <c r="AM234">
        <f>VLOOKUP($AG234,'CW0303'!$B$9:$Q$386,AM$7,FALSE)</f>
        <v>31.792499950790866</v>
      </c>
      <c r="AO234">
        <f>VLOOKUP($AG234,'CW0303'!$B$9:$Q$386,AO$7,FALSE)</f>
        <v>78.716459362796272</v>
      </c>
      <c r="AP234">
        <f>VLOOKUP($AG234,'CW0303'!$B$9:$Q$386,AP$7,FALSE)</f>
        <v>62.91342887130952</v>
      </c>
      <c r="AQ234">
        <f>VLOOKUP($AG234,'CW0303'!$B$9:$Q$386,AQ$7,FALSE)</f>
        <v>27.978058776094777</v>
      </c>
      <c r="AR234">
        <f>VLOOKUP($AG234,'CW0303'!$B$9:$Q$386,AR$7,FALSE)</f>
        <v>18.458453803195678</v>
      </c>
      <c r="AT234">
        <f>VLOOKUP($AG234,'CW0303'!$B$9:$Q$386,AT$7,FALSE)</f>
        <v>49.578507137749646</v>
      </c>
      <c r="AU234">
        <f>VLOOKUP($AG234,'CW0303'!$B$9:$Q$386,AU$7,FALSE)</f>
        <v>37.576375605413759</v>
      </c>
      <c r="AV234">
        <f>VLOOKUP($AG234,'CW0303'!$B$9:$Q$386,AV$7,FALSE)</f>
        <v>17.032907927658101</v>
      </c>
      <c r="AW234">
        <f>VLOOKUP($AG234,'CW0303'!$B$9:$Q$386,AW$7,FALSE)</f>
        <v>12.208491306458832</v>
      </c>
    </row>
    <row r="235" spans="1:49" x14ac:dyDescent="0.3">
      <c r="A235" t="s">
        <v>537</v>
      </c>
      <c r="B235" t="s">
        <v>739</v>
      </c>
      <c r="C235" t="s">
        <v>745</v>
      </c>
      <c r="D235">
        <f>VLOOKUP($A235,'CW0301'!$B$9:$I$386,D$8,FALSE)</f>
        <v>80.06415858676192</v>
      </c>
      <c r="E235">
        <f>VLOOKUP($A235,'CW0301'!$B$9:$I$386,E$8,FALSE)</f>
        <v>71.568727685516308</v>
      </c>
      <c r="F235">
        <f>VLOOKUP($A235,'CW0301'!$B$9:$I$386,F$8,FALSE)</f>
        <v>44.903604429752392</v>
      </c>
      <c r="G235">
        <f>VLOOKUP($A235,'CW0301'!$B$9:$I$386,G$8,FALSE)</f>
        <v>34.042756107711</v>
      </c>
      <c r="M235" t="s">
        <v>537</v>
      </c>
      <c r="N235" t="s">
        <v>739</v>
      </c>
      <c r="O235" t="s">
        <v>745</v>
      </c>
      <c r="P235">
        <f>VLOOKUP($M235,'CW0302'!$B$9:$Q$386,P$7,FALSE)</f>
        <v>17.990922254024767</v>
      </c>
      <c r="Q235">
        <f>VLOOKUP($M235,'CW0302'!$B$9:$Q$386,Q$7,FALSE)</f>
        <v>11.173358043859885</v>
      </c>
      <c r="R235">
        <f>VLOOKUP($M235,'CW0302'!$B$9:$Q$386,R$7,FALSE)</f>
        <v>4.948646811031665</v>
      </c>
      <c r="S235">
        <f>VLOOKUP($M235,'CW0302'!$B$9:$Q$386,S$7,FALSE)</f>
        <v>2.5893664981834394</v>
      </c>
      <c r="U235">
        <f>VLOOKUP($M235,'CW0302'!$B$9:$Q$386,U$7,FALSE)</f>
        <v>16.103797896115129</v>
      </c>
      <c r="V235">
        <f>VLOOKUP($M235,'CW0302'!$B$9:$Q$386,V$7,FALSE)</f>
        <v>9.1485740655199166</v>
      </c>
      <c r="W235">
        <f>VLOOKUP($M235,'CW0302'!$B$9:$Q$386,W$7,FALSE)</f>
        <v>3.5051488259800543</v>
      </c>
      <c r="X235">
        <f>VLOOKUP($M235,'CW0302'!$B$9:$Q$386,X$7,FALSE)</f>
        <v>0.96216316652286193</v>
      </c>
      <c r="Z235">
        <f>VLOOKUP($M235,'CW0302'!$B$9:$Q$386,Z$7,FALSE)</f>
        <v>4.571564903975287</v>
      </c>
      <c r="AA235">
        <f>VLOOKUP($M235,'CW0302'!$B$9:$Q$386,AA$7,FALSE)</f>
        <v>3.5425309420711626</v>
      </c>
      <c r="AB235">
        <f>VLOOKUP($M235,'CW0302'!$B$9:$Q$386,AB$7,FALSE)</f>
        <v>1.7286192944560068</v>
      </c>
      <c r="AC235">
        <f>VLOOKUP($M235,'CW0302'!$B$9:$Q$386,AC$7,FALSE)</f>
        <v>1.480016867479973</v>
      </c>
      <c r="AG235" t="s">
        <v>537</v>
      </c>
      <c r="AH235" t="s">
        <v>739</v>
      </c>
      <c r="AI235" t="s">
        <v>745</v>
      </c>
      <c r="AJ235">
        <f>VLOOKUP($AG235,'CW0303'!$B$9:$Q$386,AJ$7,FALSE)</f>
        <v>79.916617070522307</v>
      </c>
      <c r="AK235">
        <f>VLOOKUP($AG235,'CW0303'!$B$9:$Q$386,AK$7,FALSE)</f>
        <v>69.979394572916604</v>
      </c>
      <c r="AL235">
        <f>VLOOKUP($AG235,'CW0303'!$B$9:$Q$386,AL$7,FALSE)</f>
        <v>42.433695267113833</v>
      </c>
      <c r="AM235">
        <f>VLOOKUP($AG235,'CW0303'!$B$9:$Q$386,AM$7,FALSE)</f>
        <v>30.491507763481561</v>
      </c>
      <c r="AO235">
        <f>VLOOKUP($AG235,'CW0303'!$B$9:$Q$386,AO$7,FALSE)</f>
        <v>67.754281450461676</v>
      </c>
      <c r="AP235">
        <f>VLOOKUP($AG235,'CW0303'!$B$9:$Q$386,AP$7,FALSE)</f>
        <v>54.332205379253253</v>
      </c>
      <c r="AQ235">
        <f>VLOOKUP($AG235,'CW0303'!$B$9:$Q$386,AQ$7,FALSE)</f>
        <v>23.914936741981581</v>
      </c>
      <c r="AR235">
        <f>VLOOKUP($AG235,'CW0303'!$B$9:$Q$386,AR$7,FALSE)</f>
        <v>16.112470413522679</v>
      </c>
      <c r="AT235">
        <f>VLOOKUP($AG235,'CW0303'!$B$9:$Q$386,AT$7,FALSE)</f>
        <v>50.137012253681071</v>
      </c>
      <c r="AU235">
        <f>VLOOKUP($AG235,'CW0303'!$B$9:$Q$386,AU$7,FALSE)</f>
        <v>39.587949656888604</v>
      </c>
      <c r="AV235">
        <f>VLOOKUP($AG235,'CW0303'!$B$9:$Q$386,AV$7,FALSE)</f>
        <v>22.08489298904173</v>
      </c>
      <c r="AW235">
        <f>VLOOKUP($AG235,'CW0303'!$B$9:$Q$386,AW$7,FALSE)</f>
        <v>13.06499665490859</v>
      </c>
    </row>
    <row r="236" spans="1:49" x14ac:dyDescent="0.3">
      <c r="A236" t="s">
        <v>539</v>
      </c>
      <c r="B236" t="s">
        <v>739</v>
      </c>
      <c r="C236" t="s">
        <v>745</v>
      </c>
      <c r="D236">
        <f>VLOOKUP($A236,'CW0301'!$B$9:$I$386,D$8,FALSE)</f>
        <v>85.906816780393342</v>
      </c>
      <c r="E236">
        <f>VLOOKUP($A236,'CW0301'!$B$9:$I$386,E$8,FALSE)</f>
        <v>75.416019391109572</v>
      </c>
      <c r="F236">
        <f>VLOOKUP($A236,'CW0301'!$B$9:$I$386,F$8,FALSE)</f>
        <v>51.176811110359132</v>
      </c>
      <c r="G236">
        <f>VLOOKUP($A236,'CW0301'!$B$9:$I$386,G$8,FALSE)</f>
        <v>39.709112776368208</v>
      </c>
      <c r="M236" t="s">
        <v>539</v>
      </c>
      <c r="N236" t="s">
        <v>739</v>
      </c>
      <c r="O236" t="s">
        <v>745</v>
      </c>
      <c r="P236">
        <f>VLOOKUP($M236,'CW0302'!$B$9:$Q$386,P$7,FALSE)</f>
        <v>16.24564935464095</v>
      </c>
      <c r="Q236">
        <f>VLOOKUP($M236,'CW0302'!$B$9:$Q$386,Q$7,FALSE)</f>
        <v>12.296551530471827</v>
      </c>
      <c r="R236">
        <f>VLOOKUP($M236,'CW0302'!$B$9:$Q$386,R$7,FALSE)</f>
        <v>5.2766637725496981</v>
      </c>
      <c r="S236">
        <f>VLOOKUP($M236,'CW0302'!$B$9:$Q$386,S$7,FALSE)</f>
        <v>2.1841017721727609</v>
      </c>
      <c r="U236">
        <f>VLOOKUP($M236,'CW0302'!$B$9:$Q$386,U$7,FALSE)</f>
        <v>13.614753156209201</v>
      </c>
      <c r="V236">
        <f>VLOOKUP($M236,'CW0302'!$B$9:$Q$386,V$7,FALSE)</f>
        <v>9.1262288868769357</v>
      </c>
      <c r="W236">
        <f>VLOOKUP($M236,'CW0302'!$B$9:$Q$386,W$7,FALSE)</f>
        <v>2.4793470574135732</v>
      </c>
      <c r="X236">
        <f>VLOOKUP($M236,'CW0302'!$B$9:$Q$386,X$7,FALSE)</f>
        <v>0.85654549588816231</v>
      </c>
      <c r="Z236">
        <f>VLOOKUP($M236,'CW0302'!$B$9:$Q$386,Z$7,FALSE)</f>
        <v>6.3896894707033356</v>
      </c>
      <c r="AA236">
        <f>VLOOKUP($M236,'CW0302'!$B$9:$Q$386,AA$7,FALSE)</f>
        <v>3.5781836563813227</v>
      </c>
      <c r="AB236">
        <f>VLOOKUP($M236,'CW0302'!$B$9:$Q$386,AB$7,FALSE)</f>
        <v>1.9706597569858548</v>
      </c>
      <c r="AC236">
        <f>VLOOKUP($M236,'CW0302'!$B$9:$Q$386,AC$7,FALSE)</f>
        <v>1.0072125993520662</v>
      </c>
      <c r="AG236" t="s">
        <v>539</v>
      </c>
      <c r="AH236" t="s">
        <v>739</v>
      </c>
      <c r="AI236" t="s">
        <v>745</v>
      </c>
      <c r="AJ236">
        <f>VLOOKUP($AG236,'CW0303'!$B$9:$Q$386,AJ$7,FALSE)</f>
        <v>84.115691474297307</v>
      </c>
      <c r="AK236">
        <f>VLOOKUP($AG236,'CW0303'!$B$9:$Q$386,AK$7,FALSE)</f>
        <v>73.535190587086589</v>
      </c>
      <c r="AL236">
        <f>VLOOKUP($AG236,'CW0303'!$B$9:$Q$386,AL$7,FALSE)</f>
        <v>47.906119982305356</v>
      </c>
      <c r="AM236">
        <f>VLOOKUP($AG236,'CW0303'!$B$9:$Q$386,AM$7,FALSE)</f>
        <v>36.504190570958038</v>
      </c>
      <c r="AO236">
        <f>VLOOKUP($AG236,'CW0303'!$B$9:$Q$386,AO$7,FALSE)</f>
        <v>71.25541871900613</v>
      </c>
      <c r="AP236">
        <f>VLOOKUP($AG236,'CW0303'!$B$9:$Q$386,AP$7,FALSE)</f>
        <v>55.610905807390978</v>
      </c>
      <c r="AQ236">
        <f>VLOOKUP($AG236,'CW0303'!$B$9:$Q$386,AQ$7,FALSE)</f>
        <v>27.554142481423472</v>
      </c>
      <c r="AR236">
        <f>VLOOKUP($AG236,'CW0303'!$B$9:$Q$386,AR$7,FALSE)</f>
        <v>20.914634040858243</v>
      </c>
      <c r="AT236">
        <f>VLOOKUP($AG236,'CW0303'!$B$9:$Q$386,AT$7,FALSE)</f>
        <v>52.71342183480764</v>
      </c>
      <c r="AU236">
        <f>VLOOKUP($AG236,'CW0303'!$B$9:$Q$386,AU$7,FALSE)</f>
        <v>44.732866711685439</v>
      </c>
      <c r="AV236">
        <f>VLOOKUP($AG236,'CW0303'!$B$9:$Q$386,AV$7,FALSE)</f>
        <v>23.98986944390224</v>
      </c>
      <c r="AW236">
        <f>VLOOKUP($AG236,'CW0303'!$B$9:$Q$386,AW$7,FALSE)</f>
        <v>15.476213533129634</v>
      </c>
    </row>
    <row r="237" spans="1:49" x14ac:dyDescent="0.3">
      <c r="A237" t="s">
        <v>543</v>
      </c>
      <c r="B237" t="s">
        <v>743</v>
      </c>
      <c r="C237" t="s">
        <v>745</v>
      </c>
      <c r="D237">
        <f>VLOOKUP($A237,'CW0301'!$B$9:$I$386,D$8,FALSE)</f>
        <v>84.59649502432238</v>
      </c>
      <c r="E237">
        <f>VLOOKUP($A237,'CW0301'!$B$9:$I$386,E$8,FALSE)</f>
        <v>77.76765595034658</v>
      </c>
      <c r="F237">
        <f>VLOOKUP($A237,'CW0301'!$B$9:$I$386,F$8,FALSE)</f>
        <v>48.554240241809282</v>
      </c>
      <c r="G237">
        <f>VLOOKUP($A237,'CW0301'!$B$9:$I$386,G$8,FALSE)</f>
        <v>35.331920163996443</v>
      </c>
      <c r="M237" t="s">
        <v>543</v>
      </c>
      <c r="N237" t="s">
        <v>743</v>
      </c>
      <c r="O237" t="s">
        <v>745</v>
      </c>
      <c r="P237">
        <f>VLOOKUP($M237,'CW0302'!$B$9:$Q$386,P$7,FALSE)</f>
        <v>13.255046238646528</v>
      </c>
      <c r="Q237">
        <f>VLOOKUP($M237,'CW0302'!$B$9:$Q$386,Q$7,FALSE)</f>
        <v>9.612385575410995</v>
      </c>
      <c r="R237">
        <f>VLOOKUP($M237,'CW0302'!$B$9:$Q$386,R$7,FALSE)</f>
        <v>6.2154666831685752</v>
      </c>
      <c r="S237">
        <f>VLOOKUP($M237,'CW0302'!$B$9:$Q$386,S$7,FALSE)</f>
        <v>3.5208831548382786</v>
      </c>
      <c r="U237">
        <f>VLOOKUP($M237,'CW0302'!$B$9:$Q$386,U$7,FALSE)</f>
        <v>10.46420469361491</v>
      </c>
      <c r="V237">
        <f>VLOOKUP($M237,'CW0302'!$B$9:$Q$386,V$7,FALSE)</f>
        <v>7.480203948444708</v>
      </c>
      <c r="W237">
        <f>VLOOKUP($M237,'CW0302'!$B$9:$Q$386,W$7,FALSE)</f>
        <v>2.0487850188649013</v>
      </c>
      <c r="X237">
        <f>VLOOKUP($M237,'CW0302'!$B$9:$Q$386,X$7,FALSE)</f>
        <v>0.97198161056143062</v>
      </c>
      <c r="Z237">
        <f>VLOOKUP($M237,'CW0302'!$B$9:$Q$386,Z$7,FALSE)</f>
        <v>6.9337337055575325</v>
      </c>
      <c r="AA237">
        <f>VLOOKUP($M237,'CW0302'!$B$9:$Q$386,AA$7,FALSE)</f>
        <v>5.6872236210137386</v>
      </c>
      <c r="AB237">
        <f>VLOOKUP($M237,'CW0302'!$B$9:$Q$386,AB$7,FALSE)</f>
        <v>3.3014886029900241</v>
      </c>
      <c r="AC237">
        <f>VLOOKUP($M237,'CW0302'!$B$9:$Q$386,AC$7,FALSE)</f>
        <v>2.4084246890431049</v>
      </c>
      <c r="AG237" t="s">
        <v>543</v>
      </c>
      <c r="AH237" t="s">
        <v>743</v>
      </c>
      <c r="AI237" t="s">
        <v>745</v>
      </c>
      <c r="AJ237">
        <f>VLOOKUP($AG237,'CW0303'!$B$9:$Q$386,AJ$7,FALSE)</f>
        <v>83.083729736789735</v>
      </c>
      <c r="AK237">
        <f>VLOOKUP($AG237,'CW0303'!$B$9:$Q$386,AK$7,FALSE)</f>
        <v>76.403137992090564</v>
      </c>
      <c r="AL237">
        <f>VLOOKUP($AG237,'CW0303'!$B$9:$Q$386,AL$7,FALSE)</f>
        <v>46.301559390472093</v>
      </c>
      <c r="AM237">
        <f>VLOOKUP($AG237,'CW0303'!$B$9:$Q$386,AM$7,FALSE)</f>
        <v>33.440336153759688</v>
      </c>
      <c r="AO237">
        <f>VLOOKUP($AG237,'CW0303'!$B$9:$Q$386,AO$7,FALSE)</f>
        <v>65.870041459064709</v>
      </c>
      <c r="AP237">
        <f>VLOOKUP($AG237,'CW0303'!$B$9:$Q$386,AP$7,FALSE)</f>
        <v>55.231055035439965</v>
      </c>
      <c r="AQ237">
        <f>VLOOKUP($AG237,'CW0303'!$B$9:$Q$386,AQ$7,FALSE)</f>
        <v>23.928213339794148</v>
      </c>
      <c r="AR237">
        <f>VLOOKUP($AG237,'CW0303'!$B$9:$Q$386,AR$7,FALSE)</f>
        <v>16.263799388918663</v>
      </c>
      <c r="AT237">
        <f>VLOOKUP($AG237,'CW0303'!$B$9:$Q$386,AT$7,FALSE)</f>
        <v>51.849194002096432</v>
      </c>
      <c r="AU237">
        <f>VLOOKUP($AG237,'CW0303'!$B$9:$Q$386,AU$7,FALSE)</f>
        <v>42.461919526565168</v>
      </c>
      <c r="AV237">
        <f>VLOOKUP($AG237,'CW0303'!$B$9:$Q$386,AV$7,FALSE)</f>
        <v>22.662512330701333</v>
      </c>
      <c r="AW237">
        <f>VLOOKUP($AG237,'CW0303'!$B$9:$Q$386,AW$7,FALSE)</f>
        <v>17.719134389588497</v>
      </c>
    </row>
    <row r="238" spans="1:49" x14ac:dyDescent="0.3">
      <c r="A238" t="s">
        <v>545</v>
      </c>
      <c r="B238" t="s">
        <v>743</v>
      </c>
      <c r="C238" t="s">
        <v>745</v>
      </c>
      <c r="D238">
        <f>VLOOKUP($A238,'CW0301'!$B$9:$I$386,D$8,FALSE)</f>
        <v>80.295471478328167</v>
      </c>
      <c r="E238">
        <f>VLOOKUP($A238,'CW0301'!$B$9:$I$386,E$8,FALSE)</f>
        <v>72.568908398451299</v>
      </c>
      <c r="F238">
        <f>VLOOKUP($A238,'CW0301'!$B$9:$I$386,F$8,FALSE)</f>
        <v>45.02856282211399</v>
      </c>
      <c r="G238">
        <f>VLOOKUP($A238,'CW0301'!$B$9:$I$386,G$8,FALSE)</f>
        <v>32.811599011807729</v>
      </c>
      <c r="M238" t="s">
        <v>545</v>
      </c>
      <c r="N238" t="s">
        <v>743</v>
      </c>
      <c r="O238" t="s">
        <v>745</v>
      </c>
      <c r="P238">
        <f>VLOOKUP($M238,'CW0302'!$B$9:$Q$386,P$7,FALSE)</f>
        <v>13.522682142818402</v>
      </c>
      <c r="Q238">
        <f>VLOOKUP($M238,'CW0302'!$B$9:$Q$386,Q$7,FALSE)</f>
        <v>8.4580367665863143</v>
      </c>
      <c r="R238">
        <f>VLOOKUP($M238,'CW0302'!$B$9:$Q$386,R$7,FALSE)</f>
        <v>4.9363596367708045</v>
      </c>
      <c r="S238">
        <f>VLOOKUP($M238,'CW0302'!$B$9:$Q$386,S$7,FALSE)</f>
        <v>2.1969832117030137</v>
      </c>
      <c r="U238">
        <f>VLOOKUP($M238,'CW0302'!$B$9:$Q$386,U$7,FALSE)</f>
        <v>11.915581396514566</v>
      </c>
      <c r="V238">
        <f>VLOOKUP($M238,'CW0302'!$B$9:$Q$386,V$7,FALSE)</f>
        <v>6.9368899749379018</v>
      </c>
      <c r="W238">
        <f>VLOOKUP($M238,'CW0302'!$B$9:$Q$386,W$7,FALSE)</f>
        <v>1.9510650076464138</v>
      </c>
      <c r="X238">
        <f>VLOOKUP($M238,'CW0302'!$B$9:$Q$386,X$7,FALSE)</f>
        <v>0.74955080032014398</v>
      </c>
      <c r="Z238">
        <f>VLOOKUP($M238,'CW0302'!$B$9:$Q$386,Z$7,FALSE)</f>
        <v>5.2044399407208566</v>
      </c>
      <c r="AA238">
        <f>VLOOKUP($M238,'CW0302'!$B$9:$Q$386,AA$7,FALSE)</f>
        <v>3.731591112799078</v>
      </c>
      <c r="AB238">
        <f>VLOOKUP($M238,'CW0302'!$B$9:$Q$386,AB$7,FALSE)</f>
        <v>1.6427509187848344</v>
      </c>
      <c r="AC238">
        <f>VLOOKUP($M238,'CW0302'!$B$9:$Q$386,AC$7,FALSE)</f>
        <v>1.010318699426739</v>
      </c>
      <c r="AG238" t="s">
        <v>545</v>
      </c>
      <c r="AH238" t="s">
        <v>743</v>
      </c>
      <c r="AI238" t="s">
        <v>745</v>
      </c>
      <c r="AJ238">
        <f>VLOOKUP($AG238,'CW0303'!$B$9:$Q$386,AJ$7,FALSE)</f>
        <v>79.634605853074532</v>
      </c>
      <c r="AK238">
        <f>VLOOKUP($AG238,'CW0303'!$B$9:$Q$386,AK$7,FALSE)</f>
        <v>71.332233865193587</v>
      </c>
      <c r="AL238">
        <f>VLOOKUP($AG238,'CW0303'!$B$9:$Q$386,AL$7,FALSE)</f>
        <v>43.735164181308413</v>
      </c>
      <c r="AM238">
        <f>VLOOKUP($AG238,'CW0303'!$B$9:$Q$386,AM$7,FALSE)</f>
        <v>30.665169043933265</v>
      </c>
      <c r="AO238">
        <f>VLOOKUP($AG238,'CW0303'!$B$9:$Q$386,AO$7,FALSE)</f>
        <v>64.327591446886373</v>
      </c>
      <c r="AP238">
        <f>VLOOKUP($AG238,'CW0303'!$B$9:$Q$386,AP$7,FALSE)</f>
        <v>52.509276728691198</v>
      </c>
      <c r="AQ238">
        <f>VLOOKUP($AG238,'CW0303'!$B$9:$Q$386,AQ$7,FALSE)</f>
        <v>26.386869249234856</v>
      </c>
      <c r="AR238">
        <f>VLOOKUP($AG238,'CW0303'!$B$9:$Q$386,AR$7,FALSE)</f>
        <v>15.317754534514691</v>
      </c>
      <c r="AT238">
        <f>VLOOKUP($AG238,'CW0303'!$B$9:$Q$386,AT$7,FALSE)</f>
        <v>50.960536322332736</v>
      </c>
      <c r="AU238">
        <f>VLOOKUP($AG238,'CW0303'!$B$9:$Q$386,AU$7,FALSE)</f>
        <v>42.703048368684307</v>
      </c>
      <c r="AV238">
        <f>VLOOKUP($AG238,'CW0303'!$B$9:$Q$386,AV$7,FALSE)</f>
        <v>22.517235773505746</v>
      </c>
      <c r="AW238">
        <f>VLOOKUP($AG238,'CW0303'!$B$9:$Q$386,AW$7,FALSE)</f>
        <v>16.328510036222095</v>
      </c>
    </row>
    <row r="239" spans="1:49" x14ac:dyDescent="0.3">
      <c r="A239" t="s">
        <v>547</v>
      </c>
      <c r="B239" t="s">
        <v>739</v>
      </c>
      <c r="C239" t="s">
        <v>745</v>
      </c>
      <c r="D239">
        <f>VLOOKUP($A239,'CW0301'!$B$9:$I$386,D$8,FALSE)</f>
        <v>85.054382684796764</v>
      </c>
      <c r="E239">
        <f>VLOOKUP($A239,'CW0301'!$B$9:$I$386,E$8,FALSE)</f>
        <v>77.188220053628314</v>
      </c>
      <c r="F239">
        <f>VLOOKUP($A239,'CW0301'!$B$9:$I$386,F$8,FALSE)</f>
        <v>54.483572529141796</v>
      </c>
      <c r="G239">
        <f>VLOOKUP($A239,'CW0301'!$B$9:$I$386,G$8,FALSE)</f>
        <v>41.550524740725969</v>
      </c>
      <c r="M239" t="s">
        <v>547</v>
      </c>
      <c r="N239" t="s">
        <v>739</v>
      </c>
      <c r="O239" t="s">
        <v>745</v>
      </c>
      <c r="P239">
        <f>VLOOKUP($M239,'CW0302'!$B$9:$Q$386,P$7,FALSE)</f>
        <v>13.830050471491706</v>
      </c>
      <c r="Q239">
        <f>VLOOKUP($M239,'CW0302'!$B$9:$Q$386,Q$7,FALSE)</f>
        <v>10.486143621467971</v>
      </c>
      <c r="R239">
        <f>VLOOKUP($M239,'CW0302'!$B$9:$Q$386,R$7,FALSE)</f>
        <v>4.4026510715189566</v>
      </c>
      <c r="S239">
        <f>VLOOKUP($M239,'CW0302'!$B$9:$Q$386,S$7,FALSE)</f>
        <v>2.0366012608010191</v>
      </c>
      <c r="U239">
        <f>VLOOKUP($M239,'CW0302'!$B$9:$Q$386,U$7,FALSE)</f>
        <v>11.126144780968801</v>
      </c>
      <c r="V239">
        <f>VLOOKUP($M239,'CW0302'!$B$9:$Q$386,V$7,FALSE)</f>
        <v>5.4280147196143504</v>
      </c>
      <c r="W239">
        <f>VLOOKUP($M239,'CW0302'!$B$9:$Q$386,W$7,FALSE)</f>
        <v>1.7042782013636557</v>
      </c>
      <c r="X239">
        <f>VLOOKUP($M239,'CW0302'!$B$9:$Q$386,X$7,FALSE)</f>
        <v>0.66070901999122267</v>
      </c>
      <c r="Z239">
        <f>VLOOKUP($M239,'CW0302'!$B$9:$Q$386,Z$7,FALSE)</f>
        <v>7.9178335308148089</v>
      </c>
      <c r="AA239">
        <f>VLOOKUP($M239,'CW0302'!$B$9:$Q$386,AA$7,FALSE)</f>
        <v>6.0896098766595266</v>
      </c>
      <c r="AB239">
        <f>VLOOKUP($M239,'CW0302'!$B$9:$Q$386,AB$7,FALSE)</f>
        <v>2.04436334109832</v>
      </c>
      <c r="AC239">
        <f>VLOOKUP($M239,'CW0302'!$B$9:$Q$386,AC$7,FALSE)</f>
        <v>1.1461717862421823</v>
      </c>
      <c r="AG239" t="s">
        <v>547</v>
      </c>
      <c r="AH239" t="s">
        <v>739</v>
      </c>
      <c r="AI239" t="s">
        <v>745</v>
      </c>
      <c r="AJ239">
        <f>VLOOKUP($AG239,'CW0303'!$B$9:$Q$386,AJ$7,FALSE)</f>
        <v>84.741384313012247</v>
      </c>
      <c r="AK239">
        <f>VLOOKUP($AG239,'CW0303'!$B$9:$Q$386,AK$7,FALSE)</f>
        <v>75.342341293087202</v>
      </c>
      <c r="AL239">
        <f>VLOOKUP($AG239,'CW0303'!$B$9:$Q$386,AL$7,FALSE)</f>
        <v>51.607858482154114</v>
      </c>
      <c r="AM239">
        <f>VLOOKUP($AG239,'CW0303'!$B$9:$Q$386,AM$7,FALSE)</f>
        <v>38.305248463676058</v>
      </c>
      <c r="AO239">
        <f>VLOOKUP($AG239,'CW0303'!$B$9:$Q$386,AO$7,FALSE)</f>
        <v>74.651722842767782</v>
      </c>
      <c r="AP239">
        <f>VLOOKUP($AG239,'CW0303'!$B$9:$Q$386,AP$7,FALSE)</f>
        <v>57.179595973566634</v>
      </c>
      <c r="AQ239">
        <f>VLOOKUP($AG239,'CW0303'!$B$9:$Q$386,AQ$7,FALSE)</f>
        <v>33.086607713740534</v>
      </c>
      <c r="AR239">
        <f>VLOOKUP($AG239,'CW0303'!$B$9:$Q$386,AR$7,FALSE)</f>
        <v>25.200332152937893</v>
      </c>
      <c r="AT239">
        <f>VLOOKUP($AG239,'CW0303'!$B$9:$Q$386,AT$7,FALSE)</f>
        <v>49.625959861388857</v>
      </c>
      <c r="AU239">
        <f>VLOOKUP($AG239,'CW0303'!$B$9:$Q$386,AU$7,FALSE)</f>
        <v>42.641641813738765</v>
      </c>
      <c r="AV239">
        <f>VLOOKUP($AG239,'CW0303'!$B$9:$Q$386,AV$7,FALSE)</f>
        <v>22.382917142860837</v>
      </c>
      <c r="AW239">
        <f>VLOOKUP($AG239,'CW0303'!$B$9:$Q$386,AW$7,FALSE)</f>
        <v>17.380112339582119</v>
      </c>
    </row>
    <row r="240" spans="1:49" x14ac:dyDescent="0.3">
      <c r="A240" t="s">
        <v>549</v>
      </c>
      <c r="B240" t="s">
        <v>741</v>
      </c>
      <c r="C240" t="s">
        <v>745</v>
      </c>
      <c r="D240">
        <f>VLOOKUP($A240,'CW0301'!$B$9:$I$386,D$8,FALSE)</f>
        <v>83.007360126079334</v>
      </c>
      <c r="E240">
        <f>VLOOKUP($A240,'CW0301'!$B$9:$I$386,E$8,FALSE)</f>
        <v>72.216321762388191</v>
      </c>
      <c r="F240">
        <f>VLOOKUP($A240,'CW0301'!$B$9:$I$386,F$8,FALSE)</f>
        <v>51.476524254034061</v>
      </c>
      <c r="G240">
        <f>VLOOKUP($A240,'CW0301'!$B$9:$I$386,G$8,FALSE)</f>
        <v>37.216871444095155</v>
      </c>
      <c r="M240" t="s">
        <v>549</v>
      </c>
      <c r="N240" t="s">
        <v>741</v>
      </c>
      <c r="O240" t="s">
        <v>745</v>
      </c>
      <c r="P240">
        <f>VLOOKUP($M240,'CW0302'!$B$9:$Q$386,P$7,FALSE)</f>
        <v>11.260383953386798</v>
      </c>
      <c r="Q240">
        <f>VLOOKUP($M240,'CW0302'!$B$9:$Q$386,Q$7,FALSE)</f>
        <v>8.8806880607211784</v>
      </c>
      <c r="R240">
        <f>VLOOKUP($M240,'CW0302'!$B$9:$Q$386,R$7,FALSE)</f>
        <v>4.7744883917550043</v>
      </c>
      <c r="S240">
        <f>VLOOKUP($M240,'CW0302'!$B$9:$Q$386,S$7,FALSE)</f>
        <v>2.4111438364734372</v>
      </c>
      <c r="U240">
        <f>VLOOKUP($M240,'CW0302'!$B$9:$Q$386,U$7,FALSE)</f>
        <v>10.322184761325355</v>
      </c>
      <c r="V240">
        <f>VLOOKUP($M240,'CW0302'!$B$9:$Q$386,V$7,FALSE)</f>
        <v>7.2263675178442526</v>
      </c>
      <c r="W240">
        <f>VLOOKUP($M240,'CW0302'!$B$9:$Q$386,W$7,FALSE)</f>
        <v>2.422675802526669</v>
      </c>
      <c r="X240">
        <f>VLOOKUP($M240,'CW0302'!$B$9:$Q$386,X$7,FALSE)</f>
        <v>1.0099757795840325</v>
      </c>
      <c r="Z240">
        <f>VLOOKUP($M240,'CW0302'!$B$9:$Q$386,Z$7,FALSE)</f>
        <v>4.3347731093397419</v>
      </c>
      <c r="AA240">
        <f>VLOOKUP($M240,'CW0302'!$B$9:$Q$386,AA$7,FALSE)</f>
        <v>2.8382199733410061</v>
      </c>
      <c r="AB240">
        <f>VLOOKUP($M240,'CW0302'!$B$9:$Q$386,AB$7,FALSE)</f>
        <v>2.2680604124246813</v>
      </c>
      <c r="AC240">
        <f>VLOOKUP($M240,'CW0302'!$B$9:$Q$386,AC$7,FALSE)</f>
        <v>1.1591119512665431</v>
      </c>
      <c r="AG240" t="s">
        <v>549</v>
      </c>
      <c r="AH240" t="s">
        <v>741</v>
      </c>
      <c r="AI240" t="s">
        <v>745</v>
      </c>
      <c r="AJ240">
        <f>VLOOKUP($AG240,'CW0303'!$B$9:$Q$386,AJ$7,FALSE)</f>
        <v>82.24698005383091</v>
      </c>
      <c r="AK240">
        <f>VLOOKUP($AG240,'CW0303'!$B$9:$Q$386,AK$7,FALSE)</f>
        <v>70.871417084652506</v>
      </c>
      <c r="AL240">
        <f>VLOOKUP($AG240,'CW0303'!$B$9:$Q$386,AL$7,FALSE)</f>
        <v>48.015234496566741</v>
      </c>
      <c r="AM240">
        <f>VLOOKUP($AG240,'CW0303'!$B$9:$Q$386,AM$7,FALSE)</f>
        <v>33.655876740941238</v>
      </c>
      <c r="AO240">
        <f>VLOOKUP($AG240,'CW0303'!$B$9:$Q$386,AO$7,FALSE)</f>
        <v>73.259626740420813</v>
      </c>
      <c r="AP240">
        <f>VLOOKUP($AG240,'CW0303'!$B$9:$Q$386,AP$7,FALSE)</f>
        <v>58.834979086736539</v>
      </c>
      <c r="AQ240">
        <f>VLOOKUP($AG240,'CW0303'!$B$9:$Q$386,AQ$7,FALSE)</f>
        <v>32.090610620691351</v>
      </c>
      <c r="AR240">
        <f>VLOOKUP($AG240,'CW0303'!$B$9:$Q$386,AR$7,FALSE)</f>
        <v>22.390546576515792</v>
      </c>
      <c r="AT240">
        <f>VLOOKUP($AG240,'CW0303'!$B$9:$Q$386,AT$7,FALSE)</f>
        <v>40.845911798181561</v>
      </c>
      <c r="AU240">
        <f>VLOOKUP($AG240,'CW0303'!$B$9:$Q$386,AU$7,FALSE)</f>
        <v>31.519905030959521</v>
      </c>
      <c r="AV240">
        <f>VLOOKUP($AG240,'CW0303'!$B$9:$Q$386,AV$7,FALSE)</f>
        <v>16.601056444201955</v>
      </c>
      <c r="AW240">
        <f>VLOOKUP($AG240,'CW0303'!$B$9:$Q$386,AW$7,FALSE)</f>
        <v>10.571802962139412</v>
      </c>
    </row>
    <row r="241" spans="1:49" x14ac:dyDescent="0.3">
      <c r="A241" t="s">
        <v>551</v>
      </c>
      <c r="B241" t="s">
        <v>741</v>
      </c>
      <c r="C241" t="s">
        <v>745</v>
      </c>
      <c r="D241">
        <f>VLOOKUP($A241,'CW0301'!$B$9:$I$386,D$8,FALSE)</f>
        <v>82.162549633028988</v>
      </c>
      <c r="E241">
        <f>VLOOKUP($A241,'CW0301'!$B$9:$I$386,E$8,FALSE)</f>
        <v>76.322274316402527</v>
      </c>
      <c r="F241">
        <f>VLOOKUP($A241,'CW0301'!$B$9:$I$386,F$8,FALSE)</f>
        <v>48.955355241568533</v>
      </c>
      <c r="G241">
        <f>VLOOKUP($A241,'CW0301'!$B$9:$I$386,G$8,FALSE)</f>
        <v>34.275429246429219</v>
      </c>
      <c r="M241" t="s">
        <v>551</v>
      </c>
      <c r="N241" t="s">
        <v>741</v>
      </c>
      <c r="O241" t="s">
        <v>745</v>
      </c>
      <c r="P241">
        <f>VLOOKUP($M241,'CW0302'!$B$9:$Q$386,P$7,FALSE)</f>
        <v>15.922625351813391</v>
      </c>
      <c r="Q241">
        <f>VLOOKUP($M241,'CW0302'!$B$9:$Q$386,Q$7,FALSE)</f>
        <v>9.6943849203599477</v>
      </c>
      <c r="R241">
        <f>VLOOKUP($M241,'CW0302'!$B$9:$Q$386,R$7,FALSE)</f>
        <v>3.7144706817916462</v>
      </c>
      <c r="S241">
        <f>VLOOKUP($M241,'CW0302'!$B$9:$Q$386,S$7,FALSE)</f>
        <v>1.2113232116059498</v>
      </c>
      <c r="U241">
        <f>VLOOKUP($M241,'CW0302'!$B$9:$Q$386,U$7,FALSE)</f>
        <v>14.67332283723413</v>
      </c>
      <c r="V241">
        <f>VLOOKUP($M241,'CW0302'!$B$9:$Q$386,V$7,FALSE)</f>
        <v>7.824194390575796</v>
      </c>
      <c r="W241">
        <f>VLOOKUP($M241,'CW0302'!$B$9:$Q$386,W$7,FALSE)</f>
        <v>2.2330036091703738</v>
      </c>
      <c r="X241">
        <f>VLOOKUP($M241,'CW0302'!$B$9:$Q$386,X$7,FALSE)</f>
        <v>0.73985525999039603</v>
      </c>
      <c r="Z241">
        <f>VLOOKUP($M241,'CW0302'!$B$9:$Q$386,Z$7,FALSE)</f>
        <v>3.8382308747566056</v>
      </c>
      <c r="AA241">
        <f>VLOOKUP($M241,'CW0302'!$B$9:$Q$386,AA$7,FALSE)</f>
        <v>3.1976567491583197</v>
      </c>
      <c r="AB241">
        <f>VLOOKUP($M241,'CW0302'!$B$9:$Q$386,AB$7,FALSE)</f>
        <v>1.3094336390605723</v>
      </c>
      <c r="AC241">
        <f>VLOOKUP($M241,'CW0302'!$B$9:$Q$386,AC$7,FALSE)</f>
        <v>0.47146795161555455</v>
      </c>
      <c r="AG241" t="s">
        <v>551</v>
      </c>
      <c r="AH241" t="s">
        <v>741</v>
      </c>
      <c r="AI241" t="s">
        <v>745</v>
      </c>
      <c r="AJ241">
        <f>VLOOKUP($AG241,'CW0303'!$B$9:$Q$386,AJ$7,FALSE)</f>
        <v>80.817995230448389</v>
      </c>
      <c r="AK241">
        <f>VLOOKUP($AG241,'CW0303'!$B$9:$Q$386,AK$7,FALSE)</f>
        <v>74.357147128035464</v>
      </c>
      <c r="AL241">
        <f>VLOOKUP($AG241,'CW0303'!$B$9:$Q$386,AL$7,FALSE)</f>
        <v>45.828954342936314</v>
      </c>
      <c r="AM241">
        <f>VLOOKUP($AG241,'CW0303'!$B$9:$Q$386,AM$7,FALSE)</f>
        <v>32.550213006500265</v>
      </c>
      <c r="AO241">
        <f>VLOOKUP($AG241,'CW0303'!$B$9:$Q$386,AO$7,FALSE)</f>
        <v>69.788988810462882</v>
      </c>
      <c r="AP241">
        <f>VLOOKUP($AG241,'CW0303'!$B$9:$Q$386,AP$7,FALSE)</f>
        <v>58.968667446869702</v>
      </c>
      <c r="AQ241">
        <f>VLOOKUP($AG241,'CW0303'!$B$9:$Q$386,AQ$7,FALSE)</f>
        <v>28.72423015356112</v>
      </c>
      <c r="AR241">
        <f>VLOOKUP($AG241,'CW0303'!$B$9:$Q$386,AR$7,FALSE)</f>
        <v>21.908198649537386</v>
      </c>
      <c r="AT241">
        <f>VLOOKUP($AG241,'CW0303'!$B$9:$Q$386,AT$7,FALSE)</f>
        <v>41.019445931630202</v>
      </c>
      <c r="AU241">
        <f>VLOOKUP($AG241,'CW0303'!$B$9:$Q$386,AU$7,FALSE)</f>
        <v>35.052721073401891</v>
      </c>
      <c r="AV241">
        <f>VLOOKUP($AG241,'CW0303'!$B$9:$Q$386,AV$7,FALSE)</f>
        <v>17.523454106514624</v>
      </c>
      <c r="AW241">
        <f>VLOOKUP($AG241,'CW0303'!$B$9:$Q$386,AW$7,FALSE)</f>
        <v>7.6585634322326177</v>
      </c>
    </row>
    <row r="242" spans="1:49" x14ac:dyDescent="0.3">
      <c r="A242" t="s">
        <v>555</v>
      </c>
      <c r="B242" t="s">
        <v>739</v>
      </c>
      <c r="C242" t="s">
        <v>745</v>
      </c>
      <c r="D242">
        <f>VLOOKUP($A242,'CW0301'!$B$9:$I$386,D$8,FALSE)</f>
        <v>81.321531256910234</v>
      </c>
      <c r="E242">
        <f>VLOOKUP($A242,'CW0301'!$B$9:$I$386,E$8,FALSE)</f>
        <v>72.667988896382965</v>
      </c>
      <c r="F242">
        <f>VLOOKUP($A242,'CW0301'!$B$9:$I$386,F$8,FALSE)</f>
        <v>45.394630589561046</v>
      </c>
      <c r="G242">
        <f>VLOOKUP($A242,'CW0301'!$B$9:$I$386,G$8,FALSE)</f>
        <v>36.41147609046552</v>
      </c>
      <c r="M242" t="s">
        <v>555</v>
      </c>
      <c r="N242" t="s">
        <v>739</v>
      </c>
      <c r="O242" t="s">
        <v>745</v>
      </c>
      <c r="P242">
        <f>VLOOKUP($M242,'CW0302'!$B$9:$Q$386,P$7,FALSE)</f>
        <v>15.602465242270247</v>
      </c>
      <c r="Q242">
        <f>VLOOKUP($M242,'CW0302'!$B$9:$Q$386,Q$7,FALSE)</f>
        <v>12.388658453731489</v>
      </c>
      <c r="R242">
        <f>VLOOKUP($M242,'CW0302'!$B$9:$Q$386,R$7,FALSE)</f>
        <v>7.2919275347382264</v>
      </c>
      <c r="S242">
        <f>VLOOKUP($M242,'CW0302'!$B$9:$Q$386,S$7,FALSE)</f>
        <v>4.0654644007176177</v>
      </c>
      <c r="U242">
        <f>VLOOKUP($M242,'CW0302'!$B$9:$Q$386,U$7,FALSE)</f>
        <v>13.947453703241116</v>
      </c>
      <c r="V242">
        <f>VLOOKUP($M242,'CW0302'!$B$9:$Q$386,V$7,FALSE)</f>
        <v>10.540032937966345</v>
      </c>
      <c r="W242">
        <f>VLOOKUP($M242,'CW0302'!$B$9:$Q$386,W$7,FALSE)</f>
        <v>4.9685613345753827</v>
      </c>
      <c r="X242">
        <f>VLOOKUP($M242,'CW0302'!$B$9:$Q$386,X$7,FALSE)</f>
        <v>2.2370504549521244</v>
      </c>
      <c r="Z242">
        <f>VLOOKUP($M242,'CW0302'!$B$9:$Q$386,Z$7,FALSE)</f>
        <v>5.8692101688785216</v>
      </c>
      <c r="AA242">
        <f>VLOOKUP($M242,'CW0302'!$B$9:$Q$386,AA$7,FALSE)</f>
        <v>3.7529093448776099</v>
      </c>
      <c r="AB242">
        <f>VLOOKUP($M242,'CW0302'!$B$9:$Q$386,AB$7,FALSE)</f>
        <v>2.0518933620607869</v>
      </c>
      <c r="AC242">
        <f>VLOOKUP($M242,'CW0302'!$B$9:$Q$386,AC$7,FALSE)</f>
        <v>0.82603776707340948</v>
      </c>
      <c r="AG242" t="s">
        <v>555</v>
      </c>
      <c r="AH242" t="s">
        <v>739</v>
      </c>
      <c r="AI242" t="s">
        <v>745</v>
      </c>
      <c r="AJ242">
        <f>VLOOKUP($AG242,'CW0303'!$B$9:$Q$386,AJ$7,FALSE)</f>
        <v>79.330089108755686</v>
      </c>
      <c r="AK242">
        <f>VLOOKUP($AG242,'CW0303'!$B$9:$Q$386,AK$7,FALSE)</f>
        <v>69.460819238218434</v>
      </c>
      <c r="AL242">
        <f>VLOOKUP($AG242,'CW0303'!$B$9:$Q$386,AL$7,FALSE)</f>
        <v>40.165412444719614</v>
      </c>
      <c r="AM242">
        <f>VLOOKUP($AG242,'CW0303'!$B$9:$Q$386,AM$7,FALSE)</f>
        <v>31.221384318532181</v>
      </c>
      <c r="AO242">
        <f>VLOOKUP($AG242,'CW0303'!$B$9:$Q$386,AO$7,FALSE)</f>
        <v>66.421844423897852</v>
      </c>
      <c r="AP242">
        <f>VLOOKUP($AG242,'CW0303'!$B$9:$Q$386,AP$7,FALSE)</f>
        <v>51.869796791296942</v>
      </c>
      <c r="AQ242">
        <f>VLOOKUP($AG242,'CW0303'!$B$9:$Q$386,AQ$7,FALSE)</f>
        <v>22.159263639490046</v>
      </c>
      <c r="AR242">
        <f>VLOOKUP($AG242,'CW0303'!$B$9:$Q$386,AR$7,FALSE)</f>
        <v>16.711224387533992</v>
      </c>
      <c r="AT242">
        <f>VLOOKUP($AG242,'CW0303'!$B$9:$Q$386,AT$7,FALSE)</f>
        <v>43.680844498249819</v>
      </c>
      <c r="AU242">
        <f>VLOOKUP($AG242,'CW0303'!$B$9:$Q$386,AU$7,FALSE)</f>
        <v>36.425900171575165</v>
      </c>
      <c r="AV242">
        <f>VLOOKUP($AG242,'CW0303'!$B$9:$Q$386,AV$7,FALSE)</f>
        <v>20.177792091830231</v>
      </c>
      <c r="AW242">
        <f>VLOOKUP($AG242,'CW0303'!$B$9:$Q$386,AW$7,FALSE)</f>
        <v>14.487628058609376</v>
      </c>
    </row>
    <row r="243" spans="1:49" x14ac:dyDescent="0.3">
      <c r="A243" t="s">
        <v>557</v>
      </c>
      <c r="B243" t="s">
        <v>741</v>
      </c>
      <c r="C243" t="s">
        <v>745</v>
      </c>
      <c r="D243">
        <f>VLOOKUP($A243,'CW0301'!$B$9:$I$386,D$8,FALSE)</f>
        <v>84.086894313342043</v>
      </c>
      <c r="E243">
        <f>VLOOKUP($A243,'CW0301'!$B$9:$I$386,E$8,FALSE)</f>
        <v>74.284366879263047</v>
      </c>
      <c r="F243">
        <f>VLOOKUP($A243,'CW0301'!$B$9:$I$386,F$8,FALSE)</f>
        <v>45.228951779750517</v>
      </c>
      <c r="G243">
        <f>VLOOKUP($A243,'CW0301'!$B$9:$I$386,G$8,FALSE)</f>
        <v>36.442704241470345</v>
      </c>
      <c r="M243" t="s">
        <v>557</v>
      </c>
      <c r="N243" t="s">
        <v>741</v>
      </c>
      <c r="O243" t="s">
        <v>745</v>
      </c>
      <c r="P243">
        <f>VLOOKUP($M243,'CW0302'!$B$9:$Q$386,P$7,FALSE)</f>
        <v>15.288633696193148</v>
      </c>
      <c r="Q243">
        <f>VLOOKUP($M243,'CW0302'!$B$9:$Q$386,Q$7,FALSE)</f>
        <v>9.4187597080017511</v>
      </c>
      <c r="R243">
        <f>VLOOKUP($M243,'CW0302'!$B$9:$Q$386,R$7,FALSE)</f>
        <v>4.0195138177011334</v>
      </c>
      <c r="S243">
        <f>VLOOKUP($M243,'CW0302'!$B$9:$Q$386,S$7,FALSE)</f>
        <v>2.2059259360410235</v>
      </c>
      <c r="U243">
        <f>VLOOKUP($M243,'CW0302'!$B$9:$Q$386,U$7,FALSE)</f>
        <v>14.143276105379449</v>
      </c>
      <c r="V243">
        <f>VLOOKUP($M243,'CW0302'!$B$9:$Q$386,V$7,FALSE)</f>
        <v>8.3097465397404378</v>
      </c>
      <c r="W243">
        <f>VLOOKUP($M243,'CW0302'!$B$9:$Q$386,W$7,FALSE)</f>
        <v>3.3572148532775419</v>
      </c>
      <c r="X243">
        <f>VLOOKUP($M243,'CW0302'!$B$9:$Q$386,X$7,FALSE)</f>
        <v>1.0838534663065607</v>
      </c>
      <c r="Z243">
        <f>VLOOKUP($M243,'CW0302'!$B$9:$Q$386,Z$7,FALSE)</f>
        <v>4.2254738081521772</v>
      </c>
      <c r="AA243">
        <f>VLOOKUP($M243,'CW0302'!$B$9:$Q$386,AA$7,FALSE)</f>
        <v>2.1361787873359441</v>
      </c>
      <c r="AB243">
        <f>VLOOKUP($M243,'CW0302'!$B$9:$Q$386,AB$7,FALSE)</f>
        <v>0.92324936091809606</v>
      </c>
      <c r="AC243">
        <f>VLOOKUP($M243,'CW0302'!$B$9:$Q$386,AC$7,FALSE)</f>
        <v>0.75261265964376345</v>
      </c>
      <c r="AG243" t="s">
        <v>557</v>
      </c>
      <c r="AH243" t="s">
        <v>741</v>
      </c>
      <c r="AI243" t="s">
        <v>745</v>
      </c>
      <c r="AJ243">
        <f>VLOOKUP($AG243,'CW0303'!$B$9:$Q$386,AJ$7,FALSE)</f>
        <v>82.91320054160262</v>
      </c>
      <c r="AK243">
        <f>VLOOKUP($AG243,'CW0303'!$B$9:$Q$386,AK$7,FALSE)</f>
        <v>71.853667256049491</v>
      </c>
      <c r="AL243">
        <f>VLOOKUP($AG243,'CW0303'!$B$9:$Q$386,AL$7,FALSE)</f>
        <v>42.533525760234873</v>
      </c>
      <c r="AM243">
        <f>VLOOKUP($AG243,'CW0303'!$B$9:$Q$386,AM$7,FALSE)</f>
        <v>33.874940045332707</v>
      </c>
      <c r="AO243">
        <f>VLOOKUP($AG243,'CW0303'!$B$9:$Q$386,AO$7,FALSE)</f>
        <v>70.229628774924294</v>
      </c>
      <c r="AP243">
        <f>VLOOKUP($AG243,'CW0303'!$B$9:$Q$386,AP$7,FALSE)</f>
        <v>57.621604721746955</v>
      </c>
      <c r="AQ243">
        <f>VLOOKUP($AG243,'CW0303'!$B$9:$Q$386,AQ$7,FALSE)</f>
        <v>26.57583541642089</v>
      </c>
      <c r="AR243">
        <f>VLOOKUP($AG243,'CW0303'!$B$9:$Q$386,AR$7,FALSE)</f>
        <v>20.975557443122831</v>
      </c>
      <c r="AT243">
        <f>VLOOKUP($AG243,'CW0303'!$B$9:$Q$386,AT$7,FALSE)</f>
        <v>38.650630999293142</v>
      </c>
      <c r="AU243">
        <f>VLOOKUP($AG243,'CW0303'!$B$9:$Q$386,AU$7,FALSE)</f>
        <v>31.791905254371315</v>
      </c>
      <c r="AV243">
        <f>VLOOKUP($AG243,'CW0303'!$B$9:$Q$386,AV$7,FALSE)</f>
        <v>16.938906916909108</v>
      </c>
      <c r="AW243">
        <f>VLOOKUP($AG243,'CW0303'!$B$9:$Q$386,AW$7,FALSE)</f>
        <v>10.431431139894832</v>
      </c>
    </row>
    <row r="244" spans="1:49" x14ac:dyDescent="0.3">
      <c r="A244" t="s">
        <v>559</v>
      </c>
      <c r="B244" t="s">
        <v>743</v>
      </c>
      <c r="C244" t="s">
        <v>745</v>
      </c>
      <c r="D244">
        <f>VLOOKUP($A244,'CW0301'!$B$9:$I$386,D$8,FALSE)</f>
        <v>83.542192231378465</v>
      </c>
      <c r="E244">
        <f>VLOOKUP($A244,'CW0301'!$B$9:$I$386,E$8,FALSE)</f>
        <v>72.488412749773431</v>
      </c>
      <c r="F244">
        <f>VLOOKUP($A244,'CW0301'!$B$9:$I$386,F$8,FALSE)</f>
        <v>45.031091786905392</v>
      </c>
      <c r="G244">
        <f>VLOOKUP($A244,'CW0301'!$B$9:$I$386,G$8,FALSE)</f>
        <v>32.584586082829446</v>
      </c>
      <c r="M244" t="s">
        <v>559</v>
      </c>
      <c r="N244" t="s">
        <v>743</v>
      </c>
      <c r="O244" t="s">
        <v>745</v>
      </c>
      <c r="P244">
        <f>VLOOKUP($M244,'CW0302'!$B$9:$Q$386,P$7,FALSE)</f>
        <v>21.19133335053575</v>
      </c>
      <c r="Q244">
        <f>VLOOKUP($M244,'CW0302'!$B$9:$Q$386,Q$7,FALSE)</f>
        <v>15.132737375192887</v>
      </c>
      <c r="R244">
        <f>VLOOKUP($M244,'CW0302'!$B$9:$Q$386,R$7,FALSE)</f>
        <v>9.0779469897412799</v>
      </c>
      <c r="S244">
        <f>VLOOKUP($M244,'CW0302'!$B$9:$Q$386,S$7,FALSE)</f>
        <v>4.8240392698502701</v>
      </c>
      <c r="U244">
        <f>VLOOKUP($M244,'CW0302'!$B$9:$Q$386,U$7,FALSE)</f>
        <v>14.262853608821027</v>
      </c>
      <c r="V244">
        <f>VLOOKUP($M244,'CW0302'!$B$9:$Q$386,V$7,FALSE)</f>
        <v>8.2464811349348874</v>
      </c>
      <c r="W244">
        <f>VLOOKUP($M244,'CW0302'!$B$9:$Q$386,W$7,FALSE)</f>
        <v>2.4965105628876527</v>
      </c>
      <c r="X244">
        <f>VLOOKUP($M244,'CW0302'!$B$9:$Q$386,X$7,FALSE)</f>
        <v>1.1039785396168522</v>
      </c>
      <c r="Z244">
        <f>VLOOKUP($M244,'CW0302'!$B$9:$Q$386,Z$7,FALSE)</f>
        <v>11.550048226110079</v>
      </c>
      <c r="AA244">
        <f>VLOOKUP($M244,'CW0302'!$B$9:$Q$386,AA$7,FALSE)</f>
        <v>9.6332736225763842</v>
      </c>
      <c r="AB244">
        <f>VLOOKUP($M244,'CW0302'!$B$9:$Q$386,AB$7,FALSE)</f>
        <v>6.2539270746543405</v>
      </c>
      <c r="AC244">
        <f>VLOOKUP($M244,'CW0302'!$B$9:$Q$386,AC$7,FALSE)</f>
        <v>3.5128721234575901</v>
      </c>
      <c r="AG244" t="s">
        <v>559</v>
      </c>
      <c r="AH244" t="s">
        <v>743</v>
      </c>
      <c r="AI244" t="s">
        <v>745</v>
      </c>
      <c r="AJ244">
        <f>VLOOKUP($AG244,'CW0303'!$B$9:$Q$386,AJ$7,FALSE)</f>
        <v>81.958114409887827</v>
      </c>
      <c r="AK244">
        <f>VLOOKUP($AG244,'CW0303'!$B$9:$Q$386,AK$7,FALSE)</f>
        <v>69.122015942843461</v>
      </c>
      <c r="AL244">
        <f>VLOOKUP($AG244,'CW0303'!$B$9:$Q$386,AL$7,FALSE)</f>
        <v>41.109106475416382</v>
      </c>
      <c r="AM244">
        <f>VLOOKUP($AG244,'CW0303'!$B$9:$Q$386,AM$7,FALSE)</f>
        <v>28.631833424405716</v>
      </c>
      <c r="AO244">
        <f>VLOOKUP($AG244,'CW0303'!$B$9:$Q$386,AO$7,FALSE)</f>
        <v>66.127839834576392</v>
      </c>
      <c r="AP244">
        <f>VLOOKUP($AG244,'CW0303'!$B$9:$Q$386,AP$7,FALSE)</f>
        <v>51.971816730312796</v>
      </c>
      <c r="AQ244">
        <f>VLOOKUP($AG244,'CW0303'!$B$9:$Q$386,AQ$7,FALSE)</f>
        <v>21.365175633595239</v>
      </c>
      <c r="AR244">
        <f>VLOOKUP($AG244,'CW0303'!$B$9:$Q$386,AR$7,FALSE)</f>
        <v>15.456995751587099</v>
      </c>
      <c r="AT244">
        <f>VLOOKUP($AG244,'CW0303'!$B$9:$Q$386,AT$7,FALSE)</f>
        <v>49.497907217746153</v>
      </c>
      <c r="AU244">
        <f>VLOOKUP($AG244,'CW0303'!$B$9:$Q$386,AU$7,FALSE)</f>
        <v>41.898623405361121</v>
      </c>
      <c r="AV244">
        <f>VLOOKUP($AG244,'CW0303'!$B$9:$Q$386,AV$7,FALSE)</f>
        <v>18.889512073038421</v>
      </c>
      <c r="AW244">
        <f>VLOOKUP($AG244,'CW0303'!$B$9:$Q$386,AW$7,FALSE)</f>
        <v>14.81768024818024</v>
      </c>
    </row>
    <row r="245" spans="1:49" x14ac:dyDescent="0.3">
      <c r="A245" t="s">
        <v>561</v>
      </c>
      <c r="B245" t="s">
        <v>743</v>
      </c>
      <c r="C245" t="s">
        <v>745</v>
      </c>
      <c r="D245">
        <f>VLOOKUP($A245,'CW0301'!$B$9:$I$386,D$8,FALSE)</f>
        <v>83.875838794352973</v>
      </c>
      <c r="E245">
        <f>VLOOKUP($A245,'CW0301'!$B$9:$I$386,E$8,FALSE)</f>
        <v>70.92163204083586</v>
      </c>
      <c r="F245">
        <f>VLOOKUP($A245,'CW0301'!$B$9:$I$386,F$8,FALSE)</f>
        <v>45.446383263105098</v>
      </c>
      <c r="G245">
        <f>VLOOKUP($A245,'CW0301'!$B$9:$I$386,G$8,FALSE)</f>
        <v>31.51530439831496</v>
      </c>
      <c r="M245" t="s">
        <v>561</v>
      </c>
      <c r="N245" t="s">
        <v>743</v>
      </c>
      <c r="O245" t="s">
        <v>745</v>
      </c>
      <c r="P245">
        <f>VLOOKUP($M245,'CW0302'!$B$9:$Q$386,P$7,FALSE)</f>
        <v>19.598717612081344</v>
      </c>
      <c r="Q245">
        <f>VLOOKUP($M245,'CW0302'!$B$9:$Q$386,Q$7,FALSE)</f>
        <v>11.411572111849273</v>
      </c>
      <c r="R245">
        <f>VLOOKUP($M245,'CW0302'!$B$9:$Q$386,R$7,FALSE)</f>
        <v>5.5481908111540852</v>
      </c>
      <c r="S245">
        <f>VLOOKUP($M245,'CW0302'!$B$9:$Q$386,S$7,FALSE)</f>
        <v>2.5389459633964369</v>
      </c>
      <c r="U245">
        <f>VLOOKUP($M245,'CW0302'!$B$9:$Q$386,U$7,FALSE)</f>
        <v>17.744105599166396</v>
      </c>
      <c r="V245">
        <f>VLOOKUP($M245,'CW0302'!$B$9:$Q$386,V$7,FALSE)</f>
        <v>7.8263244117725739</v>
      </c>
      <c r="W245">
        <f>VLOOKUP($M245,'CW0302'!$B$9:$Q$386,W$7,FALSE)</f>
        <v>1.9935587045230518</v>
      </c>
      <c r="X245">
        <f>VLOOKUP($M245,'CW0302'!$B$9:$Q$386,X$7,FALSE)</f>
        <v>0.39819355812340546</v>
      </c>
      <c r="Z245">
        <f>VLOOKUP($M245,'CW0302'!$B$9:$Q$386,Z$7,FALSE)</f>
        <v>6.4270368539807654</v>
      </c>
      <c r="AA245">
        <f>VLOOKUP($M245,'CW0302'!$B$9:$Q$386,AA$7,FALSE)</f>
        <v>5.8340376128493983</v>
      </c>
      <c r="AB245">
        <f>VLOOKUP($M245,'CW0302'!$B$9:$Q$386,AB$7,FALSE)</f>
        <v>3.5909107719804179</v>
      </c>
      <c r="AC245">
        <f>VLOOKUP($M245,'CW0302'!$B$9:$Q$386,AC$7,FALSE)</f>
        <v>1.5045470663560092</v>
      </c>
      <c r="AG245" t="s">
        <v>561</v>
      </c>
      <c r="AH245" t="s">
        <v>743</v>
      </c>
      <c r="AI245" t="s">
        <v>745</v>
      </c>
      <c r="AJ245">
        <f>VLOOKUP($AG245,'CW0303'!$B$9:$Q$386,AJ$7,FALSE)</f>
        <v>81.456419870507062</v>
      </c>
      <c r="AK245">
        <f>VLOOKUP($AG245,'CW0303'!$B$9:$Q$386,AK$7,FALSE)</f>
        <v>68.359829375131369</v>
      </c>
      <c r="AL245">
        <f>VLOOKUP($AG245,'CW0303'!$B$9:$Q$386,AL$7,FALSE)</f>
        <v>40.723998727274534</v>
      </c>
      <c r="AM245">
        <f>VLOOKUP($AG245,'CW0303'!$B$9:$Q$386,AM$7,FALSE)</f>
        <v>28.930909617942042</v>
      </c>
      <c r="AO245">
        <f>VLOOKUP($AG245,'CW0303'!$B$9:$Q$386,AO$7,FALSE)</f>
        <v>67.682013633711605</v>
      </c>
      <c r="AP245">
        <f>VLOOKUP($AG245,'CW0303'!$B$9:$Q$386,AP$7,FALSE)</f>
        <v>51.930882488589937</v>
      </c>
      <c r="AQ245">
        <f>VLOOKUP($AG245,'CW0303'!$B$9:$Q$386,AQ$7,FALSE)</f>
        <v>26.368066406459757</v>
      </c>
      <c r="AR245">
        <f>VLOOKUP($AG245,'CW0303'!$B$9:$Q$386,AR$7,FALSE)</f>
        <v>20.058413507783872</v>
      </c>
      <c r="AT245">
        <f>VLOOKUP($AG245,'CW0303'!$B$9:$Q$386,AT$7,FALSE)</f>
        <v>42.925571099302964</v>
      </c>
      <c r="AU245">
        <f>VLOOKUP($AG245,'CW0303'!$B$9:$Q$386,AU$7,FALSE)</f>
        <v>34.139276607096306</v>
      </c>
      <c r="AV245">
        <f>VLOOKUP($AG245,'CW0303'!$B$9:$Q$386,AV$7,FALSE)</f>
        <v>13.668705660846026</v>
      </c>
      <c r="AW245">
        <f>VLOOKUP($AG245,'CW0303'!$B$9:$Q$386,AW$7,FALSE)</f>
        <v>9.240543890681856</v>
      </c>
    </row>
    <row r="246" spans="1:49" x14ac:dyDescent="0.3">
      <c r="A246" t="s">
        <v>563</v>
      </c>
      <c r="B246" t="s">
        <v>743</v>
      </c>
      <c r="C246" t="s">
        <v>745</v>
      </c>
      <c r="D246">
        <f>VLOOKUP($A246,'CW0301'!$B$9:$I$386,D$8,FALSE)</f>
        <v>76.413114292483286</v>
      </c>
      <c r="E246">
        <f>VLOOKUP($A246,'CW0301'!$B$9:$I$386,E$8,FALSE)</f>
        <v>68.915784884360335</v>
      </c>
      <c r="F246">
        <f>VLOOKUP($A246,'CW0301'!$B$9:$I$386,F$8,FALSE)</f>
        <v>46.477441597068086</v>
      </c>
      <c r="G246">
        <f>VLOOKUP($A246,'CW0301'!$B$9:$I$386,G$8,FALSE)</f>
        <v>34.954529795272563</v>
      </c>
      <c r="M246" t="s">
        <v>563</v>
      </c>
      <c r="N246" t="s">
        <v>743</v>
      </c>
      <c r="O246" t="s">
        <v>745</v>
      </c>
      <c r="P246">
        <f>VLOOKUP($M246,'CW0302'!$B$9:$Q$386,P$7,FALSE)</f>
        <v>22.531739024673385</v>
      </c>
      <c r="Q246">
        <f>VLOOKUP($M246,'CW0302'!$B$9:$Q$386,Q$7,FALSE)</f>
        <v>16.574370574084003</v>
      </c>
      <c r="R246">
        <f>VLOOKUP($M246,'CW0302'!$B$9:$Q$386,R$7,FALSE)</f>
        <v>10.076292682563334</v>
      </c>
      <c r="S246">
        <f>VLOOKUP($M246,'CW0302'!$B$9:$Q$386,S$7,FALSE)</f>
        <v>5.8961366558643284</v>
      </c>
      <c r="U246">
        <f>VLOOKUP($M246,'CW0302'!$B$9:$Q$386,U$7,FALSE)</f>
        <v>16.876996610397306</v>
      </c>
      <c r="V246">
        <f>VLOOKUP($M246,'CW0302'!$B$9:$Q$386,V$7,FALSE)</f>
        <v>10.156971516735327</v>
      </c>
      <c r="W246">
        <f>VLOOKUP($M246,'CW0302'!$B$9:$Q$386,W$7,FALSE)</f>
        <v>2.9158486132745609</v>
      </c>
      <c r="X246">
        <f>VLOOKUP($M246,'CW0302'!$B$9:$Q$386,X$7,FALSE)</f>
        <v>1.9179602859513267</v>
      </c>
      <c r="Z246">
        <f>VLOOKUP($M246,'CW0302'!$B$9:$Q$386,Z$7,FALSE)</f>
        <v>14.681185886271358</v>
      </c>
      <c r="AA246">
        <f>VLOOKUP($M246,'CW0302'!$B$9:$Q$386,AA$7,FALSE)</f>
        <v>11.208491645475634</v>
      </c>
      <c r="AB246">
        <f>VLOOKUP($M246,'CW0302'!$B$9:$Q$386,AB$7,FALSE)</f>
        <v>7.0435593749720793</v>
      </c>
      <c r="AC246">
        <f>VLOOKUP($M246,'CW0302'!$B$9:$Q$386,AC$7,FALSE)</f>
        <v>5.0162755548406279</v>
      </c>
      <c r="AG246" t="s">
        <v>563</v>
      </c>
      <c r="AH246" t="s">
        <v>743</v>
      </c>
      <c r="AI246" t="s">
        <v>745</v>
      </c>
      <c r="AJ246">
        <f>VLOOKUP($AG246,'CW0303'!$B$9:$Q$386,AJ$7,FALSE)</f>
        <v>74.018597968929896</v>
      </c>
      <c r="AK246">
        <f>VLOOKUP($AG246,'CW0303'!$B$9:$Q$386,AK$7,FALSE)</f>
        <v>65.797905836021812</v>
      </c>
      <c r="AL246">
        <f>VLOOKUP($AG246,'CW0303'!$B$9:$Q$386,AL$7,FALSE)</f>
        <v>42.487824047017355</v>
      </c>
      <c r="AM246">
        <f>VLOOKUP($AG246,'CW0303'!$B$9:$Q$386,AM$7,FALSE)</f>
        <v>31.428192601288281</v>
      </c>
      <c r="AO246">
        <f>VLOOKUP($AG246,'CW0303'!$B$9:$Q$386,AO$7,FALSE)</f>
        <v>61.166945037716914</v>
      </c>
      <c r="AP246">
        <f>VLOOKUP($AG246,'CW0303'!$B$9:$Q$386,AP$7,FALSE)</f>
        <v>48.878222219137434</v>
      </c>
      <c r="AQ246">
        <f>VLOOKUP($AG246,'CW0303'!$B$9:$Q$386,AQ$7,FALSE)</f>
        <v>25.414187695087882</v>
      </c>
      <c r="AR246">
        <f>VLOOKUP($AG246,'CW0303'!$B$9:$Q$386,AR$7,FALSE)</f>
        <v>18.33905155995992</v>
      </c>
      <c r="AT246">
        <f>VLOOKUP($AG246,'CW0303'!$B$9:$Q$386,AT$7,FALSE)</f>
        <v>42.133004407390075</v>
      </c>
      <c r="AU246">
        <f>VLOOKUP($AG246,'CW0303'!$B$9:$Q$386,AU$7,FALSE)</f>
        <v>35.471889843711175</v>
      </c>
      <c r="AV246">
        <f>VLOOKUP($AG246,'CW0303'!$B$9:$Q$386,AV$7,FALSE)</f>
        <v>19.165062557699763</v>
      </c>
      <c r="AW246">
        <f>VLOOKUP($AG246,'CW0303'!$B$9:$Q$386,AW$7,FALSE)</f>
        <v>15.07904881512806</v>
      </c>
    </row>
    <row r="247" spans="1:49" x14ac:dyDescent="0.3">
      <c r="A247" t="s">
        <v>565</v>
      </c>
      <c r="B247" t="s">
        <v>739</v>
      </c>
      <c r="C247" t="s">
        <v>745</v>
      </c>
      <c r="D247">
        <f>VLOOKUP($A247,'CW0301'!$B$9:$I$386,D$8,FALSE)</f>
        <v>83.68457648705197</v>
      </c>
      <c r="E247">
        <f>VLOOKUP($A247,'CW0301'!$B$9:$I$386,E$8,FALSE)</f>
        <v>76.41534973473351</v>
      </c>
      <c r="F247">
        <f>VLOOKUP($A247,'CW0301'!$B$9:$I$386,F$8,FALSE)</f>
        <v>46.787670937321124</v>
      </c>
      <c r="G247">
        <f>VLOOKUP($A247,'CW0301'!$B$9:$I$386,G$8,FALSE)</f>
        <v>34.767660518345735</v>
      </c>
      <c r="M247" t="s">
        <v>565</v>
      </c>
      <c r="N247" t="s">
        <v>739</v>
      </c>
      <c r="O247" t="s">
        <v>745</v>
      </c>
      <c r="P247">
        <f>VLOOKUP($M247,'CW0302'!$B$9:$Q$386,P$7,FALSE)</f>
        <v>19.381243592683777</v>
      </c>
      <c r="Q247">
        <f>VLOOKUP($M247,'CW0302'!$B$9:$Q$386,Q$7,FALSE)</f>
        <v>13.531715574624172</v>
      </c>
      <c r="R247">
        <f>VLOOKUP($M247,'CW0302'!$B$9:$Q$386,R$7,FALSE)</f>
        <v>4.7928497860563821</v>
      </c>
      <c r="S247">
        <f>VLOOKUP($M247,'CW0302'!$B$9:$Q$386,S$7,FALSE)</f>
        <v>1.3551689908742865</v>
      </c>
      <c r="U247">
        <f>VLOOKUP($M247,'CW0302'!$B$9:$Q$386,U$7,FALSE)</f>
        <v>17.322126369342808</v>
      </c>
      <c r="V247">
        <f>VLOOKUP($M247,'CW0302'!$B$9:$Q$386,V$7,FALSE)</f>
        <v>11.510077049747162</v>
      </c>
      <c r="W247">
        <f>VLOOKUP($M247,'CW0302'!$B$9:$Q$386,W$7,FALSE)</f>
        <v>2.3523449252485644</v>
      </c>
      <c r="X247">
        <f>VLOOKUP($M247,'CW0302'!$B$9:$Q$386,X$7,FALSE)</f>
        <v>0.51286356090367191</v>
      </c>
      <c r="Z247">
        <f>VLOOKUP($M247,'CW0302'!$B$9:$Q$386,Z$7,FALSE)</f>
        <v>5.4829395996842756</v>
      </c>
      <c r="AA247">
        <f>VLOOKUP($M247,'CW0302'!$B$9:$Q$386,AA$7,FALSE)</f>
        <v>3.8215852493146012</v>
      </c>
      <c r="AB247">
        <f>VLOOKUP($M247,'CW0302'!$B$9:$Q$386,AB$7,FALSE)</f>
        <v>1.7730772103227945</v>
      </c>
      <c r="AC247">
        <f>VLOOKUP($M247,'CW0302'!$B$9:$Q$386,AC$7,FALSE)</f>
        <v>0.51974582164145045</v>
      </c>
      <c r="AG247" t="s">
        <v>565</v>
      </c>
      <c r="AH247" t="s">
        <v>739</v>
      </c>
      <c r="AI247" t="s">
        <v>745</v>
      </c>
      <c r="AJ247">
        <f>VLOOKUP($AG247,'CW0303'!$B$9:$Q$386,AJ$7,FALSE)</f>
        <v>82.701001066661945</v>
      </c>
      <c r="AK247">
        <f>VLOOKUP($AG247,'CW0303'!$B$9:$Q$386,AK$7,FALSE)</f>
        <v>73.994437695418725</v>
      </c>
      <c r="AL247">
        <f>VLOOKUP($AG247,'CW0303'!$B$9:$Q$386,AL$7,FALSE)</f>
        <v>42.869315825977381</v>
      </c>
      <c r="AM247">
        <f>VLOOKUP($AG247,'CW0303'!$B$9:$Q$386,AM$7,FALSE)</f>
        <v>30.322181040773511</v>
      </c>
      <c r="AO247">
        <f>VLOOKUP($AG247,'CW0303'!$B$9:$Q$386,AO$7,FALSE)</f>
        <v>72.940173150681758</v>
      </c>
      <c r="AP247">
        <f>VLOOKUP($AG247,'CW0303'!$B$9:$Q$386,AP$7,FALSE)</f>
        <v>60.3174005730978</v>
      </c>
      <c r="AQ247">
        <f>VLOOKUP($AG247,'CW0303'!$B$9:$Q$386,AQ$7,FALSE)</f>
        <v>30.045106073898591</v>
      </c>
      <c r="AR247">
        <f>VLOOKUP($AG247,'CW0303'!$B$9:$Q$386,AR$7,FALSE)</f>
        <v>20.722217888271711</v>
      </c>
      <c r="AT247">
        <f>VLOOKUP($AG247,'CW0303'!$B$9:$Q$386,AT$7,FALSE)</f>
        <v>38.128997397029494</v>
      </c>
      <c r="AU247">
        <f>VLOOKUP($AG247,'CW0303'!$B$9:$Q$386,AU$7,FALSE)</f>
        <v>33.682416932305074</v>
      </c>
      <c r="AV247">
        <f>VLOOKUP($AG247,'CW0303'!$B$9:$Q$386,AV$7,FALSE)</f>
        <v>11.397951470404328</v>
      </c>
      <c r="AW247">
        <f>VLOOKUP($AG247,'CW0303'!$B$9:$Q$386,AW$7,FALSE)</f>
        <v>8.1251293926143244</v>
      </c>
    </row>
    <row r="248" spans="1:49" x14ac:dyDescent="0.3">
      <c r="A248" t="s">
        <v>567</v>
      </c>
      <c r="B248" t="s">
        <v>743</v>
      </c>
      <c r="C248" t="s">
        <v>745</v>
      </c>
      <c r="D248">
        <f>VLOOKUP($A248,'CW0301'!$B$9:$I$386,D$8,FALSE)</f>
        <v>83.64737913261456</v>
      </c>
      <c r="E248">
        <f>VLOOKUP($A248,'CW0301'!$B$9:$I$386,E$8,FALSE)</f>
        <v>75.470861055333955</v>
      </c>
      <c r="F248">
        <f>VLOOKUP($A248,'CW0301'!$B$9:$I$386,F$8,FALSE)</f>
        <v>45.750338236062674</v>
      </c>
      <c r="G248">
        <f>VLOOKUP($A248,'CW0301'!$B$9:$I$386,G$8,FALSE)</f>
        <v>31.152927260318421</v>
      </c>
      <c r="M248" t="s">
        <v>567</v>
      </c>
      <c r="N248" t="s">
        <v>743</v>
      </c>
      <c r="O248" t="s">
        <v>745</v>
      </c>
      <c r="P248">
        <f>VLOOKUP($M248,'CW0302'!$B$9:$Q$386,P$7,FALSE)</f>
        <v>19.731490905167405</v>
      </c>
      <c r="Q248">
        <f>VLOOKUP($M248,'CW0302'!$B$9:$Q$386,Q$7,FALSE)</f>
        <v>12.325825703034345</v>
      </c>
      <c r="R248">
        <f>VLOOKUP($M248,'CW0302'!$B$9:$Q$386,R$7,FALSE)</f>
        <v>2.3574544177493766</v>
      </c>
      <c r="S248">
        <f>VLOOKUP($M248,'CW0302'!$B$9:$Q$386,S$7,FALSE)</f>
        <v>0.72855558922317754</v>
      </c>
      <c r="U248">
        <f>VLOOKUP($M248,'CW0302'!$B$9:$Q$386,U$7,FALSE)</f>
        <v>16.082633470700962</v>
      </c>
      <c r="V248">
        <f>VLOOKUP($M248,'CW0302'!$B$9:$Q$386,V$7,FALSE)</f>
        <v>9.438047334352369</v>
      </c>
      <c r="W248">
        <f>VLOOKUP($M248,'CW0302'!$B$9:$Q$386,W$7,FALSE)</f>
        <v>1.6889124057260185</v>
      </c>
      <c r="X248">
        <f>VLOOKUP($M248,'CW0302'!$B$9:$Q$386,X$7,FALSE)</f>
        <v>0.26072140568673646</v>
      </c>
      <c r="Z248">
        <f>VLOOKUP($M248,'CW0302'!$B$9:$Q$386,Z$7,FALSE)</f>
        <v>5.3613073169735674</v>
      </c>
      <c r="AA248">
        <f>VLOOKUP($M248,'CW0302'!$B$9:$Q$386,AA$7,FALSE)</f>
        <v>4.0309554039699451</v>
      </c>
      <c r="AB248">
        <f>VLOOKUP($M248,'CW0302'!$B$9:$Q$386,AB$7,FALSE)</f>
        <v>0.55464167442598289</v>
      </c>
      <c r="AC248">
        <f>VLOOKUP($M248,'CW0302'!$B$9:$Q$386,AC$7,FALSE)</f>
        <v>0</v>
      </c>
      <c r="AG248" t="s">
        <v>567</v>
      </c>
      <c r="AH248" t="s">
        <v>743</v>
      </c>
      <c r="AI248" t="s">
        <v>745</v>
      </c>
      <c r="AJ248">
        <f>VLOOKUP($AG248,'CW0303'!$B$9:$Q$386,AJ$7,FALSE)</f>
        <v>82.982175152784492</v>
      </c>
      <c r="AK248">
        <f>VLOOKUP($AG248,'CW0303'!$B$9:$Q$386,AK$7,FALSE)</f>
        <v>73.51632024934662</v>
      </c>
      <c r="AL248">
        <f>VLOOKUP($AG248,'CW0303'!$B$9:$Q$386,AL$7,FALSE)</f>
        <v>42.490432480473835</v>
      </c>
      <c r="AM248">
        <f>VLOOKUP($AG248,'CW0303'!$B$9:$Q$386,AM$7,FALSE)</f>
        <v>30.030030825586699</v>
      </c>
      <c r="AO248">
        <f>VLOOKUP($AG248,'CW0303'!$B$9:$Q$386,AO$7,FALSE)</f>
        <v>68.721357510516981</v>
      </c>
      <c r="AP248">
        <f>VLOOKUP($AG248,'CW0303'!$B$9:$Q$386,AP$7,FALSE)</f>
        <v>57.05614370337517</v>
      </c>
      <c r="AQ248">
        <f>VLOOKUP($AG248,'CW0303'!$B$9:$Q$386,AQ$7,FALSE)</f>
        <v>26.818852298750929</v>
      </c>
      <c r="AR248">
        <f>VLOOKUP($AG248,'CW0303'!$B$9:$Q$386,AR$7,FALSE)</f>
        <v>17.009649659615576</v>
      </c>
      <c r="AT248">
        <f>VLOOKUP($AG248,'CW0303'!$B$9:$Q$386,AT$7,FALSE)</f>
        <v>46.14496047535161</v>
      </c>
      <c r="AU248">
        <f>VLOOKUP($AG248,'CW0303'!$B$9:$Q$386,AU$7,FALSE)</f>
        <v>37.670862457610525</v>
      </c>
      <c r="AV248">
        <f>VLOOKUP($AG248,'CW0303'!$B$9:$Q$386,AV$7,FALSE)</f>
        <v>17.350201824372764</v>
      </c>
      <c r="AW248">
        <f>VLOOKUP($AG248,'CW0303'!$B$9:$Q$386,AW$7,FALSE)</f>
        <v>11.292112437984239</v>
      </c>
    </row>
    <row r="249" spans="1:49" x14ac:dyDescent="0.3">
      <c r="A249" t="s">
        <v>569</v>
      </c>
      <c r="B249" t="s">
        <v>739</v>
      </c>
      <c r="C249" t="s">
        <v>745</v>
      </c>
      <c r="D249">
        <f>VLOOKUP($A249,'CW0301'!$B$9:$I$386,D$8,FALSE)</f>
        <v>85.574582674005825</v>
      </c>
      <c r="E249">
        <f>VLOOKUP($A249,'CW0301'!$B$9:$I$386,E$8,FALSE)</f>
        <v>78.29937897044276</v>
      </c>
      <c r="F249">
        <f>VLOOKUP($A249,'CW0301'!$B$9:$I$386,F$8,FALSE)</f>
        <v>54.95180423550751</v>
      </c>
      <c r="G249">
        <f>VLOOKUP($A249,'CW0301'!$B$9:$I$386,G$8,FALSE)</f>
        <v>36.255501635585553</v>
      </c>
      <c r="M249" t="s">
        <v>569</v>
      </c>
      <c r="N249" t="s">
        <v>739</v>
      </c>
      <c r="O249" t="s">
        <v>745</v>
      </c>
      <c r="P249">
        <f>VLOOKUP($M249,'CW0302'!$B$9:$Q$386,P$7,FALSE)</f>
        <v>24.834003514838301</v>
      </c>
      <c r="Q249">
        <f>VLOOKUP($M249,'CW0302'!$B$9:$Q$386,Q$7,FALSE)</f>
        <v>15.487533676372712</v>
      </c>
      <c r="R249">
        <f>VLOOKUP($M249,'CW0302'!$B$9:$Q$386,R$7,FALSE)</f>
        <v>7.7158698327935342</v>
      </c>
      <c r="S249">
        <f>VLOOKUP($M249,'CW0302'!$B$9:$Q$386,S$7,FALSE)</f>
        <v>5.2162905467907041</v>
      </c>
      <c r="U249">
        <f>VLOOKUP($M249,'CW0302'!$B$9:$Q$386,U$7,FALSE)</f>
        <v>21.146018483246642</v>
      </c>
      <c r="V249">
        <f>VLOOKUP($M249,'CW0302'!$B$9:$Q$386,V$7,FALSE)</f>
        <v>10.942534931254173</v>
      </c>
      <c r="W249">
        <f>VLOOKUP($M249,'CW0302'!$B$9:$Q$386,W$7,FALSE)</f>
        <v>2.6722568729489584</v>
      </c>
      <c r="X249">
        <f>VLOOKUP($M249,'CW0302'!$B$9:$Q$386,X$7,FALSE)</f>
        <v>1.7441546071868537</v>
      </c>
      <c r="Z249">
        <f>VLOOKUP($M249,'CW0302'!$B$9:$Q$386,Z$7,FALSE)</f>
        <v>8.969659079994603</v>
      </c>
      <c r="AA249">
        <f>VLOOKUP($M249,'CW0302'!$B$9:$Q$386,AA$7,FALSE)</f>
        <v>6.4145844345492362</v>
      </c>
      <c r="AB249">
        <f>VLOOKUP($M249,'CW0302'!$B$9:$Q$386,AB$7,FALSE)</f>
        <v>4.4259248557260822</v>
      </c>
      <c r="AC249">
        <f>VLOOKUP($M249,'CW0302'!$B$9:$Q$386,AC$7,FALSE)</f>
        <v>2.5407950649480036</v>
      </c>
      <c r="AG249" t="s">
        <v>569</v>
      </c>
      <c r="AH249" t="s">
        <v>739</v>
      </c>
      <c r="AI249" t="s">
        <v>745</v>
      </c>
      <c r="AJ249">
        <f>VLOOKUP($AG249,'CW0303'!$B$9:$Q$386,AJ$7,FALSE)</f>
        <v>82.335363809376105</v>
      </c>
      <c r="AK249">
        <f>VLOOKUP($AG249,'CW0303'!$B$9:$Q$386,AK$7,FALSE)</f>
        <v>73.610499858503147</v>
      </c>
      <c r="AL249">
        <f>VLOOKUP($AG249,'CW0303'!$B$9:$Q$386,AL$7,FALSE)</f>
        <v>48.320590677148374</v>
      </c>
      <c r="AM249">
        <f>VLOOKUP($AG249,'CW0303'!$B$9:$Q$386,AM$7,FALSE)</f>
        <v>29.751183705421575</v>
      </c>
      <c r="AO249">
        <f>VLOOKUP($AG249,'CW0303'!$B$9:$Q$386,AO$7,FALSE)</f>
        <v>75.087643618217854</v>
      </c>
      <c r="AP249">
        <f>VLOOKUP($AG249,'CW0303'!$B$9:$Q$386,AP$7,FALSE)</f>
        <v>60.991540545526981</v>
      </c>
      <c r="AQ249">
        <f>VLOOKUP($AG249,'CW0303'!$B$9:$Q$386,AQ$7,FALSE)</f>
        <v>28.530973547725715</v>
      </c>
      <c r="AR249">
        <f>VLOOKUP($AG249,'CW0303'!$B$9:$Q$386,AR$7,FALSE)</f>
        <v>20.2128459180908</v>
      </c>
      <c r="AT249">
        <f>VLOOKUP($AG249,'CW0303'!$B$9:$Q$386,AT$7,FALSE)</f>
        <v>41.956028035434194</v>
      </c>
      <c r="AU249">
        <f>VLOOKUP($AG249,'CW0303'!$B$9:$Q$386,AU$7,FALSE)</f>
        <v>36.280657811223008</v>
      </c>
      <c r="AV249">
        <f>VLOOKUP($AG249,'CW0303'!$B$9:$Q$386,AV$7,FALSE)</f>
        <v>17.594254565350624</v>
      </c>
      <c r="AW249">
        <f>VLOOKUP($AG249,'CW0303'!$B$9:$Q$386,AW$7,FALSE)</f>
        <v>10.176608747849713</v>
      </c>
    </row>
    <row r="250" spans="1:49" x14ac:dyDescent="0.3">
      <c r="A250" t="s">
        <v>571</v>
      </c>
      <c r="B250" t="s">
        <v>743</v>
      </c>
      <c r="C250" t="s">
        <v>745</v>
      </c>
      <c r="D250">
        <f>VLOOKUP($A250,'CW0301'!$B$9:$I$386,D$8,FALSE)</f>
        <v>78.312667209779903</v>
      </c>
      <c r="E250">
        <f>VLOOKUP($A250,'CW0301'!$B$9:$I$386,E$8,FALSE)</f>
        <v>68.312160535367184</v>
      </c>
      <c r="F250">
        <f>VLOOKUP($A250,'CW0301'!$B$9:$I$386,F$8,FALSE)</f>
        <v>43.320488203930921</v>
      </c>
      <c r="G250">
        <f>VLOOKUP($A250,'CW0301'!$B$9:$I$386,G$8,FALSE)</f>
        <v>32.740473279228496</v>
      </c>
      <c r="M250" t="s">
        <v>571</v>
      </c>
      <c r="N250" t="s">
        <v>743</v>
      </c>
      <c r="O250" t="s">
        <v>745</v>
      </c>
      <c r="P250">
        <f>VLOOKUP($M250,'CW0302'!$B$9:$Q$386,P$7,FALSE)</f>
        <v>15.228921148484579</v>
      </c>
      <c r="Q250">
        <f>VLOOKUP($M250,'CW0302'!$B$9:$Q$386,Q$7,FALSE)</f>
        <v>12.111700179676523</v>
      </c>
      <c r="R250">
        <f>VLOOKUP($M250,'CW0302'!$B$9:$Q$386,R$7,FALSE)</f>
        <v>4.4286513950089326</v>
      </c>
      <c r="S250">
        <f>VLOOKUP($M250,'CW0302'!$B$9:$Q$386,S$7,FALSE)</f>
        <v>1.5232563712838005</v>
      </c>
      <c r="U250">
        <f>VLOOKUP($M250,'CW0302'!$B$9:$Q$386,U$7,FALSE)</f>
        <v>12.292705906799995</v>
      </c>
      <c r="V250">
        <f>VLOOKUP($M250,'CW0302'!$B$9:$Q$386,V$7,FALSE)</f>
        <v>8.5716800565515054</v>
      </c>
      <c r="W250">
        <f>VLOOKUP($M250,'CW0302'!$B$9:$Q$386,W$7,FALSE)</f>
        <v>1.4023088015615093</v>
      </c>
      <c r="X250">
        <f>VLOOKUP($M250,'CW0302'!$B$9:$Q$386,X$7,FALSE)</f>
        <v>0.28398157860758955</v>
      </c>
      <c r="Z250">
        <f>VLOOKUP($M250,'CW0302'!$B$9:$Q$386,Z$7,FALSE)</f>
        <v>5.6487265599948264</v>
      </c>
      <c r="AA250">
        <f>VLOOKUP($M250,'CW0302'!$B$9:$Q$386,AA$7,FALSE)</f>
        <v>5.0121100913556047</v>
      </c>
      <c r="AB250">
        <f>VLOOKUP($M250,'CW0302'!$B$9:$Q$386,AB$7,FALSE)</f>
        <v>2.7407533099819963</v>
      </c>
      <c r="AC250">
        <f>VLOOKUP($M250,'CW0302'!$B$9:$Q$386,AC$7,FALSE)</f>
        <v>1.2392747926762098</v>
      </c>
      <c r="AG250" t="s">
        <v>571</v>
      </c>
      <c r="AH250" t="s">
        <v>743</v>
      </c>
      <c r="AI250" t="s">
        <v>745</v>
      </c>
      <c r="AJ250">
        <f>VLOOKUP($AG250,'CW0303'!$B$9:$Q$386,AJ$7,FALSE)</f>
        <v>77.489347327528819</v>
      </c>
      <c r="AK250">
        <f>VLOOKUP($AG250,'CW0303'!$B$9:$Q$386,AK$7,FALSE)</f>
        <v>65.570472584825936</v>
      </c>
      <c r="AL250">
        <f>VLOOKUP($AG250,'CW0303'!$B$9:$Q$386,AL$7,FALSE)</f>
        <v>40.231976943933581</v>
      </c>
      <c r="AM250">
        <f>VLOOKUP($AG250,'CW0303'!$B$9:$Q$386,AM$7,FALSE)</f>
        <v>31.129914284056799</v>
      </c>
      <c r="AO250">
        <f>VLOOKUP($AG250,'CW0303'!$B$9:$Q$386,AO$7,FALSE)</f>
        <v>63.205933784322433</v>
      </c>
      <c r="AP250">
        <f>VLOOKUP($AG250,'CW0303'!$B$9:$Q$386,AP$7,FALSE)</f>
        <v>44.150255318408391</v>
      </c>
      <c r="AQ250">
        <f>VLOOKUP($AG250,'CW0303'!$B$9:$Q$386,AQ$7,FALSE)</f>
        <v>19.139513026837786</v>
      </c>
      <c r="AR250">
        <f>VLOOKUP($AG250,'CW0303'!$B$9:$Q$386,AR$7,FALSE)</f>
        <v>14.588952718333701</v>
      </c>
      <c r="AT250">
        <f>VLOOKUP($AG250,'CW0303'!$B$9:$Q$386,AT$7,FALSE)</f>
        <v>49.534403455166128</v>
      </c>
      <c r="AU250">
        <f>VLOOKUP($AG250,'CW0303'!$B$9:$Q$386,AU$7,FALSE)</f>
        <v>41.541297779818358</v>
      </c>
      <c r="AV250">
        <f>VLOOKUP($AG250,'CW0303'!$B$9:$Q$386,AV$7,FALSE)</f>
        <v>21.331420085844684</v>
      </c>
      <c r="AW250">
        <f>VLOOKUP($AG250,'CW0303'!$B$9:$Q$386,AW$7,FALSE)</f>
        <v>15.316155280939725</v>
      </c>
    </row>
    <row r="251" spans="1:49" x14ac:dyDescent="0.3">
      <c r="A251" t="s">
        <v>573</v>
      </c>
      <c r="B251" t="s">
        <v>739</v>
      </c>
      <c r="C251" t="s">
        <v>745</v>
      </c>
      <c r="D251">
        <f>VLOOKUP($A251,'CW0301'!$B$9:$I$386,D$8,FALSE)</f>
        <v>81.629870580627141</v>
      </c>
      <c r="E251">
        <f>VLOOKUP($A251,'CW0301'!$B$9:$I$386,E$8,FALSE)</f>
        <v>75.568937462193659</v>
      </c>
      <c r="F251">
        <f>VLOOKUP($A251,'CW0301'!$B$9:$I$386,F$8,FALSE)</f>
        <v>46.723114540695889</v>
      </c>
      <c r="G251">
        <f>VLOOKUP($A251,'CW0301'!$B$9:$I$386,G$8,FALSE)</f>
        <v>33.214279156666727</v>
      </c>
      <c r="M251" t="s">
        <v>573</v>
      </c>
      <c r="N251" t="s">
        <v>739</v>
      </c>
      <c r="O251" t="s">
        <v>745</v>
      </c>
      <c r="P251">
        <f>VLOOKUP($M251,'CW0302'!$B$9:$Q$386,P$7,FALSE)</f>
        <v>14.397984359067486</v>
      </c>
      <c r="Q251">
        <f>VLOOKUP($M251,'CW0302'!$B$9:$Q$386,Q$7,FALSE)</f>
        <v>9.6116616762593878</v>
      </c>
      <c r="R251">
        <f>VLOOKUP($M251,'CW0302'!$B$9:$Q$386,R$7,FALSE)</f>
        <v>3.8549980773752242</v>
      </c>
      <c r="S251">
        <f>VLOOKUP($M251,'CW0302'!$B$9:$Q$386,S$7,FALSE)</f>
        <v>2.2334136081003249</v>
      </c>
      <c r="U251">
        <f>VLOOKUP($M251,'CW0302'!$B$9:$Q$386,U$7,FALSE)</f>
        <v>11.142880479502272</v>
      </c>
      <c r="V251">
        <f>VLOOKUP($M251,'CW0302'!$B$9:$Q$386,V$7,FALSE)</f>
        <v>5.195695538652517</v>
      </c>
      <c r="W251">
        <f>VLOOKUP($M251,'CW0302'!$B$9:$Q$386,W$7,FALSE)</f>
        <v>0.89430203655662377</v>
      </c>
      <c r="X251">
        <f>VLOOKUP($M251,'CW0302'!$B$9:$Q$386,X$7,FALSE)</f>
        <v>0.33833365948684307</v>
      </c>
      <c r="Z251">
        <f>VLOOKUP($M251,'CW0302'!$B$9:$Q$386,Z$7,FALSE)</f>
        <v>6.1989013080587032</v>
      </c>
      <c r="AA251">
        <f>VLOOKUP($M251,'CW0302'!$B$9:$Q$386,AA$7,FALSE)</f>
        <v>5.3581676968543288</v>
      </c>
      <c r="AB251">
        <f>VLOOKUP($M251,'CW0302'!$B$9:$Q$386,AB$7,FALSE)</f>
        <v>2.5853705589692706</v>
      </c>
      <c r="AC251">
        <f>VLOOKUP($M251,'CW0302'!$B$9:$Q$386,AC$7,FALSE)</f>
        <v>1.7807784613862354</v>
      </c>
      <c r="AG251" t="s">
        <v>573</v>
      </c>
      <c r="AH251" t="s">
        <v>739</v>
      </c>
      <c r="AI251" t="s">
        <v>745</v>
      </c>
      <c r="AJ251">
        <f>VLOOKUP($AG251,'CW0303'!$B$9:$Q$386,AJ$7,FALSE)</f>
        <v>80.635663596705356</v>
      </c>
      <c r="AK251">
        <f>VLOOKUP($AG251,'CW0303'!$B$9:$Q$386,AK$7,FALSE)</f>
        <v>73.462859835952202</v>
      </c>
      <c r="AL251">
        <f>VLOOKUP($AG251,'CW0303'!$B$9:$Q$386,AL$7,FALSE)</f>
        <v>43.872671484400897</v>
      </c>
      <c r="AM251">
        <f>VLOOKUP($AG251,'CW0303'!$B$9:$Q$386,AM$7,FALSE)</f>
        <v>30.968820908801714</v>
      </c>
      <c r="AO251">
        <f>VLOOKUP($AG251,'CW0303'!$B$9:$Q$386,AO$7,FALSE)</f>
        <v>67.724942551622519</v>
      </c>
      <c r="AP251">
        <f>VLOOKUP($AG251,'CW0303'!$B$9:$Q$386,AP$7,FALSE)</f>
        <v>57.985349299440493</v>
      </c>
      <c r="AQ251">
        <f>VLOOKUP($AG251,'CW0303'!$B$9:$Q$386,AQ$7,FALSE)</f>
        <v>25.041124655747275</v>
      </c>
      <c r="AR251">
        <f>VLOOKUP($AG251,'CW0303'!$B$9:$Q$386,AR$7,FALSE)</f>
        <v>16.359696284240378</v>
      </c>
      <c r="AT251">
        <f>VLOOKUP($AG251,'CW0303'!$B$9:$Q$386,AT$7,FALSE)</f>
        <v>44.579669566201268</v>
      </c>
      <c r="AU251">
        <f>VLOOKUP($AG251,'CW0303'!$B$9:$Q$386,AU$7,FALSE)</f>
        <v>38.280157946818875</v>
      </c>
      <c r="AV251">
        <f>VLOOKUP($AG251,'CW0303'!$B$9:$Q$386,AV$7,FALSE)</f>
        <v>20.3089242222444</v>
      </c>
      <c r="AW251">
        <f>VLOOKUP($AG251,'CW0303'!$B$9:$Q$386,AW$7,FALSE)</f>
        <v>13.6694654856996</v>
      </c>
    </row>
    <row r="252" spans="1:49" x14ac:dyDescent="0.3">
      <c r="A252" t="s">
        <v>575</v>
      </c>
      <c r="B252" t="s">
        <v>741</v>
      </c>
      <c r="C252" t="s">
        <v>745</v>
      </c>
      <c r="D252">
        <f>VLOOKUP($A252,'CW0301'!$B$9:$I$386,D$8,FALSE)</f>
        <v>88.154799004680399</v>
      </c>
      <c r="E252">
        <f>VLOOKUP($A252,'CW0301'!$B$9:$I$386,E$8,FALSE)</f>
        <v>79.969184493761631</v>
      </c>
      <c r="F252">
        <f>VLOOKUP($A252,'CW0301'!$B$9:$I$386,F$8,FALSE)</f>
        <v>54.279898927221041</v>
      </c>
      <c r="G252">
        <f>VLOOKUP($A252,'CW0301'!$B$9:$I$386,G$8,FALSE)</f>
        <v>41.079996248829296</v>
      </c>
      <c r="M252" t="s">
        <v>575</v>
      </c>
      <c r="N252" t="s">
        <v>741</v>
      </c>
      <c r="O252" t="s">
        <v>745</v>
      </c>
      <c r="P252">
        <f>VLOOKUP($M252,'CW0302'!$B$9:$Q$386,P$7,FALSE)</f>
        <v>18.610662031194757</v>
      </c>
      <c r="Q252">
        <f>VLOOKUP($M252,'CW0302'!$B$9:$Q$386,Q$7,FALSE)</f>
        <v>9.757080681866249</v>
      </c>
      <c r="R252">
        <f>VLOOKUP($M252,'CW0302'!$B$9:$Q$386,R$7,FALSE)</f>
        <v>4.1223806396607259</v>
      </c>
      <c r="S252">
        <f>VLOOKUP($M252,'CW0302'!$B$9:$Q$386,S$7,FALSE)</f>
        <v>2.3239706438560397</v>
      </c>
      <c r="U252">
        <f>VLOOKUP($M252,'CW0302'!$B$9:$Q$386,U$7,FALSE)</f>
        <v>16.485807709913249</v>
      </c>
      <c r="V252">
        <f>VLOOKUP($M252,'CW0302'!$B$9:$Q$386,V$7,FALSE)</f>
        <v>8.2121744468257312</v>
      </c>
      <c r="W252">
        <f>VLOOKUP($M252,'CW0302'!$B$9:$Q$386,W$7,FALSE)</f>
        <v>2.0304979127933476</v>
      </c>
      <c r="X252">
        <f>VLOOKUP($M252,'CW0302'!$B$9:$Q$386,X$7,FALSE)</f>
        <v>1.114138820019533</v>
      </c>
      <c r="Z252">
        <f>VLOOKUP($M252,'CW0302'!$B$9:$Q$386,Z$7,FALSE)</f>
        <v>6.789025576172576</v>
      </c>
      <c r="AA252">
        <f>VLOOKUP($M252,'CW0302'!$B$9:$Q$386,AA$7,FALSE)</f>
        <v>4.5259720489986037</v>
      </c>
      <c r="AB252">
        <f>VLOOKUP($M252,'CW0302'!$B$9:$Q$386,AB$7,FALSE)</f>
        <v>2.2999122267750036</v>
      </c>
      <c r="AC252">
        <f>VLOOKUP($M252,'CW0302'!$B$9:$Q$386,AC$7,FALSE)</f>
        <v>1.8171052352542172</v>
      </c>
      <c r="AG252" t="s">
        <v>575</v>
      </c>
      <c r="AH252" t="s">
        <v>741</v>
      </c>
      <c r="AI252" t="s">
        <v>745</v>
      </c>
      <c r="AJ252">
        <f>VLOOKUP($AG252,'CW0303'!$B$9:$Q$386,AJ$7,FALSE)</f>
        <v>86.887516701888018</v>
      </c>
      <c r="AK252">
        <f>VLOOKUP($AG252,'CW0303'!$B$9:$Q$386,AK$7,FALSE)</f>
        <v>79.457155234944622</v>
      </c>
      <c r="AL252">
        <f>VLOOKUP($AG252,'CW0303'!$B$9:$Q$386,AL$7,FALSE)</f>
        <v>50.08273151045691</v>
      </c>
      <c r="AM252">
        <f>VLOOKUP($AG252,'CW0303'!$B$9:$Q$386,AM$7,FALSE)</f>
        <v>38.383668237355309</v>
      </c>
      <c r="AO252">
        <f>VLOOKUP($AG252,'CW0303'!$B$9:$Q$386,AO$7,FALSE)</f>
        <v>75.346904596353198</v>
      </c>
      <c r="AP252">
        <f>VLOOKUP($AG252,'CW0303'!$B$9:$Q$386,AP$7,FALSE)</f>
        <v>62.115553892310658</v>
      </c>
      <c r="AQ252">
        <f>VLOOKUP($AG252,'CW0303'!$B$9:$Q$386,AQ$7,FALSE)</f>
        <v>27.171682193488007</v>
      </c>
      <c r="AR252">
        <f>VLOOKUP($AG252,'CW0303'!$B$9:$Q$386,AR$7,FALSE)</f>
        <v>17.295506149504302</v>
      </c>
      <c r="AT252">
        <f>VLOOKUP($AG252,'CW0303'!$B$9:$Q$386,AT$7,FALSE)</f>
        <v>51.658967300983086</v>
      </c>
      <c r="AU252">
        <f>VLOOKUP($AG252,'CW0303'!$B$9:$Q$386,AU$7,FALSE)</f>
        <v>46.3495945023937</v>
      </c>
      <c r="AV252">
        <f>VLOOKUP($AG252,'CW0303'!$B$9:$Q$386,AV$7,FALSE)</f>
        <v>26.539333561475448</v>
      </c>
      <c r="AW252">
        <f>VLOOKUP($AG252,'CW0303'!$B$9:$Q$386,AW$7,FALSE)</f>
        <v>17.607984643521075</v>
      </c>
    </row>
    <row r="253" spans="1:49" x14ac:dyDescent="0.3">
      <c r="A253" t="s">
        <v>579</v>
      </c>
      <c r="B253" t="s">
        <v>739</v>
      </c>
      <c r="C253" t="s">
        <v>745</v>
      </c>
      <c r="D253">
        <f>VLOOKUP($A253,'CW0301'!$B$9:$I$386,D$8,FALSE)</f>
        <v>79.637339452150854</v>
      </c>
      <c r="E253">
        <f>VLOOKUP($A253,'CW0301'!$B$9:$I$386,E$8,FALSE)</f>
        <v>71.768760405178625</v>
      </c>
      <c r="F253">
        <f>VLOOKUP($A253,'CW0301'!$B$9:$I$386,F$8,FALSE)</f>
        <v>46.021915999850158</v>
      </c>
      <c r="G253">
        <f>VLOOKUP($A253,'CW0301'!$B$9:$I$386,G$8,FALSE)</f>
        <v>33.430984902826779</v>
      </c>
      <c r="M253" t="s">
        <v>579</v>
      </c>
      <c r="N253" t="s">
        <v>739</v>
      </c>
      <c r="O253" t="s">
        <v>745</v>
      </c>
      <c r="P253">
        <f>VLOOKUP($M253,'CW0302'!$B$9:$Q$386,P$7,FALSE)</f>
        <v>17.022345995580352</v>
      </c>
      <c r="Q253">
        <f>VLOOKUP($M253,'CW0302'!$B$9:$Q$386,Q$7,FALSE)</f>
        <v>10.838436310864981</v>
      </c>
      <c r="R253">
        <f>VLOOKUP($M253,'CW0302'!$B$9:$Q$386,R$7,FALSE)</f>
        <v>3.4427198049088585</v>
      </c>
      <c r="S253">
        <f>VLOOKUP($M253,'CW0302'!$B$9:$Q$386,S$7,FALSE)</f>
        <v>2.2626226515852776</v>
      </c>
      <c r="U253">
        <f>VLOOKUP($M253,'CW0302'!$B$9:$Q$386,U$7,FALSE)</f>
        <v>14.880995799481184</v>
      </c>
      <c r="V253">
        <f>VLOOKUP($M253,'CW0302'!$B$9:$Q$386,V$7,FALSE)</f>
        <v>8.9794902576999327</v>
      </c>
      <c r="W253">
        <f>VLOOKUP($M253,'CW0302'!$B$9:$Q$386,W$7,FALSE)</f>
        <v>1.6187728561800965</v>
      </c>
      <c r="X253">
        <f>VLOOKUP($M253,'CW0302'!$B$9:$Q$386,X$7,FALSE)</f>
        <v>0.64136694995194088</v>
      </c>
      <c r="Z253">
        <f>VLOOKUP($M253,'CW0302'!$B$9:$Q$386,Z$7,FALSE)</f>
        <v>3.4759430377717075</v>
      </c>
      <c r="AA253">
        <f>VLOOKUP($M253,'CW0302'!$B$9:$Q$386,AA$7,FALSE)</f>
        <v>2.416401621240023</v>
      </c>
      <c r="AB253">
        <f>VLOOKUP($M253,'CW0302'!$B$9:$Q$386,AB$7,FALSE)</f>
        <v>1.6212557016333382</v>
      </c>
      <c r="AC253">
        <f>VLOOKUP($M253,'CW0302'!$B$9:$Q$386,AC$7,FALSE)</f>
        <v>1.6212557016333382</v>
      </c>
      <c r="AG253" t="s">
        <v>579</v>
      </c>
      <c r="AH253" t="s">
        <v>739</v>
      </c>
      <c r="AI253" t="s">
        <v>745</v>
      </c>
      <c r="AJ253">
        <f>VLOOKUP($AG253,'CW0303'!$B$9:$Q$386,AJ$7,FALSE)</f>
        <v>78.610915016735788</v>
      </c>
      <c r="AK253">
        <f>VLOOKUP($AG253,'CW0303'!$B$9:$Q$386,AK$7,FALSE)</f>
        <v>69.994255977557515</v>
      </c>
      <c r="AL253">
        <f>VLOOKUP($AG253,'CW0303'!$B$9:$Q$386,AL$7,FALSE)</f>
        <v>42.571891163399144</v>
      </c>
      <c r="AM253">
        <f>VLOOKUP($AG253,'CW0303'!$B$9:$Q$386,AM$7,FALSE)</f>
        <v>29.904169350191456</v>
      </c>
      <c r="AO253">
        <f>VLOOKUP($AG253,'CW0303'!$B$9:$Q$386,AO$7,FALSE)</f>
        <v>66.663045579802812</v>
      </c>
      <c r="AP253">
        <f>VLOOKUP($AG253,'CW0303'!$B$9:$Q$386,AP$7,FALSE)</f>
        <v>50.135381485934282</v>
      </c>
      <c r="AQ253">
        <f>VLOOKUP($AG253,'CW0303'!$B$9:$Q$386,AQ$7,FALSE)</f>
        <v>27.51662468650995</v>
      </c>
      <c r="AR253">
        <f>VLOOKUP($AG253,'CW0303'!$B$9:$Q$386,AR$7,FALSE)</f>
        <v>20.998670061432996</v>
      </c>
      <c r="AT253">
        <f>VLOOKUP($AG253,'CW0303'!$B$9:$Q$386,AT$7,FALSE)</f>
        <v>40.462784838286488</v>
      </c>
      <c r="AU253">
        <f>VLOOKUP($AG253,'CW0303'!$B$9:$Q$386,AU$7,FALSE)</f>
        <v>34.499386663870105</v>
      </c>
      <c r="AV253">
        <f>VLOOKUP($AG253,'CW0303'!$B$9:$Q$386,AV$7,FALSE)</f>
        <v>16.01099755657107</v>
      </c>
      <c r="AW253">
        <f>VLOOKUP($AG253,'CW0303'!$B$9:$Q$386,AW$7,FALSE)</f>
        <v>11.68727275676336</v>
      </c>
    </row>
    <row r="254" spans="1:49" x14ac:dyDescent="0.3">
      <c r="A254" t="s">
        <v>581</v>
      </c>
      <c r="B254" t="s">
        <v>743</v>
      </c>
      <c r="C254" t="s">
        <v>745</v>
      </c>
      <c r="D254">
        <f>VLOOKUP($A254,'CW0301'!$B$9:$I$386,D$8,FALSE)</f>
        <v>84.721098664588297</v>
      </c>
      <c r="E254">
        <f>VLOOKUP($A254,'CW0301'!$B$9:$I$386,E$8,FALSE)</f>
        <v>78.656719135210935</v>
      </c>
      <c r="F254">
        <f>VLOOKUP($A254,'CW0301'!$B$9:$I$386,F$8,FALSE)</f>
        <v>53.45730613514683</v>
      </c>
      <c r="G254">
        <f>VLOOKUP($A254,'CW0301'!$B$9:$I$386,G$8,FALSE)</f>
        <v>40.342244380457892</v>
      </c>
      <c r="M254" t="s">
        <v>581</v>
      </c>
      <c r="N254" t="s">
        <v>743</v>
      </c>
      <c r="O254" t="s">
        <v>745</v>
      </c>
      <c r="P254">
        <f>VLOOKUP($M254,'CW0302'!$B$9:$Q$386,P$7,FALSE)</f>
        <v>22.376897582224775</v>
      </c>
      <c r="Q254">
        <f>VLOOKUP($M254,'CW0302'!$B$9:$Q$386,Q$7,FALSE)</f>
        <v>16.386313301472441</v>
      </c>
      <c r="R254">
        <f>VLOOKUP($M254,'CW0302'!$B$9:$Q$386,R$7,FALSE)</f>
        <v>9.4704601366935091</v>
      </c>
      <c r="S254">
        <f>VLOOKUP($M254,'CW0302'!$B$9:$Q$386,S$7,FALSE)</f>
        <v>5.5777125714870435</v>
      </c>
      <c r="U254">
        <f>VLOOKUP($M254,'CW0302'!$B$9:$Q$386,U$7,FALSE)</f>
        <v>19.175825142432135</v>
      </c>
      <c r="V254">
        <f>VLOOKUP($M254,'CW0302'!$B$9:$Q$386,V$7,FALSE)</f>
        <v>11.372834434977515</v>
      </c>
      <c r="W254">
        <f>VLOOKUP($M254,'CW0302'!$B$9:$Q$386,W$7,FALSE)</f>
        <v>4.7829243207433425</v>
      </c>
      <c r="X254">
        <f>VLOOKUP($M254,'CW0302'!$B$9:$Q$386,X$7,FALSE)</f>
        <v>2.1789660297744264</v>
      </c>
      <c r="Z254">
        <f>VLOOKUP($M254,'CW0302'!$B$9:$Q$386,Z$7,FALSE)</f>
        <v>10.85163923251962</v>
      </c>
      <c r="AA254">
        <f>VLOOKUP($M254,'CW0302'!$B$9:$Q$386,AA$7,FALSE)</f>
        <v>9.6059865234162647</v>
      </c>
      <c r="AB254">
        <f>VLOOKUP($M254,'CW0302'!$B$9:$Q$386,AB$7,FALSE)</f>
        <v>5.8108146858565055</v>
      </c>
      <c r="AC254">
        <f>VLOOKUP($M254,'CW0302'!$B$9:$Q$386,AC$7,FALSE)</f>
        <v>3.1297759893843131</v>
      </c>
      <c r="AG254" t="s">
        <v>581</v>
      </c>
      <c r="AH254" t="s">
        <v>743</v>
      </c>
      <c r="AI254" t="s">
        <v>745</v>
      </c>
      <c r="AJ254">
        <f>VLOOKUP($AG254,'CW0303'!$B$9:$Q$386,AJ$7,FALSE)</f>
        <v>80.768145290725784</v>
      </c>
      <c r="AK254">
        <f>VLOOKUP($AG254,'CW0303'!$B$9:$Q$386,AK$7,FALSE)</f>
        <v>74.618815840108795</v>
      </c>
      <c r="AL254">
        <f>VLOOKUP($AG254,'CW0303'!$B$9:$Q$386,AL$7,FALSE)</f>
        <v>47.910603599836428</v>
      </c>
      <c r="AM254">
        <f>VLOOKUP($AG254,'CW0303'!$B$9:$Q$386,AM$7,FALSE)</f>
        <v>35.587812452659193</v>
      </c>
      <c r="AO254">
        <f>VLOOKUP($AG254,'CW0303'!$B$9:$Q$386,AO$7,FALSE)</f>
        <v>67.338241176570648</v>
      </c>
      <c r="AP254">
        <f>VLOOKUP($AG254,'CW0303'!$B$9:$Q$386,AP$7,FALSE)</f>
        <v>55.15546294163849</v>
      </c>
      <c r="AQ254">
        <f>VLOOKUP($AG254,'CW0303'!$B$9:$Q$386,AQ$7,FALSE)</f>
        <v>25.250658781963043</v>
      </c>
      <c r="AR254">
        <f>VLOOKUP($AG254,'CW0303'!$B$9:$Q$386,AR$7,FALSE)</f>
        <v>18.020789398480684</v>
      </c>
      <c r="AT254">
        <f>VLOOKUP($AG254,'CW0303'!$B$9:$Q$386,AT$7,FALSE)</f>
        <v>55.407538474454618</v>
      </c>
      <c r="AU254">
        <f>VLOOKUP($AG254,'CW0303'!$B$9:$Q$386,AU$7,FALSE)</f>
        <v>46.567452761856778</v>
      </c>
      <c r="AV254">
        <f>VLOOKUP($AG254,'CW0303'!$B$9:$Q$386,AV$7,FALSE)</f>
        <v>27.903787064919005</v>
      </c>
      <c r="AW254">
        <f>VLOOKUP($AG254,'CW0303'!$B$9:$Q$386,AW$7,FALSE)</f>
        <v>19.850430449442783</v>
      </c>
    </row>
    <row r="255" spans="1:49" x14ac:dyDescent="0.3">
      <c r="A255" t="s">
        <v>583</v>
      </c>
      <c r="B255" t="s">
        <v>743</v>
      </c>
      <c r="C255" t="s">
        <v>745</v>
      </c>
      <c r="D255">
        <f>VLOOKUP($A255,'CW0301'!$B$9:$I$386,D$8,FALSE)</f>
        <v>82.262658428886581</v>
      </c>
      <c r="E255">
        <f>VLOOKUP($A255,'CW0301'!$B$9:$I$386,E$8,FALSE)</f>
        <v>73.110207985700612</v>
      </c>
      <c r="F255">
        <f>VLOOKUP($A255,'CW0301'!$B$9:$I$386,F$8,FALSE)</f>
        <v>43.835942250506257</v>
      </c>
      <c r="G255">
        <f>VLOOKUP($A255,'CW0301'!$B$9:$I$386,G$8,FALSE)</f>
        <v>30.598477511372842</v>
      </c>
      <c r="M255" t="s">
        <v>583</v>
      </c>
      <c r="N255" t="s">
        <v>743</v>
      </c>
      <c r="O255" t="s">
        <v>745</v>
      </c>
      <c r="P255">
        <f>VLOOKUP($M255,'CW0302'!$B$9:$Q$386,P$7,FALSE)</f>
        <v>9.6137899400222722</v>
      </c>
      <c r="Q255">
        <f>VLOOKUP($M255,'CW0302'!$B$9:$Q$386,Q$7,FALSE)</f>
        <v>6.6709982544347373</v>
      </c>
      <c r="R255">
        <f>VLOOKUP($M255,'CW0302'!$B$9:$Q$386,R$7,FALSE)</f>
        <v>3.1786649140979262</v>
      </c>
      <c r="S255">
        <f>VLOOKUP($M255,'CW0302'!$B$9:$Q$386,S$7,FALSE)</f>
        <v>1.4938412677624833</v>
      </c>
      <c r="U255">
        <f>VLOOKUP($M255,'CW0302'!$B$9:$Q$386,U$7,FALSE)</f>
        <v>8.74666203365563</v>
      </c>
      <c r="V255">
        <f>VLOOKUP($M255,'CW0302'!$B$9:$Q$386,V$7,FALSE)</f>
        <v>4.9361872987515349</v>
      </c>
      <c r="W255">
        <f>VLOOKUP($M255,'CW0302'!$B$9:$Q$386,W$7,FALSE)</f>
        <v>0.90412491568675823</v>
      </c>
      <c r="X255">
        <f>VLOOKUP($M255,'CW0302'!$B$9:$Q$386,X$7,FALSE)</f>
        <v>0.27108123246851512</v>
      </c>
      <c r="Z255">
        <f>VLOOKUP($M255,'CW0302'!$B$9:$Q$386,Z$7,FALSE)</f>
        <v>4.1208061594142356</v>
      </c>
      <c r="AA255">
        <f>VLOOKUP($M255,'CW0302'!$B$9:$Q$386,AA$7,FALSE)</f>
        <v>3.6004766243553608</v>
      </c>
      <c r="AB255">
        <f>VLOOKUP($M255,'CW0302'!$B$9:$Q$386,AB$7,FALSE)</f>
        <v>2.0840955756316673</v>
      </c>
      <c r="AC255">
        <f>VLOOKUP($M255,'CW0302'!$B$9:$Q$386,AC$7,FALSE)</f>
        <v>0.98185854790465676</v>
      </c>
      <c r="AG255" t="s">
        <v>583</v>
      </c>
      <c r="AH255" t="s">
        <v>743</v>
      </c>
      <c r="AI255" t="s">
        <v>745</v>
      </c>
      <c r="AJ255">
        <f>VLOOKUP($AG255,'CW0303'!$B$9:$Q$386,AJ$7,FALSE)</f>
        <v>81.981863208624958</v>
      </c>
      <c r="AK255">
        <f>VLOOKUP($AG255,'CW0303'!$B$9:$Q$386,AK$7,FALSE)</f>
        <v>71.635158474326076</v>
      </c>
      <c r="AL255">
        <f>VLOOKUP($AG255,'CW0303'!$B$9:$Q$386,AL$7,FALSE)</f>
        <v>41.192295199614179</v>
      </c>
      <c r="AM255">
        <f>VLOOKUP($AG255,'CW0303'!$B$9:$Q$386,AM$7,FALSE)</f>
        <v>28.335868630955108</v>
      </c>
      <c r="AO255">
        <f>VLOOKUP($AG255,'CW0303'!$B$9:$Q$386,AO$7,FALSE)</f>
        <v>59.331352541304462</v>
      </c>
      <c r="AP255">
        <f>VLOOKUP($AG255,'CW0303'!$B$9:$Q$386,AP$7,FALSE)</f>
        <v>48.3090564628273</v>
      </c>
      <c r="AQ255">
        <f>VLOOKUP($AG255,'CW0303'!$B$9:$Q$386,AQ$7,FALSE)</f>
        <v>17.642037003397508</v>
      </c>
      <c r="AR255">
        <f>VLOOKUP($AG255,'CW0303'!$B$9:$Q$386,AR$7,FALSE)</f>
        <v>12.005530175084465</v>
      </c>
      <c r="AT255">
        <f>VLOOKUP($AG255,'CW0303'!$B$9:$Q$386,AT$7,FALSE)</f>
        <v>58.540690738975989</v>
      </c>
      <c r="AU255">
        <f>VLOOKUP($AG255,'CW0303'!$B$9:$Q$386,AU$7,FALSE)</f>
        <v>47.145549908182197</v>
      </c>
      <c r="AV255">
        <f>VLOOKUP($AG255,'CW0303'!$B$9:$Q$386,AV$7,FALSE)</f>
        <v>23.103265875461901</v>
      </c>
      <c r="AW255">
        <f>VLOOKUP($AG255,'CW0303'!$B$9:$Q$386,AW$7,FALSE)</f>
        <v>14.283737807368427</v>
      </c>
    </row>
    <row r="256" spans="1:49" x14ac:dyDescent="0.3">
      <c r="A256" t="s">
        <v>585</v>
      </c>
      <c r="B256" t="s">
        <v>739</v>
      </c>
      <c r="C256" t="s">
        <v>745</v>
      </c>
      <c r="D256">
        <f>VLOOKUP($A256,'CW0301'!$B$9:$I$386,D$8,FALSE)</f>
        <v>83.82997141888039</v>
      </c>
      <c r="E256">
        <f>VLOOKUP($A256,'CW0301'!$B$9:$I$386,E$8,FALSE)</f>
        <v>75.367041376508453</v>
      </c>
      <c r="F256">
        <f>VLOOKUP($A256,'CW0301'!$B$9:$I$386,F$8,FALSE)</f>
        <v>51.97793805626273</v>
      </c>
      <c r="G256">
        <f>VLOOKUP($A256,'CW0301'!$B$9:$I$386,G$8,FALSE)</f>
        <v>37.436202914721683</v>
      </c>
      <c r="M256" t="s">
        <v>585</v>
      </c>
      <c r="N256" t="s">
        <v>739</v>
      </c>
      <c r="O256" t="s">
        <v>745</v>
      </c>
      <c r="P256">
        <f>VLOOKUP($M256,'CW0302'!$B$9:$Q$386,P$7,FALSE)</f>
        <v>18.013729224933677</v>
      </c>
      <c r="Q256">
        <f>VLOOKUP($M256,'CW0302'!$B$9:$Q$386,Q$7,FALSE)</f>
        <v>10.340518413935463</v>
      </c>
      <c r="R256">
        <f>VLOOKUP($M256,'CW0302'!$B$9:$Q$386,R$7,FALSE)</f>
        <v>3.9658368210246633</v>
      </c>
      <c r="S256">
        <f>VLOOKUP($M256,'CW0302'!$B$9:$Q$386,S$7,FALSE)</f>
        <v>1.6894085925591267</v>
      </c>
      <c r="U256">
        <f>VLOOKUP($M256,'CW0302'!$B$9:$Q$386,U$7,FALSE)</f>
        <v>15.966778082942563</v>
      </c>
      <c r="V256">
        <f>VLOOKUP($M256,'CW0302'!$B$9:$Q$386,V$7,FALSE)</f>
        <v>7.754008834696549</v>
      </c>
      <c r="W256">
        <f>VLOOKUP($M256,'CW0302'!$B$9:$Q$386,W$7,FALSE)</f>
        <v>2.7605353030759039</v>
      </c>
      <c r="X256">
        <f>VLOOKUP($M256,'CW0302'!$B$9:$Q$386,X$7,FALSE)</f>
        <v>1.2649765860725362</v>
      </c>
      <c r="Z256">
        <f>VLOOKUP($M256,'CW0302'!$B$9:$Q$386,Z$7,FALSE)</f>
        <v>7.6567861282006655</v>
      </c>
      <c r="AA256">
        <f>VLOOKUP($M256,'CW0302'!$B$9:$Q$386,AA$7,FALSE)</f>
        <v>4.6793395947433511</v>
      </c>
      <c r="AB256">
        <f>VLOOKUP($M256,'CW0302'!$B$9:$Q$386,AB$7,FALSE)</f>
        <v>0.84367181474336328</v>
      </c>
      <c r="AC256">
        <f>VLOOKUP($M256,'CW0302'!$B$9:$Q$386,AC$7,FALSE)</f>
        <v>0.52282497561850549</v>
      </c>
      <c r="AG256" t="s">
        <v>585</v>
      </c>
      <c r="AH256" t="s">
        <v>739</v>
      </c>
      <c r="AI256" t="s">
        <v>745</v>
      </c>
      <c r="AJ256">
        <f>VLOOKUP($AG256,'CW0303'!$B$9:$Q$386,AJ$7,FALSE)</f>
        <v>82.037877068464695</v>
      </c>
      <c r="AK256">
        <f>VLOOKUP($AG256,'CW0303'!$B$9:$Q$386,AK$7,FALSE)</f>
        <v>73.32953303157862</v>
      </c>
      <c r="AL256">
        <f>VLOOKUP($AG256,'CW0303'!$B$9:$Q$386,AL$7,FALSE)</f>
        <v>48.203961111293154</v>
      </c>
      <c r="AM256">
        <f>VLOOKUP($AG256,'CW0303'!$B$9:$Q$386,AM$7,FALSE)</f>
        <v>33.166445695737593</v>
      </c>
      <c r="AO256">
        <f>VLOOKUP($AG256,'CW0303'!$B$9:$Q$386,AO$7,FALSE)</f>
        <v>70.777884308619704</v>
      </c>
      <c r="AP256">
        <f>VLOOKUP($AG256,'CW0303'!$B$9:$Q$386,AP$7,FALSE)</f>
        <v>59.704486516485076</v>
      </c>
      <c r="AQ256">
        <f>VLOOKUP($AG256,'CW0303'!$B$9:$Q$386,AQ$7,FALSE)</f>
        <v>30.4148946624179</v>
      </c>
      <c r="AR256">
        <f>VLOOKUP($AG256,'CW0303'!$B$9:$Q$386,AR$7,FALSE)</f>
        <v>22.920746469901339</v>
      </c>
      <c r="AT256">
        <f>VLOOKUP($AG256,'CW0303'!$B$9:$Q$386,AT$7,FALSE)</f>
        <v>41.632413021749329</v>
      </c>
      <c r="AU256">
        <f>VLOOKUP($AG256,'CW0303'!$B$9:$Q$386,AU$7,FALSE)</f>
        <v>36.392070667107433</v>
      </c>
      <c r="AV256">
        <f>VLOOKUP($AG256,'CW0303'!$B$9:$Q$386,AV$7,FALSE)</f>
        <v>16.497819645635758</v>
      </c>
      <c r="AW256">
        <f>VLOOKUP($AG256,'CW0303'!$B$9:$Q$386,AW$7,FALSE)</f>
        <v>12.955729311147962</v>
      </c>
    </row>
    <row r="257" spans="1:49" x14ac:dyDescent="0.3">
      <c r="A257" t="s">
        <v>587</v>
      </c>
      <c r="B257" t="s">
        <v>743</v>
      </c>
      <c r="C257" t="s">
        <v>745</v>
      </c>
      <c r="D257">
        <f>VLOOKUP($A257,'CW0301'!$B$9:$I$386,D$8,FALSE)</f>
        <v>76.535403940595032</v>
      </c>
      <c r="E257">
        <f>VLOOKUP($A257,'CW0301'!$B$9:$I$386,E$8,FALSE)</f>
        <v>68.022661534829737</v>
      </c>
      <c r="F257">
        <f>VLOOKUP($A257,'CW0301'!$B$9:$I$386,F$8,FALSE)</f>
        <v>39.498518013888109</v>
      </c>
      <c r="G257">
        <f>VLOOKUP($A257,'CW0301'!$B$9:$I$386,G$8,FALSE)</f>
        <v>23.981712936223886</v>
      </c>
      <c r="M257" t="s">
        <v>587</v>
      </c>
      <c r="N257" t="s">
        <v>743</v>
      </c>
      <c r="O257" t="s">
        <v>745</v>
      </c>
      <c r="P257">
        <f>VLOOKUP($M257,'CW0302'!$B$9:$Q$386,P$7,FALSE)</f>
        <v>11.557937706419104</v>
      </c>
      <c r="Q257">
        <f>VLOOKUP($M257,'CW0302'!$B$9:$Q$386,Q$7,FALSE)</f>
        <v>8.0820231610777391</v>
      </c>
      <c r="R257">
        <f>VLOOKUP($M257,'CW0302'!$B$9:$Q$386,R$7,FALSE)</f>
        <v>3.2110871301693411</v>
      </c>
      <c r="S257">
        <f>VLOOKUP($M257,'CW0302'!$B$9:$Q$386,S$7,FALSE)</f>
        <v>1.1703756141782464</v>
      </c>
      <c r="U257">
        <f>VLOOKUP($M257,'CW0302'!$B$9:$Q$386,U$7,FALSE)</f>
        <v>10.183884090994976</v>
      </c>
      <c r="V257">
        <f>VLOOKUP($M257,'CW0302'!$B$9:$Q$386,V$7,FALSE)</f>
        <v>6.4920089964069074</v>
      </c>
      <c r="W257">
        <f>VLOOKUP($M257,'CW0302'!$B$9:$Q$386,W$7,FALSE)</f>
        <v>1.5903791324314804</v>
      </c>
      <c r="X257">
        <f>VLOOKUP($M257,'CW0302'!$B$9:$Q$386,X$7,FALSE)</f>
        <v>0.28567280171518156</v>
      </c>
      <c r="Z257">
        <f>VLOOKUP($M257,'CW0302'!$B$9:$Q$386,Z$7,FALSE)</f>
        <v>3.4468293624134159</v>
      </c>
      <c r="AA257">
        <f>VLOOKUP($M257,'CW0302'!$B$9:$Q$386,AA$7,FALSE)</f>
        <v>2.6791265807392843</v>
      </c>
      <c r="AB257">
        <f>VLOOKUP($M257,'CW0302'!$B$9:$Q$386,AB$7,FALSE)</f>
        <v>1.2271481266904063</v>
      </c>
      <c r="AC257">
        <f>VLOOKUP($M257,'CW0302'!$B$9:$Q$386,AC$7,FALSE)</f>
        <v>0.88470281246306637</v>
      </c>
      <c r="AG257" t="s">
        <v>587</v>
      </c>
      <c r="AH257" t="s">
        <v>743</v>
      </c>
      <c r="AI257" t="s">
        <v>745</v>
      </c>
      <c r="AJ257">
        <f>VLOOKUP($AG257,'CW0303'!$B$9:$Q$386,AJ$7,FALSE)</f>
        <v>74.189896490200681</v>
      </c>
      <c r="AK257">
        <f>VLOOKUP($AG257,'CW0303'!$B$9:$Q$386,AK$7,FALSE)</f>
        <v>65.553067354301845</v>
      </c>
      <c r="AL257">
        <f>VLOOKUP($AG257,'CW0303'!$B$9:$Q$386,AL$7,FALSE)</f>
        <v>36.43194443489471</v>
      </c>
      <c r="AM257">
        <f>VLOOKUP($AG257,'CW0303'!$B$9:$Q$386,AM$7,FALSE)</f>
        <v>22.778881291695381</v>
      </c>
      <c r="AO257">
        <f>VLOOKUP($AG257,'CW0303'!$B$9:$Q$386,AO$7,FALSE)</f>
        <v>55.82287022445729</v>
      </c>
      <c r="AP257">
        <f>VLOOKUP($AG257,'CW0303'!$B$9:$Q$386,AP$7,FALSE)</f>
        <v>43.459950542648166</v>
      </c>
      <c r="AQ257">
        <f>VLOOKUP($AG257,'CW0303'!$B$9:$Q$386,AQ$7,FALSE)</f>
        <v>19.405036771894149</v>
      </c>
      <c r="AR257">
        <f>VLOOKUP($AG257,'CW0303'!$B$9:$Q$386,AR$7,FALSE)</f>
        <v>14.120899546776359</v>
      </c>
      <c r="AT257">
        <f>VLOOKUP($AG257,'CW0303'!$B$9:$Q$386,AT$7,FALSE)</f>
        <v>47.300592483803555</v>
      </c>
      <c r="AU257">
        <f>VLOOKUP($AG257,'CW0303'!$B$9:$Q$386,AU$7,FALSE)</f>
        <v>38.438635313607186</v>
      </c>
      <c r="AV257">
        <f>VLOOKUP($AG257,'CW0303'!$B$9:$Q$386,AV$7,FALSE)</f>
        <v>17.291906464317812</v>
      </c>
      <c r="AW257">
        <f>VLOOKUP($AG257,'CW0303'!$B$9:$Q$386,AW$7,FALSE)</f>
        <v>10.103546508796486</v>
      </c>
    </row>
    <row r="258" spans="1:49" x14ac:dyDescent="0.3">
      <c r="A258" t="s">
        <v>589</v>
      </c>
      <c r="B258" t="s">
        <v>739</v>
      </c>
      <c r="C258" t="s">
        <v>745</v>
      </c>
      <c r="D258">
        <f>VLOOKUP($A258,'CW0301'!$B$9:$I$386,D$8,FALSE)</f>
        <v>79.493690785563018</v>
      </c>
      <c r="E258">
        <f>VLOOKUP($A258,'CW0301'!$B$9:$I$386,E$8,FALSE)</f>
        <v>70.479139902509374</v>
      </c>
      <c r="F258">
        <f>VLOOKUP($A258,'CW0301'!$B$9:$I$386,F$8,FALSE)</f>
        <v>41.940947498657565</v>
      </c>
      <c r="G258">
        <f>VLOOKUP($A258,'CW0301'!$B$9:$I$386,G$8,FALSE)</f>
        <v>29.702502183694097</v>
      </c>
      <c r="M258" t="s">
        <v>589</v>
      </c>
      <c r="N258" t="s">
        <v>739</v>
      </c>
      <c r="O258" t="s">
        <v>745</v>
      </c>
      <c r="P258">
        <f>VLOOKUP($M258,'CW0302'!$B$9:$Q$386,P$7,FALSE)</f>
        <v>18.687446522991642</v>
      </c>
      <c r="Q258">
        <f>VLOOKUP($M258,'CW0302'!$B$9:$Q$386,Q$7,FALSE)</f>
        <v>10.906835750208089</v>
      </c>
      <c r="R258">
        <f>VLOOKUP($M258,'CW0302'!$B$9:$Q$386,R$7,FALSE)</f>
        <v>5.3893456460127247</v>
      </c>
      <c r="S258">
        <f>VLOOKUP($M258,'CW0302'!$B$9:$Q$386,S$7,FALSE)</f>
        <v>3.1668717733890435</v>
      </c>
      <c r="U258">
        <f>VLOOKUP($M258,'CW0302'!$B$9:$Q$386,U$7,FALSE)</f>
        <v>16.208300485931986</v>
      </c>
      <c r="V258">
        <f>VLOOKUP($M258,'CW0302'!$B$9:$Q$386,V$7,FALSE)</f>
        <v>7.6554409740754474</v>
      </c>
      <c r="W258">
        <f>VLOOKUP($M258,'CW0302'!$B$9:$Q$386,W$7,FALSE)</f>
        <v>2.6177193138517918</v>
      </c>
      <c r="X258">
        <f>VLOOKUP($M258,'CW0302'!$B$9:$Q$386,X$7,FALSE)</f>
        <v>0.36823139787994735</v>
      </c>
      <c r="Z258">
        <f>VLOOKUP($M258,'CW0302'!$B$9:$Q$386,Z$7,FALSE)</f>
        <v>5.2436214835944366</v>
      </c>
      <c r="AA258">
        <f>VLOOKUP($M258,'CW0302'!$B$9:$Q$386,AA$7,FALSE)</f>
        <v>4.0913247315123673</v>
      </c>
      <c r="AB258">
        <f>VLOOKUP($M258,'CW0302'!$B$9:$Q$386,AB$7,FALSE)</f>
        <v>2.4213019929783632</v>
      </c>
      <c r="AC258">
        <f>VLOOKUP($M258,'CW0302'!$B$9:$Q$386,AC$7,FALSE)</f>
        <v>2.3327555101712245</v>
      </c>
      <c r="AG258" t="s">
        <v>589</v>
      </c>
      <c r="AH258" t="s">
        <v>739</v>
      </c>
      <c r="AI258" t="s">
        <v>745</v>
      </c>
      <c r="AJ258">
        <f>VLOOKUP($AG258,'CW0303'!$B$9:$Q$386,AJ$7,FALSE)</f>
        <v>78.644615528903913</v>
      </c>
      <c r="AK258">
        <f>VLOOKUP($AG258,'CW0303'!$B$9:$Q$386,AK$7,FALSE)</f>
        <v>68.097791670754646</v>
      </c>
      <c r="AL258">
        <f>VLOOKUP($AG258,'CW0303'!$B$9:$Q$386,AL$7,FALSE)</f>
        <v>38.103508532824158</v>
      </c>
      <c r="AM258">
        <f>VLOOKUP($AG258,'CW0303'!$B$9:$Q$386,AM$7,FALSE)</f>
        <v>26.170738545533627</v>
      </c>
      <c r="AO258">
        <f>VLOOKUP($AG258,'CW0303'!$B$9:$Q$386,AO$7,FALSE)</f>
        <v>67.589111482982716</v>
      </c>
      <c r="AP258">
        <f>VLOOKUP($AG258,'CW0303'!$B$9:$Q$386,AP$7,FALSE)</f>
        <v>51.062304623141308</v>
      </c>
      <c r="AQ258">
        <f>VLOOKUP($AG258,'CW0303'!$B$9:$Q$386,AQ$7,FALSE)</f>
        <v>19.998800193951428</v>
      </c>
      <c r="AR258">
        <f>VLOOKUP($AG258,'CW0303'!$B$9:$Q$386,AR$7,FALSE)</f>
        <v>13.151125264030044</v>
      </c>
      <c r="AT258">
        <f>VLOOKUP($AG258,'CW0303'!$B$9:$Q$386,AT$7,FALSE)</f>
        <v>41.06470561016647</v>
      </c>
      <c r="AU258">
        <f>VLOOKUP($AG258,'CW0303'!$B$9:$Q$386,AU$7,FALSE)</f>
        <v>34.134241939053602</v>
      </c>
      <c r="AV258">
        <f>VLOOKUP($AG258,'CW0303'!$B$9:$Q$386,AV$7,FALSE)</f>
        <v>15.87745633905924</v>
      </c>
      <c r="AW258">
        <f>VLOOKUP($AG258,'CW0303'!$B$9:$Q$386,AW$7,FALSE)</f>
        <v>13.653449504113832</v>
      </c>
    </row>
    <row r="259" spans="1:49" x14ac:dyDescent="0.3">
      <c r="A259" t="s">
        <v>591</v>
      </c>
      <c r="B259" t="s">
        <v>741</v>
      </c>
      <c r="C259" t="s">
        <v>745</v>
      </c>
      <c r="D259">
        <f>VLOOKUP($A259,'CW0301'!$B$9:$I$386,D$8,FALSE)</f>
        <v>83.403242624283962</v>
      </c>
      <c r="E259">
        <f>VLOOKUP($A259,'CW0301'!$B$9:$I$386,E$8,FALSE)</f>
        <v>74.69497701366754</v>
      </c>
      <c r="F259">
        <f>VLOOKUP($A259,'CW0301'!$B$9:$I$386,F$8,FALSE)</f>
        <v>46.881678017153455</v>
      </c>
      <c r="G259">
        <f>VLOOKUP($A259,'CW0301'!$B$9:$I$386,G$8,FALSE)</f>
        <v>32.526217535461917</v>
      </c>
      <c r="M259" t="s">
        <v>591</v>
      </c>
      <c r="N259" t="s">
        <v>741</v>
      </c>
      <c r="O259" t="s">
        <v>745</v>
      </c>
      <c r="P259">
        <f>VLOOKUP($M259,'CW0302'!$B$9:$Q$386,P$7,FALSE)</f>
        <v>17.85209002317049</v>
      </c>
      <c r="Q259">
        <f>VLOOKUP($M259,'CW0302'!$B$9:$Q$386,Q$7,FALSE)</f>
        <v>11.511653625156759</v>
      </c>
      <c r="R259">
        <f>VLOOKUP($M259,'CW0302'!$B$9:$Q$386,R$7,FALSE)</f>
        <v>4.1755371437010727</v>
      </c>
      <c r="S259">
        <f>VLOOKUP($M259,'CW0302'!$B$9:$Q$386,S$7,FALSE)</f>
        <v>2.1512399392835815</v>
      </c>
      <c r="U259">
        <f>VLOOKUP($M259,'CW0302'!$B$9:$Q$386,U$7,FALSE)</f>
        <v>15.91777014091085</v>
      </c>
      <c r="V259">
        <f>VLOOKUP($M259,'CW0302'!$B$9:$Q$386,V$7,FALSE)</f>
        <v>10.226804663129982</v>
      </c>
      <c r="W259">
        <f>VLOOKUP($M259,'CW0302'!$B$9:$Q$386,W$7,FALSE)</f>
        <v>1.3282034980841888</v>
      </c>
      <c r="X259">
        <f>VLOOKUP($M259,'CW0302'!$B$9:$Q$386,X$7,FALSE)</f>
        <v>0.68029466690013929</v>
      </c>
      <c r="Z259">
        <f>VLOOKUP($M259,'CW0302'!$B$9:$Q$386,Z$7,FALSE)</f>
        <v>6.1749564433655246</v>
      </c>
      <c r="AA259">
        <f>VLOOKUP($M259,'CW0302'!$B$9:$Q$386,AA$7,FALSE)</f>
        <v>4.9919907169799487</v>
      </c>
      <c r="AB259">
        <f>VLOOKUP($M259,'CW0302'!$B$9:$Q$386,AB$7,FALSE)</f>
        <v>1.9160676415776421</v>
      </c>
      <c r="AC259">
        <f>VLOOKUP($M259,'CW0302'!$B$9:$Q$386,AC$7,FALSE)</f>
        <v>1.8114538856358264</v>
      </c>
      <c r="AG259" t="s">
        <v>591</v>
      </c>
      <c r="AH259" t="s">
        <v>741</v>
      </c>
      <c r="AI259" t="s">
        <v>745</v>
      </c>
      <c r="AJ259">
        <f>VLOOKUP($AG259,'CW0303'!$B$9:$Q$386,AJ$7,FALSE)</f>
        <v>81.11129786496501</v>
      </c>
      <c r="AK259">
        <f>VLOOKUP($AG259,'CW0303'!$B$9:$Q$386,AK$7,FALSE)</f>
        <v>71.915133887316344</v>
      </c>
      <c r="AL259">
        <f>VLOOKUP($AG259,'CW0303'!$B$9:$Q$386,AL$7,FALSE)</f>
        <v>43.333201199092528</v>
      </c>
      <c r="AM259">
        <f>VLOOKUP($AG259,'CW0303'!$B$9:$Q$386,AM$7,FALSE)</f>
        <v>30.51969107657489</v>
      </c>
      <c r="AO259">
        <f>VLOOKUP($AG259,'CW0303'!$B$9:$Q$386,AO$7,FALSE)</f>
        <v>71.744635052858058</v>
      </c>
      <c r="AP259">
        <f>VLOOKUP($AG259,'CW0303'!$B$9:$Q$386,AP$7,FALSE)</f>
        <v>56.129179154750965</v>
      </c>
      <c r="AQ259">
        <f>VLOOKUP($AG259,'CW0303'!$B$9:$Q$386,AQ$7,FALSE)</f>
        <v>24.098433781420422</v>
      </c>
      <c r="AR259">
        <f>VLOOKUP($AG259,'CW0303'!$B$9:$Q$386,AR$7,FALSE)</f>
        <v>17.497883238749406</v>
      </c>
      <c r="AT259">
        <f>VLOOKUP($AG259,'CW0303'!$B$9:$Q$386,AT$7,FALSE)</f>
        <v>46.003489978023559</v>
      </c>
      <c r="AU259">
        <f>VLOOKUP($AG259,'CW0303'!$B$9:$Q$386,AU$7,FALSE)</f>
        <v>37.784691638735445</v>
      </c>
      <c r="AV259">
        <f>VLOOKUP($AG259,'CW0303'!$B$9:$Q$386,AV$7,FALSE)</f>
        <v>18.885466546574563</v>
      </c>
      <c r="AW259">
        <f>VLOOKUP($AG259,'CW0303'!$B$9:$Q$386,AW$7,FALSE)</f>
        <v>13.228327932420234</v>
      </c>
    </row>
    <row r="260" spans="1:49" x14ac:dyDescent="0.3">
      <c r="A260" t="s">
        <v>788</v>
      </c>
      <c r="B260" t="s">
        <v>739</v>
      </c>
      <c r="C260" t="s">
        <v>745</v>
      </c>
      <c r="D260">
        <f>VLOOKUP($A260,'CW0301'!$B$9:$I$386,D$8,FALSE)</f>
        <v>78.87145783625418</v>
      </c>
      <c r="E260">
        <f>VLOOKUP($A260,'CW0301'!$B$9:$I$386,E$8,FALSE)</f>
        <v>71.465062520707534</v>
      </c>
      <c r="F260">
        <f>VLOOKUP($A260,'CW0301'!$B$9:$I$386,F$8,FALSE)</f>
        <v>45.744114815603574</v>
      </c>
      <c r="G260">
        <f>VLOOKUP($A260,'CW0301'!$B$9:$I$386,G$8,FALSE)</f>
        <v>35.52707988866041</v>
      </c>
      <c r="M260" t="s">
        <v>788</v>
      </c>
      <c r="N260" t="s">
        <v>739</v>
      </c>
      <c r="O260" t="s">
        <v>745</v>
      </c>
      <c r="P260">
        <f>VLOOKUP($M260,'CW0302'!$B$9:$Q$386,P$7,FALSE)</f>
        <v>15.540950047548899</v>
      </c>
      <c r="Q260">
        <f>VLOOKUP($M260,'CW0302'!$B$9:$Q$386,Q$7,FALSE)</f>
        <v>10.300808954329341</v>
      </c>
      <c r="R260">
        <f>VLOOKUP($M260,'CW0302'!$B$9:$Q$386,R$7,FALSE)</f>
        <v>4.8225971497223492</v>
      </c>
      <c r="S260">
        <f>VLOOKUP($M260,'CW0302'!$B$9:$Q$386,S$7,FALSE)</f>
        <v>2.7964186061189342</v>
      </c>
      <c r="U260">
        <f>VLOOKUP($M260,'CW0302'!$B$9:$Q$386,U$7,FALSE)</f>
        <v>13.657456483691075</v>
      </c>
      <c r="V260">
        <f>VLOOKUP($M260,'CW0302'!$B$9:$Q$386,V$7,FALSE)</f>
        <v>8.1032740671290568</v>
      </c>
      <c r="W260">
        <f>VLOOKUP($M260,'CW0302'!$B$9:$Q$386,W$7,FALSE)</f>
        <v>2.0388039811991172</v>
      </c>
      <c r="X260">
        <f>VLOOKUP($M260,'CW0302'!$B$9:$Q$386,X$7,FALSE)</f>
        <v>0.82964585592697859</v>
      </c>
      <c r="Z260">
        <f>VLOOKUP($M260,'CW0302'!$B$9:$Q$386,Z$7,FALSE)</f>
        <v>5.7319896350225736</v>
      </c>
      <c r="AA260">
        <f>VLOOKUP($M260,'CW0302'!$B$9:$Q$386,AA$7,FALSE)</f>
        <v>4.2164614398555313</v>
      </c>
      <c r="AB260">
        <f>VLOOKUP($M260,'CW0302'!$B$9:$Q$386,AB$7,FALSE)</f>
        <v>2.1728437713574191</v>
      </c>
      <c r="AC260">
        <f>VLOOKUP($M260,'CW0302'!$B$9:$Q$386,AC$7,FALSE)</f>
        <v>1.2735411466684059</v>
      </c>
      <c r="AG260" t="s">
        <v>788</v>
      </c>
      <c r="AH260" t="s">
        <v>739</v>
      </c>
      <c r="AI260" t="s">
        <v>745</v>
      </c>
      <c r="AJ260">
        <f>VLOOKUP($AG260,'CW0303'!$B$9:$Q$386,AJ$7,FALSE)</f>
        <v>78.742156783431966</v>
      </c>
      <c r="AK260">
        <f>VLOOKUP($AG260,'CW0303'!$B$9:$Q$386,AK$7,FALSE)</f>
        <v>69.98698071443809</v>
      </c>
      <c r="AL260">
        <f>VLOOKUP($AG260,'CW0303'!$B$9:$Q$386,AL$7,FALSE)</f>
        <v>42.003749341087271</v>
      </c>
      <c r="AM260">
        <f>VLOOKUP($AG260,'CW0303'!$B$9:$Q$386,AM$7,FALSE)</f>
        <v>32.653800303808552</v>
      </c>
      <c r="AO260">
        <f>VLOOKUP($AG260,'CW0303'!$B$9:$Q$386,AO$7,FALSE)</f>
        <v>67.972920962233502</v>
      </c>
      <c r="AP260">
        <f>VLOOKUP($AG260,'CW0303'!$B$9:$Q$386,AP$7,FALSE)</f>
        <v>56.57469081279077</v>
      </c>
      <c r="AQ260">
        <f>VLOOKUP($AG260,'CW0303'!$B$9:$Q$386,AQ$7,FALSE)</f>
        <v>28.053846504336299</v>
      </c>
      <c r="AR260">
        <f>VLOOKUP($AG260,'CW0303'!$B$9:$Q$386,AR$7,FALSE)</f>
        <v>21.268781271728891</v>
      </c>
      <c r="AT260">
        <f>VLOOKUP($AG260,'CW0303'!$B$9:$Q$386,AT$7,FALSE)</f>
        <v>36.413164737869131</v>
      </c>
      <c r="AU260">
        <f>VLOOKUP($AG260,'CW0303'!$B$9:$Q$386,AU$7,FALSE)</f>
        <v>30.291703421230242</v>
      </c>
      <c r="AV260">
        <f>VLOOKUP($AG260,'CW0303'!$B$9:$Q$386,AV$7,FALSE)</f>
        <v>17.782454639943758</v>
      </c>
      <c r="AW260">
        <f>VLOOKUP($AG260,'CW0303'!$B$9:$Q$386,AW$7,FALSE)</f>
        <v>11.836513407307786</v>
      </c>
    </row>
    <row r="261" spans="1:49" x14ac:dyDescent="0.3">
      <c r="A261" t="s">
        <v>594</v>
      </c>
      <c r="B261" t="s">
        <v>741</v>
      </c>
      <c r="C261" t="s">
        <v>745</v>
      </c>
      <c r="D261">
        <f>VLOOKUP($A261,'CW0301'!$B$9:$I$386,D$8,FALSE)</f>
        <v>77.923250980222676</v>
      </c>
      <c r="E261">
        <f>VLOOKUP($A261,'CW0301'!$B$9:$I$386,E$8,FALSE)</f>
        <v>70.750902037110009</v>
      </c>
      <c r="F261">
        <f>VLOOKUP($A261,'CW0301'!$B$9:$I$386,F$8,FALSE)</f>
        <v>45.148628171106921</v>
      </c>
      <c r="G261">
        <f>VLOOKUP($A261,'CW0301'!$B$9:$I$386,G$8,FALSE)</f>
        <v>34.358459741842161</v>
      </c>
      <c r="M261" t="s">
        <v>594</v>
      </c>
      <c r="N261" t="s">
        <v>741</v>
      </c>
      <c r="O261" t="s">
        <v>745</v>
      </c>
      <c r="P261">
        <f>VLOOKUP($M261,'CW0302'!$B$9:$Q$386,P$7,FALSE)</f>
        <v>11.817157080155718</v>
      </c>
      <c r="Q261">
        <f>VLOOKUP($M261,'CW0302'!$B$9:$Q$386,Q$7,FALSE)</f>
        <v>6.9082009070967967</v>
      </c>
      <c r="R261">
        <f>VLOOKUP($M261,'CW0302'!$B$9:$Q$386,R$7,FALSE)</f>
        <v>3.3837723695537565</v>
      </c>
      <c r="S261">
        <f>VLOOKUP($M261,'CW0302'!$B$9:$Q$386,S$7,FALSE)</f>
        <v>0.67392331940569605</v>
      </c>
      <c r="U261">
        <f>VLOOKUP($M261,'CW0302'!$B$9:$Q$386,U$7,FALSE)</f>
        <v>10.710199989595324</v>
      </c>
      <c r="V261">
        <f>VLOOKUP($M261,'CW0302'!$B$9:$Q$386,V$7,FALSE)</f>
        <v>5.9065624032781336</v>
      </c>
      <c r="W261">
        <f>VLOOKUP($M261,'CW0302'!$B$9:$Q$386,W$7,FALSE)</f>
        <v>2.2457919400319608</v>
      </c>
      <c r="X261">
        <f>VLOOKUP($M261,'CW0302'!$B$9:$Q$386,X$7,FALSE)</f>
        <v>0.2440604791963322</v>
      </c>
      <c r="Z261">
        <f>VLOOKUP($M261,'CW0302'!$B$9:$Q$386,Z$7,FALSE)</f>
        <v>2.6911416323872186</v>
      </c>
      <c r="AA261">
        <f>VLOOKUP($M261,'CW0302'!$B$9:$Q$386,AA$7,FALSE)</f>
        <v>1.9366297691961136</v>
      </c>
      <c r="AB261">
        <f>VLOOKUP($M261,'CW0302'!$B$9:$Q$386,AB$7,FALSE)</f>
        <v>0.86854634897698679</v>
      </c>
      <c r="AC261">
        <f>VLOOKUP($M261,'CW0302'!$B$9:$Q$386,AC$7,FALSE)</f>
        <v>0.31947077817955416</v>
      </c>
      <c r="AG261" t="s">
        <v>594</v>
      </c>
      <c r="AH261" t="s">
        <v>741</v>
      </c>
      <c r="AI261" t="s">
        <v>745</v>
      </c>
      <c r="AJ261">
        <f>VLOOKUP($AG261,'CW0303'!$B$9:$Q$386,AJ$7,FALSE)</f>
        <v>77.582938181002405</v>
      </c>
      <c r="AK261">
        <f>VLOOKUP($AG261,'CW0303'!$B$9:$Q$386,AK$7,FALSE)</f>
        <v>70.171566545573626</v>
      </c>
      <c r="AL261">
        <f>VLOOKUP($AG261,'CW0303'!$B$9:$Q$386,AL$7,FALSE)</f>
        <v>43.537991893798015</v>
      </c>
      <c r="AM261">
        <f>VLOOKUP($AG261,'CW0303'!$B$9:$Q$386,AM$7,FALSE)</f>
        <v>33.131475544447504</v>
      </c>
      <c r="AO261">
        <f>VLOOKUP($AG261,'CW0303'!$B$9:$Q$386,AO$7,FALSE)</f>
        <v>62.122989065539826</v>
      </c>
      <c r="AP261">
        <f>VLOOKUP($AG261,'CW0303'!$B$9:$Q$386,AP$7,FALSE)</f>
        <v>51.239590775116859</v>
      </c>
      <c r="AQ261">
        <f>VLOOKUP($AG261,'CW0303'!$B$9:$Q$386,AQ$7,FALSE)</f>
        <v>22.783010164802363</v>
      </c>
      <c r="AR261">
        <f>VLOOKUP($AG261,'CW0303'!$B$9:$Q$386,AR$7,FALSE)</f>
        <v>16.801241307629869</v>
      </c>
      <c r="AT261">
        <f>VLOOKUP($AG261,'CW0303'!$B$9:$Q$386,AT$7,FALSE)</f>
        <v>42.619911776739052</v>
      </c>
      <c r="AU261">
        <f>VLOOKUP($AG261,'CW0303'!$B$9:$Q$386,AU$7,FALSE)</f>
        <v>36.358384323856377</v>
      </c>
      <c r="AV261">
        <f>VLOOKUP($AG261,'CW0303'!$B$9:$Q$386,AV$7,FALSE)</f>
        <v>21.087490094213035</v>
      </c>
      <c r="AW261">
        <f>VLOOKUP($AG261,'CW0303'!$B$9:$Q$386,AW$7,FALSE)</f>
        <v>16.858990537912774</v>
      </c>
    </row>
    <row r="262" spans="1:49" x14ac:dyDescent="0.3">
      <c r="A262" t="s">
        <v>596</v>
      </c>
      <c r="B262" t="s">
        <v>743</v>
      </c>
      <c r="C262" t="s">
        <v>745</v>
      </c>
      <c r="D262">
        <f>VLOOKUP($A262,'CW0301'!$B$9:$I$386,D$8,FALSE)</f>
        <v>83.903318587367835</v>
      </c>
      <c r="E262">
        <f>VLOOKUP($A262,'CW0301'!$B$9:$I$386,E$8,FALSE)</f>
        <v>75.761961771601605</v>
      </c>
      <c r="F262">
        <f>VLOOKUP($A262,'CW0301'!$B$9:$I$386,F$8,FALSE)</f>
        <v>51.128424299173389</v>
      </c>
      <c r="G262">
        <f>VLOOKUP($A262,'CW0301'!$B$9:$I$386,G$8,FALSE)</f>
        <v>39.264006311856434</v>
      </c>
      <c r="M262" t="s">
        <v>596</v>
      </c>
      <c r="N262" t="s">
        <v>743</v>
      </c>
      <c r="O262" t="s">
        <v>745</v>
      </c>
      <c r="P262">
        <f>VLOOKUP($M262,'CW0302'!$B$9:$Q$386,P$7,FALSE)</f>
        <v>14.534249620300505</v>
      </c>
      <c r="Q262">
        <f>VLOOKUP($M262,'CW0302'!$B$9:$Q$386,Q$7,FALSE)</f>
        <v>10.820858815876717</v>
      </c>
      <c r="R262">
        <f>VLOOKUP($M262,'CW0302'!$B$9:$Q$386,R$7,FALSE)</f>
        <v>5.0638867145636901</v>
      </c>
      <c r="S262">
        <f>VLOOKUP($M262,'CW0302'!$B$9:$Q$386,S$7,FALSE)</f>
        <v>2.6616038305949075</v>
      </c>
      <c r="U262">
        <f>VLOOKUP($M262,'CW0302'!$B$9:$Q$386,U$7,FALSE)</f>
        <v>11.352971858794378</v>
      </c>
      <c r="V262">
        <f>VLOOKUP($M262,'CW0302'!$B$9:$Q$386,V$7,FALSE)</f>
        <v>7.0136111198955851</v>
      </c>
      <c r="W262">
        <f>VLOOKUP($M262,'CW0302'!$B$9:$Q$386,W$7,FALSE)</f>
        <v>1.7942224182868907</v>
      </c>
      <c r="X262">
        <f>VLOOKUP($M262,'CW0302'!$B$9:$Q$386,X$7,FALSE)</f>
        <v>0.21101990661834125</v>
      </c>
      <c r="Z262">
        <f>VLOOKUP($M262,'CW0302'!$B$9:$Q$386,Z$7,FALSE)</f>
        <v>7.1491687647657107</v>
      </c>
      <c r="AA262">
        <f>VLOOKUP($M262,'CW0302'!$B$9:$Q$386,AA$7,FALSE)</f>
        <v>6.004668888033927</v>
      </c>
      <c r="AB262">
        <f>VLOOKUP($M262,'CW0302'!$B$9:$Q$386,AB$7,FALSE)</f>
        <v>2.9089396958443645</v>
      </c>
      <c r="AC262">
        <f>VLOOKUP($M262,'CW0302'!$B$9:$Q$386,AC$7,FALSE)</f>
        <v>1.8327477035119641</v>
      </c>
      <c r="AG262" t="s">
        <v>596</v>
      </c>
      <c r="AH262" t="s">
        <v>743</v>
      </c>
      <c r="AI262" t="s">
        <v>745</v>
      </c>
      <c r="AJ262">
        <f>VLOOKUP($AG262,'CW0303'!$B$9:$Q$386,AJ$7,FALSE)</f>
        <v>82.007260096217237</v>
      </c>
      <c r="AK262">
        <f>VLOOKUP($AG262,'CW0303'!$B$9:$Q$386,AK$7,FALSE)</f>
        <v>73.216685180144438</v>
      </c>
      <c r="AL262">
        <f>VLOOKUP($AG262,'CW0303'!$B$9:$Q$386,AL$7,FALSE)</f>
        <v>47.954604359681831</v>
      </c>
      <c r="AM262">
        <f>VLOOKUP($AG262,'CW0303'!$B$9:$Q$386,AM$7,FALSE)</f>
        <v>37.337982198420143</v>
      </c>
      <c r="AO262">
        <f>VLOOKUP($AG262,'CW0303'!$B$9:$Q$386,AO$7,FALSE)</f>
        <v>66.549902713385464</v>
      </c>
      <c r="AP262">
        <f>VLOOKUP($AG262,'CW0303'!$B$9:$Q$386,AP$7,FALSE)</f>
        <v>57.222100505154692</v>
      </c>
      <c r="AQ262">
        <f>VLOOKUP($AG262,'CW0303'!$B$9:$Q$386,AQ$7,FALSE)</f>
        <v>28.134515228666025</v>
      </c>
      <c r="AR262">
        <f>VLOOKUP($AG262,'CW0303'!$B$9:$Q$386,AR$7,FALSE)</f>
        <v>21.715000270238765</v>
      </c>
      <c r="AT262">
        <f>VLOOKUP($AG262,'CW0303'!$B$9:$Q$386,AT$7,FALSE)</f>
        <v>49.463619751239932</v>
      </c>
      <c r="AU262">
        <f>VLOOKUP($AG262,'CW0303'!$B$9:$Q$386,AU$7,FALSE)</f>
        <v>42.621561551633874</v>
      </c>
      <c r="AV262">
        <f>VLOOKUP($AG262,'CW0303'!$B$9:$Q$386,AV$7,FALSE)</f>
        <v>25.428475172904143</v>
      </c>
      <c r="AW262">
        <f>VLOOKUP($AG262,'CW0303'!$B$9:$Q$386,AW$7,FALSE)</f>
        <v>20.134725517964753</v>
      </c>
    </row>
    <row r="263" spans="1:49" x14ac:dyDescent="0.3">
      <c r="A263" t="s">
        <v>598</v>
      </c>
      <c r="B263" t="s">
        <v>739</v>
      </c>
      <c r="C263" t="s">
        <v>745</v>
      </c>
      <c r="D263">
        <f>VLOOKUP($A263,'CW0301'!$B$9:$I$386,D$8,FALSE)</f>
        <v>84.822746132255403</v>
      </c>
      <c r="E263">
        <f>VLOOKUP($A263,'CW0301'!$B$9:$I$386,E$8,FALSE)</f>
        <v>75.244311069697162</v>
      </c>
      <c r="F263">
        <f>VLOOKUP($A263,'CW0301'!$B$9:$I$386,F$8,FALSE)</f>
        <v>49.086708693793057</v>
      </c>
      <c r="G263">
        <f>VLOOKUP($A263,'CW0301'!$B$9:$I$386,G$8,FALSE)</f>
        <v>35.833792477312457</v>
      </c>
      <c r="M263" t="s">
        <v>598</v>
      </c>
      <c r="N263" t="s">
        <v>739</v>
      </c>
      <c r="O263" t="s">
        <v>745</v>
      </c>
      <c r="P263">
        <f>VLOOKUP($M263,'CW0302'!$B$9:$Q$386,P$7,FALSE)</f>
        <v>15.065023021064745</v>
      </c>
      <c r="Q263">
        <f>VLOOKUP($M263,'CW0302'!$B$9:$Q$386,Q$7,FALSE)</f>
        <v>8.2362940826296249</v>
      </c>
      <c r="R263">
        <f>VLOOKUP($M263,'CW0302'!$B$9:$Q$386,R$7,FALSE)</f>
        <v>4.2771486825307443</v>
      </c>
      <c r="S263">
        <f>VLOOKUP($M263,'CW0302'!$B$9:$Q$386,S$7,FALSE)</f>
        <v>1.6679880076349636</v>
      </c>
      <c r="U263">
        <f>VLOOKUP($M263,'CW0302'!$B$9:$Q$386,U$7,FALSE)</f>
        <v>13.139299510192146</v>
      </c>
      <c r="V263">
        <f>VLOOKUP($M263,'CW0302'!$B$9:$Q$386,V$7,FALSE)</f>
        <v>5.932733637169413</v>
      </c>
      <c r="W263">
        <f>VLOOKUP($M263,'CW0302'!$B$9:$Q$386,W$7,FALSE)</f>
        <v>1.8770155570228837</v>
      </c>
      <c r="X263">
        <f>VLOOKUP($M263,'CW0302'!$B$9:$Q$386,X$7,FALSE)</f>
        <v>0.37724611551175774</v>
      </c>
      <c r="Z263">
        <f>VLOOKUP($M263,'CW0302'!$B$9:$Q$386,Z$7,FALSE)</f>
        <v>5.1487572416469192</v>
      </c>
      <c r="AA263">
        <f>VLOOKUP($M263,'CW0302'!$B$9:$Q$386,AA$7,FALSE)</f>
        <v>3.8020867798482065</v>
      </c>
      <c r="AB263">
        <f>VLOOKUP($M263,'CW0302'!$B$9:$Q$386,AB$7,FALSE)</f>
        <v>2.0879356739489054</v>
      </c>
      <c r="AC263">
        <f>VLOOKUP($M263,'CW0302'!$B$9:$Q$386,AC$7,FALSE)</f>
        <v>0.70361444752745805</v>
      </c>
      <c r="AG263" t="s">
        <v>598</v>
      </c>
      <c r="AH263" t="s">
        <v>739</v>
      </c>
      <c r="AI263" t="s">
        <v>745</v>
      </c>
      <c r="AJ263">
        <f>VLOOKUP($AG263,'CW0303'!$B$9:$Q$386,AJ$7,FALSE)</f>
        <v>84.42401847183821</v>
      </c>
      <c r="AK263">
        <f>VLOOKUP($AG263,'CW0303'!$B$9:$Q$386,AK$7,FALSE)</f>
        <v>74.698351672353709</v>
      </c>
      <c r="AL263">
        <f>VLOOKUP($AG263,'CW0303'!$B$9:$Q$386,AL$7,FALSE)</f>
        <v>46.968328681041321</v>
      </c>
      <c r="AM263">
        <f>VLOOKUP($AG263,'CW0303'!$B$9:$Q$386,AM$7,FALSE)</f>
        <v>33.093835114276757</v>
      </c>
      <c r="AO263">
        <f>VLOOKUP($AG263,'CW0303'!$B$9:$Q$386,AO$7,FALSE)</f>
        <v>72.384545450278083</v>
      </c>
      <c r="AP263">
        <f>VLOOKUP($AG263,'CW0303'!$B$9:$Q$386,AP$7,FALSE)</f>
        <v>58.256487063489082</v>
      </c>
      <c r="AQ263">
        <f>VLOOKUP($AG263,'CW0303'!$B$9:$Q$386,AQ$7,FALSE)</f>
        <v>26.281582448437891</v>
      </c>
      <c r="AR263">
        <f>VLOOKUP($AG263,'CW0303'!$B$9:$Q$386,AR$7,FALSE)</f>
        <v>17.382264295300505</v>
      </c>
      <c r="AT263">
        <f>VLOOKUP($AG263,'CW0303'!$B$9:$Q$386,AT$7,FALSE)</f>
        <v>44.018776626826515</v>
      </c>
      <c r="AU263">
        <f>VLOOKUP($AG263,'CW0303'!$B$9:$Q$386,AU$7,FALSE)</f>
        <v>37.468134356747477</v>
      </c>
      <c r="AV263">
        <f>VLOOKUP($AG263,'CW0303'!$B$9:$Q$386,AV$7,FALSE)</f>
        <v>22.201103029848142</v>
      </c>
      <c r="AW263">
        <f>VLOOKUP($AG263,'CW0303'!$B$9:$Q$386,AW$7,FALSE)</f>
        <v>16.504401853040726</v>
      </c>
    </row>
    <row r="264" spans="1:49" x14ac:dyDescent="0.3">
      <c r="A264" t="s">
        <v>600</v>
      </c>
      <c r="B264" t="s">
        <v>739</v>
      </c>
      <c r="C264" t="s">
        <v>745</v>
      </c>
      <c r="D264">
        <f>VLOOKUP($A264,'CW0301'!$B$9:$I$386,D$8,FALSE)</f>
        <v>87.850206267883763</v>
      </c>
      <c r="E264">
        <f>VLOOKUP($A264,'CW0301'!$B$9:$I$386,E$8,FALSE)</f>
        <v>78.585756245517786</v>
      </c>
      <c r="F264">
        <f>VLOOKUP($A264,'CW0301'!$B$9:$I$386,F$8,FALSE)</f>
        <v>52.545867755020858</v>
      </c>
      <c r="G264">
        <f>VLOOKUP($A264,'CW0301'!$B$9:$I$386,G$8,FALSE)</f>
        <v>36.711620452590843</v>
      </c>
      <c r="M264" t="s">
        <v>600</v>
      </c>
      <c r="N264" t="s">
        <v>739</v>
      </c>
      <c r="O264" t="s">
        <v>745</v>
      </c>
      <c r="P264">
        <f>VLOOKUP($M264,'CW0302'!$B$9:$Q$386,P$7,FALSE)</f>
        <v>19.371610272790811</v>
      </c>
      <c r="Q264">
        <f>VLOOKUP($M264,'CW0302'!$B$9:$Q$386,Q$7,FALSE)</f>
        <v>14.062108661006425</v>
      </c>
      <c r="R264">
        <f>VLOOKUP($M264,'CW0302'!$B$9:$Q$386,R$7,FALSE)</f>
        <v>6.028544334402258</v>
      </c>
      <c r="S264">
        <f>VLOOKUP($M264,'CW0302'!$B$9:$Q$386,S$7,FALSE)</f>
        <v>2.2179006446300922</v>
      </c>
      <c r="U264">
        <f>VLOOKUP($M264,'CW0302'!$B$9:$Q$386,U$7,FALSE)</f>
        <v>17.184509674058166</v>
      </c>
      <c r="V264">
        <f>VLOOKUP($M264,'CW0302'!$B$9:$Q$386,V$7,FALSE)</f>
        <v>11.12030026943957</v>
      </c>
      <c r="W264">
        <f>VLOOKUP($M264,'CW0302'!$B$9:$Q$386,W$7,FALSE)</f>
        <v>2.626698562349759</v>
      </c>
      <c r="X264">
        <f>VLOOKUP($M264,'CW0302'!$B$9:$Q$386,X$7,FALSE)</f>
        <v>0.13349895273784715</v>
      </c>
      <c r="Z264">
        <f>VLOOKUP($M264,'CW0302'!$B$9:$Q$386,Z$7,FALSE)</f>
        <v>6.3578197684238207</v>
      </c>
      <c r="AA264">
        <f>VLOOKUP($M264,'CW0302'!$B$9:$Q$386,AA$7,FALSE)</f>
        <v>5.4842081277700769</v>
      </c>
      <c r="AB264">
        <f>VLOOKUP($M264,'CW0302'!$B$9:$Q$386,AB$7,FALSE)</f>
        <v>2.2997494639727369</v>
      </c>
      <c r="AC264">
        <f>VLOOKUP($M264,'CW0302'!$B$9:$Q$386,AC$7,FALSE)</f>
        <v>1.93180506690439</v>
      </c>
      <c r="AG264" t="s">
        <v>600</v>
      </c>
      <c r="AH264" t="s">
        <v>739</v>
      </c>
      <c r="AI264" t="s">
        <v>745</v>
      </c>
      <c r="AJ264">
        <f>VLOOKUP($AG264,'CW0303'!$B$9:$Q$386,AJ$7,FALSE)</f>
        <v>87.387814475626797</v>
      </c>
      <c r="AK264">
        <f>VLOOKUP($AG264,'CW0303'!$B$9:$Q$386,AK$7,FALSE)</f>
        <v>76.642891557137617</v>
      </c>
      <c r="AL264">
        <f>VLOOKUP($AG264,'CW0303'!$B$9:$Q$386,AL$7,FALSE)</f>
        <v>48.395162445682239</v>
      </c>
      <c r="AM264">
        <f>VLOOKUP($AG264,'CW0303'!$B$9:$Q$386,AM$7,FALSE)</f>
        <v>33.331275872708183</v>
      </c>
      <c r="AO264">
        <f>VLOOKUP($AG264,'CW0303'!$B$9:$Q$386,AO$7,FALSE)</f>
        <v>79.730107898036621</v>
      </c>
      <c r="AP264">
        <f>VLOOKUP($AG264,'CW0303'!$B$9:$Q$386,AP$7,FALSE)</f>
        <v>61.004324114353501</v>
      </c>
      <c r="AQ264">
        <f>VLOOKUP($AG264,'CW0303'!$B$9:$Q$386,AQ$7,FALSE)</f>
        <v>28.535068176740641</v>
      </c>
      <c r="AR264">
        <f>VLOOKUP($AG264,'CW0303'!$B$9:$Q$386,AR$7,FALSE)</f>
        <v>19.314727659035427</v>
      </c>
      <c r="AT264">
        <f>VLOOKUP($AG264,'CW0303'!$B$9:$Q$386,AT$7,FALSE)</f>
        <v>49.700682025570799</v>
      </c>
      <c r="AU264">
        <f>VLOOKUP($AG264,'CW0303'!$B$9:$Q$386,AU$7,FALSE)</f>
        <v>40.774204988751855</v>
      </c>
      <c r="AV264">
        <f>VLOOKUP($AG264,'CW0303'!$B$9:$Q$386,AV$7,FALSE)</f>
        <v>18.742136112910181</v>
      </c>
      <c r="AW264">
        <f>VLOOKUP($AG264,'CW0303'!$B$9:$Q$386,AW$7,FALSE)</f>
        <v>13.877560957849774</v>
      </c>
    </row>
    <row r="265" spans="1:49" x14ac:dyDescent="0.3">
      <c r="A265" t="s">
        <v>604</v>
      </c>
      <c r="B265" t="s">
        <v>739</v>
      </c>
      <c r="C265" t="s">
        <v>745</v>
      </c>
      <c r="D265">
        <f>VLOOKUP($A265,'CW0301'!$B$9:$I$386,D$8,FALSE)</f>
        <v>86.690590013021321</v>
      </c>
      <c r="E265">
        <f>VLOOKUP($A265,'CW0301'!$B$9:$I$386,E$8,FALSE)</f>
        <v>76.733602020803787</v>
      </c>
      <c r="F265">
        <f>VLOOKUP($A265,'CW0301'!$B$9:$I$386,F$8,FALSE)</f>
        <v>47.022097422834804</v>
      </c>
      <c r="G265">
        <f>VLOOKUP($A265,'CW0301'!$B$9:$I$386,G$8,FALSE)</f>
        <v>34.343337334796004</v>
      </c>
      <c r="M265" t="s">
        <v>604</v>
      </c>
      <c r="N265" t="s">
        <v>739</v>
      </c>
      <c r="O265" t="s">
        <v>745</v>
      </c>
      <c r="P265">
        <f>VLOOKUP($M265,'CW0302'!$B$9:$Q$386,P$7,FALSE)</f>
        <v>17.654112574739948</v>
      </c>
      <c r="Q265">
        <f>VLOOKUP($M265,'CW0302'!$B$9:$Q$386,Q$7,FALSE)</f>
        <v>11.420640128545674</v>
      </c>
      <c r="R265">
        <f>VLOOKUP($M265,'CW0302'!$B$9:$Q$386,R$7,FALSE)</f>
        <v>5.230383243791449</v>
      </c>
      <c r="S265">
        <f>VLOOKUP($M265,'CW0302'!$B$9:$Q$386,S$7,FALSE)</f>
        <v>3.3313557923952941</v>
      </c>
      <c r="U265">
        <f>VLOOKUP($M265,'CW0302'!$B$9:$Q$386,U$7,FALSE)</f>
        <v>15.321641652915089</v>
      </c>
      <c r="V265">
        <f>VLOOKUP($M265,'CW0302'!$B$9:$Q$386,V$7,FALSE)</f>
        <v>8.4792268398934194</v>
      </c>
      <c r="W265">
        <f>VLOOKUP($M265,'CW0302'!$B$9:$Q$386,W$7,FALSE)</f>
        <v>1.171643140917294</v>
      </c>
      <c r="X265">
        <f>VLOOKUP($M265,'CW0302'!$B$9:$Q$386,X$7,FALSE)</f>
        <v>0.60876653184670559</v>
      </c>
      <c r="Z265">
        <f>VLOOKUP($M265,'CW0302'!$B$9:$Q$386,Z$7,FALSE)</f>
        <v>7.7751926632858721</v>
      </c>
      <c r="AA265">
        <f>VLOOKUP($M265,'CW0302'!$B$9:$Q$386,AA$7,FALSE)</f>
        <v>6.1045076764910648</v>
      </c>
      <c r="AB265">
        <f>VLOOKUP($M265,'CW0302'!$B$9:$Q$386,AB$7,FALSE)</f>
        <v>3.5469700019557506</v>
      </c>
      <c r="AC265">
        <f>VLOOKUP($M265,'CW0302'!$B$9:$Q$386,AC$7,FALSE)</f>
        <v>1.816082082203553</v>
      </c>
      <c r="AG265" t="s">
        <v>604</v>
      </c>
      <c r="AH265" t="s">
        <v>739</v>
      </c>
      <c r="AI265" t="s">
        <v>745</v>
      </c>
      <c r="AJ265">
        <f>VLOOKUP($AG265,'CW0303'!$B$9:$Q$386,AJ$7,FALSE)</f>
        <v>83.502992137546002</v>
      </c>
      <c r="AK265">
        <f>VLOOKUP($AG265,'CW0303'!$B$9:$Q$386,AK$7,FALSE)</f>
        <v>73.93116354496243</v>
      </c>
      <c r="AL265">
        <f>VLOOKUP($AG265,'CW0303'!$B$9:$Q$386,AL$7,FALSE)</f>
        <v>42.959544083443461</v>
      </c>
      <c r="AM265">
        <f>VLOOKUP($AG265,'CW0303'!$B$9:$Q$386,AM$7,FALSE)</f>
        <v>30.04235933615443</v>
      </c>
      <c r="AO265">
        <f>VLOOKUP($AG265,'CW0303'!$B$9:$Q$386,AO$7,FALSE)</f>
        <v>70.908904298308173</v>
      </c>
      <c r="AP265">
        <f>VLOOKUP($AG265,'CW0303'!$B$9:$Q$386,AP$7,FALSE)</f>
        <v>53.615490999068108</v>
      </c>
      <c r="AQ265">
        <f>VLOOKUP($AG265,'CW0303'!$B$9:$Q$386,AQ$7,FALSE)</f>
        <v>22.714829784695421</v>
      </c>
      <c r="AR265">
        <f>VLOOKUP($AG265,'CW0303'!$B$9:$Q$386,AR$7,FALSE)</f>
        <v>16.635200420687479</v>
      </c>
      <c r="AT265">
        <f>VLOOKUP($AG265,'CW0303'!$B$9:$Q$386,AT$7,FALSE)</f>
        <v>48.368651313762086</v>
      </c>
      <c r="AU265">
        <f>VLOOKUP($AG265,'CW0303'!$B$9:$Q$386,AU$7,FALSE)</f>
        <v>38.09179574438906</v>
      </c>
      <c r="AV265">
        <f>VLOOKUP($AG265,'CW0303'!$B$9:$Q$386,AV$7,FALSE)</f>
        <v>20.229443650839194</v>
      </c>
      <c r="AW265">
        <f>VLOOKUP($AG265,'CW0303'!$B$9:$Q$386,AW$7,FALSE)</f>
        <v>13.663883656324069</v>
      </c>
    </row>
    <row r="266" spans="1:49" x14ac:dyDescent="0.3">
      <c r="A266" t="s">
        <v>606</v>
      </c>
      <c r="B266" t="s">
        <v>743</v>
      </c>
      <c r="C266" t="s">
        <v>745</v>
      </c>
      <c r="D266">
        <f>VLOOKUP($A266,'CW0301'!$B$9:$I$386,D$8,FALSE)</f>
        <v>90.450497364548298</v>
      </c>
      <c r="E266">
        <f>VLOOKUP($A266,'CW0301'!$B$9:$I$386,E$8,FALSE)</f>
        <v>85.370285848102682</v>
      </c>
      <c r="F266">
        <f>VLOOKUP($A266,'CW0301'!$B$9:$I$386,F$8,FALSE)</f>
        <v>64.566720992881571</v>
      </c>
      <c r="G266">
        <f>VLOOKUP($A266,'CW0301'!$B$9:$I$386,G$8,FALSE)</f>
        <v>52.205156912724085</v>
      </c>
      <c r="M266" t="s">
        <v>606</v>
      </c>
      <c r="N266" t="s">
        <v>743</v>
      </c>
      <c r="O266" t="s">
        <v>745</v>
      </c>
      <c r="P266">
        <f>VLOOKUP($M266,'CW0302'!$B$9:$Q$386,P$7,FALSE)</f>
        <v>44.655988715456523</v>
      </c>
      <c r="Q266">
        <f>VLOOKUP($M266,'CW0302'!$B$9:$Q$386,Q$7,FALSE)</f>
        <v>39.567370940948294</v>
      </c>
      <c r="R266">
        <f>VLOOKUP($M266,'CW0302'!$B$9:$Q$386,R$7,FALSE)</f>
        <v>25.313693957031802</v>
      </c>
      <c r="S266">
        <f>VLOOKUP($M266,'CW0302'!$B$9:$Q$386,S$7,FALSE)</f>
        <v>19.070839429275921</v>
      </c>
      <c r="U266">
        <f>VLOOKUP($M266,'CW0302'!$B$9:$Q$386,U$7,FALSE)</f>
        <v>23.237532193068379</v>
      </c>
      <c r="V266">
        <f>VLOOKUP($M266,'CW0302'!$B$9:$Q$386,V$7,FALSE)</f>
        <v>13.387279926946762</v>
      </c>
      <c r="W266">
        <f>VLOOKUP($M266,'CW0302'!$B$9:$Q$386,W$7,FALSE)</f>
        <v>3.7146795281144689</v>
      </c>
      <c r="X266">
        <f>VLOOKUP($M266,'CW0302'!$B$9:$Q$386,X$7,FALSE)</f>
        <v>2.050914321241943</v>
      </c>
      <c r="Z266">
        <f>VLOOKUP($M266,'CW0302'!$B$9:$Q$386,Z$7,FALSE)</f>
        <v>37.871399917477625</v>
      </c>
      <c r="AA266">
        <f>VLOOKUP($M266,'CW0302'!$B$9:$Q$386,AA$7,FALSE)</f>
        <v>34.500303199024181</v>
      </c>
      <c r="AB266">
        <f>VLOOKUP($M266,'CW0302'!$B$9:$Q$386,AB$7,FALSE)</f>
        <v>21.991552048968678</v>
      </c>
      <c r="AC266">
        <f>VLOOKUP($M266,'CW0302'!$B$9:$Q$386,AC$7,FALSE)</f>
        <v>16.405510191495612</v>
      </c>
      <c r="AG266" t="s">
        <v>606</v>
      </c>
      <c r="AH266" t="s">
        <v>743</v>
      </c>
      <c r="AI266" t="s">
        <v>745</v>
      </c>
      <c r="AJ266">
        <f>VLOOKUP($AG266,'CW0303'!$B$9:$Q$386,AJ$7,FALSE)</f>
        <v>86.735237422815842</v>
      </c>
      <c r="AK266">
        <f>VLOOKUP($AG266,'CW0303'!$B$9:$Q$386,AK$7,FALSE)</f>
        <v>79.992983880998764</v>
      </c>
      <c r="AL266">
        <f>VLOOKUP($AG266,'CW0303'!$B$9:$Q$386,AL$7,FALSE)</f>
        <v>50.512244169983745</v>
      </c>
      <c r="AM266">
        <f>VLOOKUP($AG266,'CW0303'!$B$9:$Q$386,AM$7,FALSE)</f>
        <v>36.832473883400247</v>
      </c>
      <c r="AO266">
        <f>VLOOKUP($AG266,'CW0303'!$B$9:$Q$386,AO$7,FALSE)</f>
        <v>64.877393537799492</v>
      </c>
      <c r="AP266">
        <f>VLOOKUP($AG266,'CW0303'!$B$9:$Q$386,AP$7,FALSE)</f>
        <v>47.103177775765118</v>
      </c>
      <c r="AQ266">
        <f>VLOOKUP($AG266,'CW0303'!$B$9:$Q$386,AQ$7,FALSE)</f>
        <v>13.947415294278914</v>
      </c>
      <c r="AR266">
        <f>VLOOKUP($AG266,'CW0303'!$B$9:$Q$386,AR$7,FALSE)</f>
        <v>9.3103299247366955</v>
      </c>
      <c r="AT266">
        <f>VLOOKUP($AG266,'CW0303'!$B$9:$Q$386,AT$7,FALSE)</f>
        <v>70.889601147510774</v>
      </c>
      <c r="AU266">
        <f>VLOOKUP($AG266,'CW0303'!$B$9:$Q$386,AU$7,FALSE)</f>
        <v>63.275001596380086</v>
      </c>
      <c r="AV266">
        <f>VLOOKUP($AG266,'CW0303'!$B$9:$Q$386,AV$7,FALSE)</f>
        <v>35.579884417510719</v>
      </c>
      <c r="AW266">
        <f>VLOOKUP($AG266,'CW0303'!$B$9:$Q$386,AW$7,FALSE)</f>
        <v>25.619727504053408</v>
      </c>
    </row>
    <row r="267" spans="1:49" x14ac:dyDescent="0.3">
      <c r="A267" t="s">
        <v>608</v>
      </c>
      <c r="B267" t="s">
        <v>741</v>
      </c>
      <c r="C267" t="s">
        <v>745</v>
      </c>
      <c r="D267">
        <f>VLOOKUP($A267,'CW0301'!$B$9:$I$386,D$8,FALSE)</f>
        <v>86.607379837809205</v>
      </c>
      <c r="E267">
        <f>VLOOKUP($A267,'CW0301'!$B$9:$I$386,E$8,FALSE)</f>
        <v>79.115165088054709</v>
      </c>
      <c r="F267">
        <f>VLOOKUP($A267,'CW0301'!$B$9:$I$386,F$8,FALSE)</f>
        <v>51.828993714950933</v>
      </c>
      <c r="G267">
        <f>VLOOKUP($A267,'CW0301'!$B$9:$I$386,G$8,FALSE)</f>
        <v>40.501859393928591</v>
      </c>
      <c r="M267" t="s">
        <v>608</v>
      </c>
      <c r="N267" t="s">
        <v>741</v>
      </c>
      <c r="O267" t="s">
        <v>745</v>
      </c>
      <c r="P267">
        <f>VLOOKUP($M267,'CW0302'!$B$9:$Q$386,P$7,FALSE)</f>
        <v>22.920387605543361</v>
      </c>
      <c r="Q267">
        <f>VLOOKUP($M267,'CW0302'!$B$9:$Q$386,Q$7,FALSE)</f>
        <v>17.561706303445678</v>
      </c>
      <c r="R267">
        <f>VLOOKUP($M267,'CW0302'!$B$9:$Q$386,R$7,FALSE)</f>
        <v>6.7380554946864093</v>
      </c>
      <c r="S267">
        <f>VLOOKUP($M267,'CW0302'!$B$9:$Q$386,S$7,FALSE)</f>
        <v>4.3564901553710333</v>
      </c>
      <c r="U267">
        <f>VLOOKUP($M267,'CW0302'!$B$9:$Q$386,U$7,FALSE)</f>
        <v>20.61899367210674</v>
      </c>
      <c r="V267">
        <f>VLOOKUP($M267,'CW0302'!$B$9:$Q$386,V$7,FALSE)</f>
        <v>13.278355296144603</v>
      </c>
      <c r="W267">
        <f>VLOOKUP($M267,'CW0302'!$B$9:$Q$386,W$7,FALSE)</f>
        <v>3.7707113546283053</v>
      </c>
      <c r="X267">
        <f>VLOOKUP($M267,'CW0302'!$B$9:$Q$386,X$7,FALSE)</f>
        <v>1.3974685545889949</v>
      </c>
      <c r="Z267">
        <f>VLOOKUP($M267,'CW0302'!$B$9:$Q$386,Z$7,FALSE)</f>
        <v>9.5221787333242567</v>
      </c>
      <c r="AA267">
        <f>VLOOKUP($M267,'CW0302'!$B$9:$Q$386,AA$7,FALSE)</f>
        <v>6.5346133381420231</v>
      </c>
      <c r="AB267">
        <f>VLOOKUP($M267,'CW0302'!$B$9:$Q$386,AB$7,FALSE)</f>
        <v>3.298427592970655</v>
      </c>
      <c r="AC267">
        <f>VLOOKUP($M267,'CW0302'!$B$9:$Q$386,AC$7,FALSE)</f>
        <v>2.7884351237837999</v>
      </c>
      <c r="AG267" t="s">
        <v>608</v>
      </c>
      <c r="AH267" t="s">
        <v>741</v>
      </c>
      <c r="AI267" t="s">
        <v>745</v>
      </c>
      <c r="AJ267">
        <f>VLOOKUP($AG267,'CW0303'!$B$9:$Q$386,AJ$7,FALSE)</f>
        <v>86.042324820859747</v>
      </c>
      <c r="AK267">
        <f>VLOOKUP($AG267,'CW0303'!$B$9:$Q$386,AK$7,FALSE)</f>
        <v>76.118560897279352</v>
      </c>
      <c r="AL267">
        <f>VLOOKUP($AG267,'CW0303'!$B$9:$Q$386,AL$7,FALSE)</f>
        <v>46.844874024184534</v>
      </c>
      <c r="AM267">
        <f>VLOOKUP($AG267,'CW0303'!$B$9:$Q$386,AM$7,FALSE)</f>
        <v>34.899466858105292</v>
      </c>
      <c r="AO267">
        <f>VLOOKUP($AG267,'CW0303'!$B$9:$Q$386,AO$7,FALSE)</f>
        <v>78.849999701639632</v>
      </c>
      <c r="AP267">
        <f>VLOOKUP($AG267,'CW0303'!$B$9:$Q$386,AP$7,FALSE)</f>
        <v>60.862055712185402</v>
      </c>
      <c r="AQ267">
        <f>VLOOKUP($AG267,'CW0303'!$B$9:$Q$386,AQ$7,FALSE)</f>
        <v>27.264433536596023</v>
      </c>
      <c r="AR267">
        <f>VLOOKUP($AG267,'CW0303'!$B$9:$Q$386,AR$7,FALSE)</f>
        <v>20.398916922153056</v>
      </c>
      <c r="AT267">
        <f>VLOOKUP($AG267,'CW0303'!$B$9:$Q$386,AT$7,FALSE)</f>
        <v>50.538660276819847</v>
      </c>
      <c r="AU267">
        <f>VLOOKUP($AG267,'CW0303'!$B$9:$Q$386,AU$7,FALSE)</f>
        <v>41.467329551670389</v>
      </c>
      <c r="AV267">
        <f>VLOOKUP($AG267,'CW0303'!$B$9:$Q$386,AV$7,FALSE)</f>
        <v>23.021175286658856</v>
      </c>
      <c r="AW267">
        <f>VLOOKUP($AG267,'CW0303'!$B$9:$Q$386,AW$7,FALSE)</f>
        <v>17.37449317503879</v>
      </c>
    </row>
    <row r="268" spans="1:49" x14ac:dyDescent="0.3">
      <c r="A268" t="s">
        <v>610</v>
      </c>
      <c r="B268" t="s">
        <v>741</v>
      </c>
      <c r="C268" t="s">
        <v>745</v>
      </c>
      <c r="D268">
        <f>VLOOKUP($A268,'CW0301'!$B$9:$I$386,D$8,FALSE)</f>
        <v>89.410573933239718</v>
      </c>
      <c r="E268">
        <f>VLOOKUP($A268,'CW0301'!$B$9:$I$386,E$8,FALSE)</f>
        <v>79.56606985299905</v>
      </c>
      <c r="F268">
        <f>VLOOKUP($A268,'CW0301'!$B$9:$I$386,F$8,FALSE)</f>
        <v>54.353912976296947</v>
      </c>
      <c r="G268">
        <f>VLOOKUP($A268,'CW0301'!$B$9:$I$386,G$8,FALSE)</f>
        <v>39.234304814345641</v>
      </c>
      <c r="M268" t="s">
        <v>610</v>
      </c>
      <c r="N268" t="s">
        <v>741</v>
      </c>
      <c r="O268" t="s">
        <v>745</v>
      </c>
      <c r="P268">
        <f>VLOOKUP($M268,'CW0302'!$B$9:$Q$386,P$7,FALSE)</f>
        <v>26.49842402479166</v>
      </c>
      <c r="Q268">
        <f>VLOOKUP($M268,'CW0302'!$B$9:$Q$386,Q$7,FALSE)</f>
        <v>20.017089398314109</v>
      </c>
      <c r="R268">
        <f>VLOOKUP($M268,'CW0302'!$B$9:$Q$386,R$7,FALSE)</f>
        <v>10.536079924475338</v>
      </c>
      <c r="S268">
        <f>VLOOKUP($M268,'CW0302'!$B$9:$Q$386,S$7,FALSE)</f>
        <v>5.6409485596784217</v>
      </c>
      <c r="U268">
        <f>VLOOKUP($M268,'CW0302'!$B$9:$Q$386,U$7,FALSE)</f>
        <v>18.132325606293545</v>
      </c>
      <c r="V268">
        <f>VLOOKUP($M268,'CW0302'!$B$9:$Q$386,V$7,FALSE)</f>
        <v>10.283397984971394</v>
      </c>
      <c r="W268">
        <f>VLOOKUP($M268,'CW0302'!$B$9:$Q$386,W$7,FALSE)</f>
        <v>2.0441584179713517</v>
      </c>
      <c r="X268">
        <f>VLOOKUP($M268,'CW0302'!$B$9:$Q$386,X$7,FALSE)</f>
        <v>0.94759689866236907</v>
      </c>
      <c r="Z268">
        <f>VLOOKUP($M268,'CW0302'!$B$9:$Q$386,Z$7,FALSE)</f>
        <v>15.27700207941192</v>
      </c>
      <c r="AA268">
        <f>VLOOKUP($M268,'CW0302'!$B$9:$Q$386,AA$7,FALSE)</f>
        <v>13.241670155329272</v>
      </c>
      <c r="AB268">
        <f>VLOOKUP($M268,'CW0302'!$B$9:$Q$386,AB$7,FALSE)</f>
        <v>7.3701284789345758</v>
      </c>
      <c r="AC268">
        <f>VLOOKUP($M268,'CW0302'!$B$9:$Q$386,AC$7,FALSE)</f>
        <v>4.2361429414671887</v>
      </c>
      <c r="AG268" t="s">
        <v>610</v>
      </c>
      <c r="AH268" t="s">
        <v>741</v>
      </c>
      <c r="AI268" t="s">
        <v>745</v>
      </c>
      <c r="AJ268">
        <f>VLOOKUP($AG268,'CW0303'!$B$9:$Q$386,AJ$7,FALSE)</f>
        <v>87.849849296209598</v>
      </c>
      <c r="AK268">
        <f>VLOOKUP($AG268,'CW0303'!$B$9:$Q$386,AK$7,FALSE)</f>
        <v>76.591134740777562</v>
      </c>
      <c r="AL268">
        <f>VLOOKUP($AG268,'CW0303'!$B$9:$Q$386,AL$7,FALSE)</f>
        <v>48.416246308806464</v>
      </c>
      <c r="AM268">
        <f>VLOOKUP($AG268,'CW0303'!$B$9:$Q$386,AM$7,FALSE)</f>
        <v>33.712414176612562</v>
      </c>
      <c r="AO268">
        <f>VLOOKUP($AG268,'CW0303'!$B$9:$Q$386,AO$7,FALSE)</f>
        <v>75.585338871913265</v>
      </c>
      <c r="AP268">
        <f>VLOOKUP($AG268,'CW0303'!$B$9:$Q$386,AP$7,FALSE)</f>
        <v>57.354092323956337</v>
      </c>
      <c r="AQ268">
        <f>VLOOKUP($AG268,'CW0303'!$B$9:$Q$386,AQ$7,FALSE)</f>
        <v>24.073273606105634</v>
      </c>
      <c r="AR268">
        <f>VLOOKUP($AG268,'CW0303'!$B$9:$Q$386,AR$7,FALSE)</f>
        <v>18.137429600423868</v>
      </c>
      <c r="AT268">
        <f>VLOOKUP($AG268,'CW0303'!$B$9:$Q$386,AT$7,FALSE)</f>
        <v>51.995338710807872</v>
      </c>
      <c r="AU268">
        <f>VLOOKUP($AG268,'CW0303'!$B$9:$Q$386,AU$7,FALSE)</f>
        <v>43.53679504121871</v>
      </c>
      <c r="AV268">
        <f>VLOOKUP($AG268,'CW0303'!$B$9:$Q$386,AV$7,FALSE)</f>
        <v>24.380955370936178</v>
      </c>
      <c r="AW268">
        <f>VLOOKUP($AG268,'CW0303'!$B$9:$Q$386,AW$7,FALSE)</f>
        <v>12.741287484926975</v>
      </c>
    </row>
    <row r="269" spans="1:49" x14ac:dyDescent="0.3">
      <c r="A269" t="s">
        <v>612</v>
      </c>
      <c r="B269" t="s">
        <v>741</v>
      </c>
      <c r="C269" t="s">
        <v>745</v>
      </c>
      <c r="D269">
        <f>VLOOKUP($A269,'CW0301'!$B$9:$I$386,D$8,FALSE)</f>
        <v>85.541862026731749</v>
      </c>
      <c r="E269">
        <f>VLOOKUP($A269,'CW0301'!$B$9:$I$386,E$8,FALSE)</f>
        <v>79.058566773097709</v>
      </c>
      <c r="F269">
        <f>VLOOKUP($A269,'CW0301'!$B$9:$I$386,F$8,FALSE)</f>
        <v>54.67226580661444</v>
      </c>
      <c r="G269">
        <f>VLOOKUP($A269,'CW0301'!$B$9:$I$386,G$8,FALSE)</f>
        <v>42.680963847351443</v>
      </c>
      <c r="M269" t="s">
        <v>612</v>
      </c>
      <c r="N269" t="s">
        <v>741</v>
      </c>
      <c r="O269" t="s">
        <v>745</v>
      </c>
      <c r="P269">
        <f>VLOOKUP($M269,'CW0302'!$B$9:$Q$386,P$7,FALSE)</f>
        <v>22.316116413519676</v>
      </c>
      <c r="Q269">
        <f>VLOOKUP($M269,'CW0302'!$B$9:$Q$386,Q$7,FALSE)</f>
        <v>15.49813953870216</v>
      </c>
      <c r="R269">
        <f>VLOOKUP($M269,'CW0302'!$B$9:$Q$386,R$7,FALSE)</f>
        <v>7.6998398174051355</v>
      </c>
      <c r="S269">
        <f>VLOOKUP($M269,'CW0302'!$B$9:$Q$386,S$7,FALSE)</f>
        <v>4.8538802254288598</v>
      </c>
      <c r="U269">
        <f>VLOOKUP($M269,'CW0302'!$B$9:$Q$386,U$7,FALSE)</f>
        <v>17.677230033676906</v>
      </c>
      <c r="V269">
        <f>VLOOKUP($M269,'CW0302'!$B$9:$Q$386,V$7,FALSE)</f>
        <v>10.66460976311385</v>
      </c>
      <c r="W269">
        <f>VLOOKUP($M269,'CW0302'!$B$9:$Q$386,W$7,FALSE)</f>
        <v>3.7773639879431729</v>
      </c>
      <c r="X269">
        <f>VLOOKUP($M269,'CW0302'!$B$9:$Q$386,X$7,FALSE)</f>
        <v>1.8491025466912769</v>
      </c>
      <c r="Z269">
        <f>VLOOKUP($M269,'CW0302'!$B$9:$Q$386,Z$7,FALSE)</f>
        <v>10.55448567685009</v>
      </c>
      <c r="AA269">
        <f>VLOOKUP($M269,'CW0302'!$B$9:$Q$386,AA$7,FALSE)</f>
        <v>8.2396943315004911</v>
      </c>
      <c r="AB269">
        <f>VLOOKUP($M269,'CW0302'!$B$9:$Q$386,AB$7,FALSE)</f>
        <v>3.9086309015152616</v>
      </c>
      <c r="AC269">
        <f>VLOOKUP($M269,'CW0302'!$B$9:$Q$386,AC$7,FALSE)</f>
        <v>2.4145058171349034</v>
      </c>
      <c r="AG269" t="s">
        <v>612</v>
      </c>
      <c r="AH269" t="s">
        <v>741</v>
      </c>
      <c r="AI269" t="s">
        <v>745</v>
      </c>
      <c r="AJ269">
        <f>VLOOKUP($AG269,'CW0303'!$B$9:$Q$386,AJ$7,FALSE)</f>
        <v>84.701153180655609</v>
      </c>
      <c r="AK269">
        <f>VLOOKUP($AG269,'CW0303'!$B$9:$Q$386,AK$7,FALSE)</f>
        <v>77.148210626351258</v>
      </c>
      <c r="AL269">
        <f>VLOOKUP($AG269,'CW0303'!$B$9:$Q$386,AL$7,FALSE)</f>
        <v>49.535868138279902</v>
      </c>
      <c r="AM269">
        <f>VLOOKUP($AG269,'CW0303'!$B$9:$Q$386,AM$7,FALSE)</f>
        <v>37.332817241797997</v>
      </c>
      <c r="AO269">
        <f>VLOOKUP($AG269,'CW0303'!$B$9:$Q$386,AO$7,FALSE)</f>
        <v>74.562525591562704</v>
      </c>
      <c r="AP269">
        <f>VLOOKUP($AG269,'CW0303'!$B$9:$Q$386,AP$7,FALSE)</f>
        <v>63.854277770521705</v>
      </c>
      <c r="AQ269">
        <f>VLOOKUP($AG269,'CW0303'!$B$9:$Q$386,AQ$7,FALSE)</f>
        <v>30.31910721207603</v>
      </c>
      <c r="AR269">
        <f>VLOOKUP($AG269,'CW0303'!$B$9:$Q$386,AR$7,FALSE)</f>
        <v>19.852044382187977</v>
      </c>
      <c r="AT269">
        <f>VLOOKUP($AG269,'CW0303'!$B$9:$Q$386,AT$7,FALSE)</f>
        <v>43.545487135453676</v>
      </c>
      <c r="AU269">
        <f>VLOOKUP($AG269,'CW0303'!$B$9:$Q$386,AU$7,FALSE)</f>
        <v>36.677305927475203</v>
      </c>
      <c r="AV269">
        <f>VLOOKUP($AG269,'CW0303'!$B$9:$Q$386,AV$7,FALSE)</f>
        <v>21.300464311914155</v>
      </c>
      <c r="AW269">
        <f>VLOOKUP($AG269,'CW0303'!$B$9:$Q$386,AW$7,FALSE)</f>
        <v>16.794778068589086</v>
      </c>
    </row>
    <row r="270" spans="1:49" x14ac:dyDescent="0.3">
      <c r="A270" t="s">
        <v>616</v>
      </c>
      <c r="B270" t="s">
        <v>743</v>
      </c>
      <c r="C270" t="s">
        <v>745</v>
      </c>
      <c r="D270">
        <f>VLOOKUP($A270,'CW0301'!$B$9:$I$386,D$8,FALSE)</f>
        <v>88.850306199577062</v>
      </c>
      <c r="E270">
        <f>VLOOKUP($A270,'CW0301'!$B$9:$I$386,E$8,FALSE)</f>
        <v>79.835080692329925</v>
      </c>
      <c r="F270">
        <f>VLOOKUP($A270,'CW0301'!$B$9:$I$386,F$8,FALSE)</f>
        <v>52.147769403204414</v>
      </c>
      <c r="G270">
        <f>VLOOKUP($A270,'CW0301'!$B$9:$I$386,G$8,FALSE)</f>
        <v>37.40255045108669</v>
      </c>
      <c r="M270" t="s">
        <v>616</v>
      </c>
      <c r="N270" t="s">
        <v>743</v>
      </c>
      <c r="O270" t="s">
        <v>745</v>
      </c>
      <c r="P270">
        <f>VLOOKUP($M270,'CW0302'!$B$9:$Q$386,P$7,FALSE)</f>
        <v>23.984668805215019</v>
      </c>
      <c r="Q270">
        <f>VLOOKUP($M270,'CW0302'!$B$9:$Q$386,Q$7,FALSE)</f>
        <v>17.79288207146028</v>
      </c>
      <c r="R270">
        <f>VLOOKUP($M270,'CW0302'!$B$9:$Q$386,R$7,FALSE)</f>
        <v>9.1649801323380835</v>
      </c>
      <c r="S270">
        <f>VLOOKUP($M270,'CW0302'!$B$9:$Q$386,S$7,FALSE)</f>
        <v>7.4655119889975659</v>
      </c>
      <c r="U270">
        <f>VLOOKUP($M270,'CW0302'!$B$9:$Q$386,U$7,FALSE)</f>
        <v>22.049844477409046</v>
      </c>
      <c r="V270">
        <f>VLOOKUP($M270,'CW0302'!$B$9:$Q$386,V$7,FALSE)</f>
        <v>12.563503686739841</v>
      </c>
      <c r="W270">
        <f>VLOOKUP($M270,'CW0302'!$B$9:$Q$386,W$7,FALSE)</f>
        <v>3.9937002172091964</v>
      </c>
      <c r="X270">
        <f>VLOOKUP($M270,'CW0302'!$B$9:$Q$386,X$7,FALSE)</f>
        <v>1.5892445576732603</v>
      </c>
      <c r="Z270">
        <f>VLOOKUP($M270,'CW0302'!$B$9:$Q$386,Z$7,FALSE)</f>
        <v>12.377897342273187</v>
      </c>
      <c r="AA270">
        <f>VLOOKUP($M270,'CW0302'!$B$9:$Q$386,AA$7,FALSE)</f>
        <v>9.6949753717744453</v>
      </c>
      <c r="AB270">
        <f>VLOOKUP($M270,'CW0302'!$B$9:$Q$386,AB$7,FALSE)</f>
        <v>5.792606475489765</v>
      </c>
      <c r="AC270">
        <f>VLOOKUP($M270,'CW0302'!$B$9:$Q$386,AC$7,FALSE)</f>
        <v>3.507084729660912</v>
      </c>
      <c r="AG270" t="s">
        <v>616</v>
      </c>
      <c r="AH270" t="s">
        <v>743</v>
      </c>
      <c r="AI270" t="s">
        <v>745</v>
      </c>
      <c r="AJ270">
        <f>VLOOKUP($AG270,'CW0303'!$B$9:$Q$386,AJ$7,FALSE)</f>
        <v>86.958562974579777</v>
      </c>
      <c r="AK270">
        <f>VLOOKUP($AG270,'CW0303'!$B$9:$Q$386,AK$7,FALSE)</f>
        <v>77.213548433204068</v>
      </c>
      <c r="AL270">
        <f>VLOOKUP($AG270,'CW0303'!$B$9:$Q$386,AL$7,FALSE)</f>
        <v>45.098650324298674</v>
      </c>
      <c r="AM270">
        <f>VLOOKUP($AG270,'CW0303'!$B$9:$Q$386,AM$7,FALSE)</f>
        <v>32.019759186159462</v>
      </c>
      <c r="AO270">
        <f>VLOOKUP($AG270,'CW0303'!$B$9:$Q$386,AO$7,FALSE)</f>
        <v>73.828921050762105</v>
      </c>
      <c r="AP270">
        <f>VLOOKUP($AG270,'CW0303'!$B$9:$Q$386,AP$7,FALSE)</f>
        <v>53.123571647149426</v>
      </c>
      <c r="AQ270">
        <f>VLOOKUP($AG270,'CW0303'!$B$9:$Q$386,AQ$7,FALSE)</f>
        <v>22.855088532170907</v>
      </c>
      <c r="AR270">
        <f>VLOOKUP($AG270,'CW0303'!$B$9:$Q$386,AR$7,FALSE)</f>
        <v>14.462363155684384</v>
      </c>
      <c r="AT270">
        <f>VLOOKUP($AG270,'CW0303'!$B$9:$Q$386,AT$7,FALSE)</f>
        <v>53.091268296879022</v>
      </c>
      <c r="AU270">
        <f>VLOOKUP($AG270,'CW0303'!$B$9:$Q$386,AU$7,FALSE)</f>
        <v>43.990479372229018</v>
      </c>
      <c r="AV270">
        <f>VLOOKUP($AG270,'CW0303'!$B$9:$Q$386,AV$7,FALSE)</f>
        <v>21.483031025317569</v>
      </c>
      <c r="AW270">
        <f>VLOOKUP($AG270,'CW0303'!$B$9:$Q$386,AW$7,FALSE)</f>
        <v>14.42395485977524</v>
      </c>
    </row>
    <row r="271" spans="1:49" x14ac:dyDescent="0.3">
      <c r="A271" t="s">
        <v>618</v>
      </c>
      <c r="B271" t="s">
        <v>743</v>
      </c>
      <c r="C271" t="s">
        <v>745</v>
      </c>
      <c r="D271">
        <f>VLOOKUP($A271,'CW0301'!$B$9:$I$386,D$8,FALSE)</f>
        <v>86.93318830237007</v>
      </c>
      <c r="E271">
        <f>VLOOKUP($A271,'CW0301'!$B$9:$I$386,E$8,FALSE)</f>
        <v>79.580105191527522</v>
      </c>
      <c r="F271">
        <f>VLOOKUP($A271,'CW0301'!$B$9:$I$386,F$8,FALSE)</f>
        <v>55.240524068081577</v>
      </c>
      <c r="G271">
        <f>VLOOKUP($A271,'CW0301'!$B$9:$I$386,G$8,FALSE)</f>
        <v>40.808977098306251</v>
      </c>
      <c r="M271" t="s">
        <v>618</v>
      </c>
      <c r="N271" t="s">
        <v>743</v>
      </c>
      <c r="O271" t="s">
        <v>745</v>
      </c>
      <c r="P271">
        <f>VLOOKUP($M271,'CW0302'!$B$9:$Q$386,P$7,FALSE)</f>
        <v>19.66408572878446</v>
      </c>
      <c r="Q271">
        <f>VLOOKUP($M271,'CW0302'!$B$9:$Q$386,Q$7,FALSE)</f>
        <v>14.500854118346135</v>
      </c>
      <c r="R271">
        <f>VLOOKUP($M271,'CW0302'!$B$9:$Q$386,R$7,FALSE)</f>
        <v>6.3789771731148788</v>
      </c>
      <c r="S271">
        <f>VLOOKUP($M271,'CW0302'!$B$9:$Q$386,S$7,FALSE)</f>
        <v>4.2000177244554466</v>
      </c>
      <c r="U271">
        <f>VLOOKUP($M271,'CW0302'!$B$9:$Q$386,U$7,FALSE)</f>
        <v>16.468354973914106</v>
      </c>
      <c r="V271">
        <f>VLOOKUP($M271,'CW0302'!$B$9:$Q$386,V$7,FALSE)</f>
        <v>10.463166624351153</v>
      </c>
      <c r="W271">
        <f>VLOOKUP($M271,'CW0302'!$B$9:$Q$386,W$7,FALSE)</f>
        <v>4.7942376811128415</v>
      </c>
      <c r="X271">
        <f>VLOOKUP($M271,'CW0302'!$B$9:$Q$386,X$7,FALSE)</f>
        <v>2.062116131350507</v>
      </c>
      <c r="Z271">
        <f>VLOOKUP($M271,'CW0302'!$B$9:$Q$386,Z$7,FALSE)</f>
        <v>10.49750306537533</v>
      </c>
      <c r="AA271">
        <f>VLOOKUP($M271,'CW0302'!$B$9:$Q$386,AA$7,FALSE)</f>
        <v>7.304994007923832</v>
      </c>
      <c r="AB271">
        <f>VLOOKUP($M271,'CW0302'!$B$9:$Q$386,AB$7,FALSE)</f>
        <v>2.7557310038585157</v>
      </c>
      <c r="AC271">
        <f>VLOOKUP($M271,'CW0302'!$B$9:$Q$386,AC$7,FALSE)</f>
        <v>2.105333266916618</v>
      </c>
      <c r="AG271" t="s">
        <v>618</v>
      </c>
      <c r="AH271" t="s">
        <v>743</v>
      </c>
      <c r="AI271" t="s">
        <v>745</v>
      </c>
      <c r="AJ271">
        <f>VLOOKUP($AG271,'CW0303'!$B$9:$Q$386,AJ$7,FALSE)</f>
        <v>85.253874322530251</v>
      </c>
      <c r="AK271">
        <f>VLOOKUP($AG271,'CW0303'!$B$9:$Q$386,AK$7,FALSE)</f>
        <v>78.00958323863253</v>
      </c>
      <c r="AL271">
        <f>VLOOKUP($AG271,'CW0303'!$B$9:$Q$386,AL$7,FALSE)</f>
        <v>49.884431778975333</v>
      </c>
      <c r="AM271">
        <f>VLOOKUP($AG271,'CW0303'!$B$9:$Q$386,AM$7,FALSE)</f>
        <v>37.81080703127374</v>
      </c>
      <c r="AO271">
        <f>VLOOKUP($AG271,'CW0303'!$B$9:$Q$386,AO$7,FALSE)</f>
        <v>69.988264982928683</v>
      </c>
      <c r="AP271">
        <f>VLOOKUP($AG271,'CW0303'!$B$9:$Q$386,AP$7,FALSE)</f>
        <v>53.32000551488283</v>
      </c>
      <c r="AQ271">
        <f>VLOOKUP($AG271,'CW0303'!$B$9:$Q$386,AQ$7,FALSE)</f>
        <v>22.551514153723236</v>
      </c>
      <c r="AR271">
        <f>VLOOKUP($AG271,'CW0303'!$B$9:$Q$386,AR$7,FALSE)</f>
        <v>16.452067346026581</v>
      </c>
      <c r="AT271">
        <f>VLOOKUP($AG271,'CW0303'!$B$9:$Q$386,AT$7,FALSE)</f>
        <v>59.507576605458503</v>
      </c>
      <c r="AU271">
        <f>VLOOKUP($AG271,'CW0303'!$B$9:$Q$386,AU$7,FALSE)</f>
        <v>53.159600174566179</v>
      </c>
      <c r="AV271">
        <f>VLOOKUP($AG271,'CW0303'!$B$9:$Q$386,AV$7,FALSE)</f>
        <v>29.362337142814564</v>
      </c>
      <c r="AW271">
        <f>VLOOKUP($AG271,'CW0303'!$B$9:$Q$386,AW$7,FALSE)</f>
        <v>21.441028130735525</v>
      </c>
    </row>
    <row r="272" spans="1:49" x14ac:dyDescent="0.3">
      <c r="A272" t="s">
        <v>620</v>
      </c>
      <c r="B272" t="s">
        <v>743</v>
      </c>
      <c r="C272" t="s">
        <v>745</v>
      </c>
      <c r="D272">
        <f>VLOOKUP($A272,'CW0301'!$B$9:$I$386,D$8,FALSE)</f>
        <v>83.514650079811418</v>
      </c>
      <c r="E272">
        <f>VLOOKUP($A272,'CW0301'!$B$9:$I$386,E$8,FALSE)</f>
        <v>72.916336165562328</v>
      </c>
      <c r="F272">
        <f>VLOOKUP($A272,'CW0301'!$B$9:$I$386,F$8,FALSE)</f>
        <v>50.259033524787533</v>
      </c>
      <c r="G272">
        <f>VLOOKUP($A272,'CW0301'!$B$9:$I$386,G$8,FALSE)</f>
        <v>37.788698400067076</v>
      </c>
      <c r="M272" t="s">
        <v>620</v>
      </c>
      <c r="N272" t="s">
        <v>743</v>
      </c>
      <c r="O272" t="s">
        <v>745</v>
      </c>
      <c r="P272">
        <f>VLOOKUP($M272,'CW0302'!$B$9:$Q$386,P$7,FALSE)</f>
        <v>27.795212606268326</v>
      </c>
      <c r="Q272">
        <f>VLOOKUP($M272,'CW0302'!$B$9:$Q$386,Q$7,FALSE)</f>
        <v>16.886006178221631</v>
      </c>
      <c r="R272">
        <f>VLOOKUP($M272,'CW0302'!$B$9:$Q$386,R$7,FALSE)</f>
        <v>7.6749437714723436</v>
      </c>
      <c r="S272">
        <f>VLOOKUP($M272,'CW0302'!$B$9:$Q$386,S$7,FALSE)</f>
        <v>4.9102609298872792</v>
      </c>
      <c r="U272">
        <f>VLOOKUP($M272,'CW0302'!$B$9:$Q$386,U$7,FALSE)</f>
        <v>21.152272655066582</v>
      </c>
      <c r="V272">
        <f>VLOOKUP($M272,'CW0302'!$B$9:$Q$386,V$7,FALSE)</f>
        <v>8.324995394642416</v>
      </c>
      <c r="W272">
        <f>VLOOKUP($M272,'CW0302'!$B$9:$Q$386,W$7,FALSE)</f>
        <v>1.8472130073187369</v>
      </c>
      <c r="X272">
        <f>VLOOKUP($M272,'CW0302'!$B$9:$Q$386,X$7,FALSE)</f>
        <v>0.79907277831827683</v>
      </c>
      <c r="Z272">
        <f>VLOOKUP($M272,'CW0302'!$B$9:$Q$386,Z$7,FALSE)</f>
        <v>12.268679089058725</v>
      </c>
      <c r="AA272">
        <f>VLOOKUP($M272,'CW0302'!$B$9:$Q$386,AA$7,FALSE)</f>
        <v>9.7908588023914493</v>
      </c>
      <c r="AB272">
        <f>VLOOKUP($M272,'CW0302'!$B$9:$Q$386,AB$7,FALSE)</f>
        <v>5.9256778439200346</v>
      </c>
      <c r="AC272">
        <f>VLOOKUP($M272,'CW0302'!$B$9:$Q$386,AC$7,FALSE)</f>
        <v>3.8316940108677451</v>
      </c>
      <c r="AG272" t="s">
        <v>620</v>
      </c>
      <c r="AH272" t="s">
        <v>743</v>
      </c>
      <c r="AI272" t="s">
        <v>745</v>
      </c>
      <c r="AJ272">
        <f>VLOOKUP($AG272,'CW0303'!$B$9:$Q$386,AJ$7,FALSE)</f>
        <v>80.952621005839859</v>
      </c>
      <c r="AK272">
        <f>VLOOKUP($AG272,'CW0303'!$B$9:$Q$386,AK$7,FALSE)</f>
        <v>70.485686296957766</v>
      </c>
      <c r="AL272">
        <f>VLOOKUP($AG272,'CW0303'!$B$9:$Q$386,AL$7,FALSE)</f>
        <v>43.406243278796993</v>
      </c>
      <c r="AM272">
        <f>VLOOKUP($AG272,'CW0303'!$B$9:$Q$386,AM$7,FALSE)</f>
        <v>31.370355074136175</v>
      </c>
      <c r="AO272">
        <f>VLOOKUP($AG272,'CW0303'!$B$9:$Q$386,AO$7,FALSE)</f>
        <v>68.087673972549268</v>
      </c>
      <c r="AP272">
        <f>VLOOKUP($AG272,'CW0303'!$B$9:$Q$386,AP$7,FALSE)</f>
        <v>50.836753251253676</v>
      </c>
      <c r="AQ272">
        <f>VLOOKUP($AG272,'CW0303'!$B$9:$Q$386,AQ$7,FALSE)</f>
        <v>17.67863495987562</v>
      </c>
      <c r="AR272">
        <f>VLOOKUP($AG272,'CW0303'!$B$9:$Q$386,AR$7,FALSE)</f>
        <v>13.570241787113385</v>
      </c>
      <c r="AT272">
        <f>VLOOKUP($AG272,'CW0303'!$B$9:$Q$386,AT$7,FALSE)</f>
        <v>50.93350274681233</v>
      </c>
      <c r="AU272">
        <f>VLOOKUP($AG272,'CW0303'!$B$9:$Q$386,AU$7,FALSE)</f>
        <v>43.551965977098625</v>
      </c>
      <c r="AV272">
        <f>VLOOKUP($AG272,'CW0303'!$B$9:$Q$386,AV$7,FALSE)</f>
        <v>24.839837383152595</v>
      </c>
      <c r="AW272">
        <f>VLOOKUP($AG272,'CW0303'!$B$9:$Q$386,AW$7,FALSE)</f>
        <v>17.84390220963526</v>
      </c>
    </row>
    <row r="273" spans="1:49" x14ac:dyDescent="0.3">
      <c r="A273" t="s">
        <v>622</v>
      </c>
      <c r="B273" t="s">
        <v>739</v>
      </c>
      <c r="C273" t="s">
        <v>745</v>
      </c>
      <c r="D273">
        <f>VLOOKUP($A273,'CW0301'!$B$9:$I$386,D$8,FALSE)</f>
        <v>87.778055448573227</v>
      </c>
      <c r="E273">
        <f>VLOOKUP($A273,'CW0301'!$B$9:$I$386,E$8,FALSE)</f>
        <v>78.624038628793116</v>
      </c>
      <c r="F273">
        <f>VLOOKUP($A273,'CW0301'!$B$9:$I$386,F$8,FALSE)</f>
        <v>54.150279022365353</v>
      </c>
      <c r="G273">
        <f>VLOOKUP($A273,'CW0301'!$B$9:$I$386,G$8,FALSE)</f>
        <v>40.295020914273749</v>
      </c>
      <c r="M273" t="s">
        <v>622</v>
      </c>
      <c r="N273" t="s">
        <v>739</v>
      </c>
      <c r="O273" t="s">
        <v>745</v>
      </c>
      <c r="P273">
        <f>VLOOKUP($M273,'CW0302'!$B$9:$Q$386,P$7,FALSE)</f>
        <v>23.631091087291487</v>
      </c>
      <c r="Q273">
        <f>VLOOKUP($M273,'CW0302'!$B$9:$Q$386,Q$7,FALSE)</f>
        <v>16.269285603585494</v>
      </c>
      <c r="R273">
        <f>VLOOKUP($M273,'CW0302'!$B$9:$Q$386,R$7,FALSE)</f>
        <v>7.82962604466928</v>
      </c>
      <c r="S273">
        <f>VLOOKUP($M273,'CW0302'!$B$9:$Q$386,S$7,FALSE)</f>
        <v>4.6084352814809559</v>
      </c>
      <c r="U273">
        <f>VLOOKUP($M273,'CW0302'!$B$9:$Q$386,U$7,FALSE)</f>
        <v>18.747164850578223</v>
      </c>
      <c r="V273">
        <f>VLOOKUP($M273,'CW0302'!$B$9:$Q$386,V$7,FALSE)</f>
        <v>11.094448441598415</v>
      </c>
      <c r="W273">
        <f>VLOOKUP($M273,'CW0302'!$B$9:$Q$386,W$7,FALSE)</f>
        <v>5.1802672740536408</v>
      </c>
      <c r="X273">
        <f>VLOOKUP($M273,'CW0302'!$B$9:$Q$386,X$7,FALSE)</f>
        <v>3.1754992971130678</v>
      </c>
      <c r="Z273">
        <f>VLOOKUP($M273,'CW0302'!$B$9:$Q$386,Z$7,FALSE)</f>
        <v>11.069171979972813</v>
      </c>
      <c r="AA273">
        <f>VLOOKUP($M273,'CW0302'!$B$9:$Q$386,AA$7,FALSE)</f>
        <v>8.7679393127837919</v>
      </c>
      <c r="AB273">
        <f>VLOOKUP($M273,'CW0302'!$B$9:$Q$386,AB$7,FALSE)</f>
        <v>4.2930230781275212</v>
      </c>
      <c r="AC273">
        <f>VLOOKUP($M273,'CW0302'!$B$9:$Q$386,AC$7,FALSE)</f>
        <v>2.2760928565988334</v>
      </c>
      <c r="AG273" t="s">
        <v>622</v>
      </c>
      <c r="AH273" t="s">
        <v>739</v>
      </c>
      <c r="AI273" t="s">
        <v>745</v>
      </c>
      <c r="AJ273">
        <f>VLOOKUP($AG273,'CW0303'!$B$9:$Q$386,AJ$7,FALSE)</f>
        <v>85.933136408770679</v>
      </c>
      <c r="AK273">
        <f>VLOOKUP($AG273,'CW0303'!$B$9:$Q$386,AK$7,FALSE)</f>
        <v>74.569137795174484</v>
      </c>
      <c r="AL273">
        <f>VLOOKUP($AG273,'CW0303'!$B$9:$Q$386,AL$7,FALSE)</f>
        <v>48.711821795192265</v>
      </c>
      <c r="AM273">
        <f>VLOOKUP($AG273,'CW0303'!$B$9:$Q$386,AM$7,FALSE)</f>
        <v>34.519043255188961</v>
      </c>
      <c r="AO273">
        <f>VLOOKUP($AG273,'CW0303'!$B$9:$Q$386,AO$7,FALSE)</f>
        <v>73.726176849166805</v>
      </c>
      <c r="AP273">
        <f>VLOOKUP($AG273,'CW0303'!$B$9:$Q$386,AP$7,FALSE)</f>
        <v>56.657572334006176</v>
      </c>
      <c r="AQ273">
        <f>VLOOKUP($AG273,'CW0303'!$B$9:$Q$386,AQ$7,FALSE)</f>
        <v>23.376964227799093</v>
      </c>
      <c r="AR273">
        <f>VLOOKUP($AG273,'CW0303'!$B$9:$Q$386,AR$7,FALSE)</f>
        <v>17.20279928421337</v>
      </c>
      <c r="AT273">
        <f>VLOOKUP($AG273,'CW0303'!$B$9:$Q$386,AT$7,FALSE)</f>
        <v>49.250526799260349</v>
      </c>
      <c r="AU273">
        <f>VLOOKUP($AG273,'CW0303'!$B$9:$Q$386,AU$7,FALSE)</f>
        <v>40.371162135223052</v>
      </c>
      <c r="AV273">
        <f>VLOOKUP($AG273,'CW0303'!$B$9:$Q$386,AV$7,FALSE)</f>
        <v>23.96299595538046</v>
      </c>
      <c r="AW273">
        <f>VLOOKUP($AG273,'CW0303'!$B$9:$Q$386,AW$7,FALSE)</f>
        <v>14.51735023082778</v>
      </c>
    </row>
    <row r="274" spans="1:49" x14ac:dyDescent="0.3">
      <c r="A274" t="s">
        <v>624</v>
      </c>
      <c r="B274" t="s">
        <v>743</v>
      </c>
      <c r="C274" t="s">
        <v>745</v>
      </c>
      <c r="D274">
        <f>VLOOKUP($A274,'CW0301'!$B$9:$I$386,D$8,FALSE)</f>
        <v>83.841518911555866</v>
      </c>
      <c r="E274">
        <f>VLOOKUP($A274,'CW0301'!$B$9:$I$386,E$8,FALSE)</f>
        <v>76.905244079037544</v>
      </c>
      <c r="F274">
        <f>VLOOKUP($A274,'CW0301'!$B$9:$I$386,F$8,FALSE)</f>
        <v>53.880606476727664</v>
      </c>
      <c r="G274">
        <f>VLOOKUP($A274,'CW0301'!$B$9:$I$386,G$8,FALSE)</f>
        <v>37.827752598213479</v>
      </c>
      <c r="M274" t="s">
        <v>624</v>
      </c>
      <c r="N274" t="s">
        <v>743</v>
      </c>
      <c r="O274" t="s">
        <v>745</v>
      </c>
      <c r="P274">
        <f>VLOOKUP($M274,'CW0302'!$B$9:$Q$386,P$7,FALSE)</f>
        <v>18.772847434650188</v>
      </c>
      <c r="Q274">
        <f>VLOOKUP($M274,'CW0302'!$B$9:$Q$386,Q$7,FALSE)</f>
        <v>14.205621632331496</v>
      </c>
      <c r="R274">
        <f>VLOOKUP($M274,'CW0302'!$B$9:$Q$386,R$7,FALSE)</f>
        <v>5.712486517163156</v>
      </c>
      <c r="S274">
        <f>VLOOKUP($M274,'CW0302'!$B$9:$Q$386,S$7,FALSE)</f>
        <v>1.9665821415548526</v>
      </c>
      <c r="U274">
        <f>VLOOKUP($M274,'CW0302'!$B$9:$Q$386,U$7,FALSE)</f>
        <v>15.447887413020503</v>
      </c>
      <c r="V274">
        <f>VLOOKUP($M274,'CW0302'!$B$9:$Q$386,V$7,FALSE)</f>
        <v>10.245067872990349</v>
      </c>
      <c r="W274">
        <f>VLOOKUP($M274,'CW0302'!$B$9:$Q$386,W$7,FALSE)</f>
        <v>2.5956928673431934</v>
      </c>
      <c r="X274">
        <f>VLOOKUP($M274,'CW0302'!$B$9:$Q$386,X$7,FALSE)</f>
        <v>0.93837855867260211</v>
      </c>
      <c r="Z274">
        <f>VLOOKUP($M274,'CW0302'!$B$9:$Q$386,Z$7,FALSE)</f>
        <v>7.7660742304007364</v>
      </c>
      <c r="AA274">
        <f>VLOOKUP($M274,'CW0302'!$B$9:$Q$386,AA$7,FALSE)</f>
        <v>6.9416903316116416</v>
      </c>
      <c r="AB274">
        <f>VLOOKUP($M274,'CW0302'!$B$9:$Q$386,AB$7,FALSE)</f>
        <v>2.0903608259733968</v>
      </c>
      <c r="AC274">
        <f>VLOOKUP($M274,'CW0302'!$B$9:$Q$386,AC$7,FALSE)</f>
        <v>0.1760004159752708</v>
      </c>
      <c r="AG274" t="s">
        <v>624</v>
      </c>
      <c r="AH274" t="s">
        <v>743</v>
      </c>
      <c r="AI274" t="s">
        <v>745</v>
      </c>
      <c r="AJ274">
        <f>VLOOKUP($AG274,'CW0303'!$B$9:$Q$386,AJ$7,FALSE)</f>
        <v>82.319682741807654</v>
      </c>
      <c r="AK274">
        <f>VLOOKUP($AG274,'CW0303'!$B$9:$Q$386,AK$7,FALSE)</f>
        <v>74.26968017405035</v>
      </c>
      <c r="AL274">
        <f>VLOOKUP($AG274,'CW0303'!$B$9:$Q$386,AL$7,FALSE)</f>
        <v>48.231649714481982</v>
      </c>
      <c r="AM274">
        <f>VLOOKUP($AG274,'CW0303'!$B$9:$Q$386,AM$7,FALSE)</f>
        <v>33.869472350240514</v>
      </c>
      <c r="AO274">
        <f>VLOOKUP($AG274,'CW0303'!$B$9:$Q$386,AO$7,FALSE)</f>
        <v>68.909060173146912</v>
      </c>
      <c r="AP274">
        <f>VLOOKUP($AG274,'CW0303'!$B$9:$Q$386,AP$7,FALSE)</f>
        <v>52.002750462094838</v>
      </c>
      <c r="AQ274">
        <f>VLOOKUP($AG274,'CW0303'!$B$9:$Q$386,AQ$7,FALSE)</f>
        <v>23.01561891700074</v>
      </c>
      <c r="AR274">
        <f>VLOOKUP($AG274,'CW0303'!$B$9:$Q$386,AR$7,FALSE)</f>
        <v>14.609734685206332</v>
      </c>
      <c r="AT274">
        <f>VLOOKUP($AG274,'CW0303'!$B$9:$Q$386,AT$7,FALSE)</f>
        <v>56.30046018914615</v>
      </c>
      <c r="AU274">
        <f>VLOOKUP($AG274,'CW0303'!$B$9:$Q$386,AU$7,FALSE)</f>
        <v>48.171907024158337</v>
      </c>
      <c r="AV274">
        <f>VLOOKUP($AG274,'CW0303'!$B$9:$Q$386,AV$7,FALSE)</f>
        <v>24.356240594135723</v>
      </c>
      <c r="AW274">
        <f>VLOOKUP($AG274,'CW0303'!$B$9:$Q$386,AW$7,FALSE)</f>
        <v>17.889879803201971</v>
      </c>
    </row>
    <row r="275" spans="1:49" x14ac:dyDescent="0.3">
      <c r="A275" t="s">
        <v>626</v>
      </c>
      <c r="B275" t="s">
        <v>743</v>
      </c>
      <c r="C275" t="s">
        <v>745</v>
      </c>
      <c r="D275">
        <f>VLOOKUP($A275,'CW0301'!$B$9:$I$386,D$8,FALSE)</f>
        <v>84.329753971580772</v>
      </c>
      <c r="E275">
        <f>VLOOKUP($A275,'CW0301'!$B$9:$I$386,E$8,FALSE)</f>
        <v>75.871090579331096</v>
      </c>
      <c r="F275">
        <f>VLOOKUP($A275,'CW0301'!$B$9:$I$386,F$8,FALSE)</f>
        <v>48.64878180053671</v>
      </c>
      <c r="G275">
        <f>VLOOKUP($A275,'CW0301'!$B$9:$I$386,G$8,FALSE)</f>
        <v>35.732092015571304</v>
      </c>
      <c r="M275" t="s">
        <v>626</v>
      </c>
      <c r="N275" t="s">
        <v>743</v>
      </c>
      <c r="O275" t="s">
        <v>745</v>
      </c>
      <c r="P275">
        <f>VLOOKUP($M275,'CW0302'!$B$9:$Q$386,P$7,FALSE)</f>
        <v>17.008110645757036</v>
      </c>
      <c r="Q275">
        <f>VLOOKUP($M275,'CW0302'!$B$9:$Q$386,Q$7,FALSE)</f>
        <v>10.367922703788292</v>
      </c>
      <c r="R275">
        <f>VLOOKUP($M275,'CW0302'!$B$9:$Q$386,R$7,FALSE)</f>
        <v>4.3432810292201287</v>
      </c>
      <c r="S275">
        <f>VLOOKUP($M275,'CW0302'!$B$9:$Q$386,S$7,FALSE)</f>
        <v>2.6427240465434614</v>
      </c>
      <c r="U275">
        <f>VLOOKUP($M275,'CW0302'!$B$9:$Q$386,U$7,FALSE)</f>
        <v>13.504318785327648</v>
      </c>
      <c r="V275">
        <f>VLOOKUP($M275,'CW0302'!$B$9:$Q$386,V$7,FALSE)</f>
        <v>8.0098416657820586</v>
      </c>
      <c r="W275">
        <f>VLOOKUP($M275,'CW0302'!$B$9:$Q$386,W$7,FALSE)</f>
        <v>1.3893316466473506</v>
      </c>
      <c r="X275">
        <f>VLOOKUP($M275,'CW0302'!$B$9:$Q$386,X$7,FALSE)</f>
        <v>0.59059037852214114</v>
      </c>
      <c r="Z275">
        <f>VLOOKUP($M275,'CW0302'!$B$9:$Q$386,Z$7,FALSE)</f>
        <v>7.6607264464223004</v>
      </c>
      <c r="AA275">
        <f>VLOOKUP($M275,'CW0302'!$B$9:$Q$386,AA$7,FALSE)</f>
        <v>5.3198653307881383</v>
      </c>
      <c r="AB275">
        <f>VLOOKUP($M275,'CW0302'!$B$9:$Q$386,AB$7,FALSE)</f>
        <v>1.7196234656798666</v>
      </c>
      <c r="AC275">
        <f>VLOOKUP($M275,'CW0302'!$B$9:$Q$386,AC$7,FALSE)</f>
        <v>1.1120352809712339</v>
      </c>
      <c r="AG275" t="s">
        <v>626</v>
      </c>
      <c r="AH275" t="s">
        <v>743</v>
      </c>
      <c r="AI275" t="s">
        <v>745</v>
      </c>
      <c r="AJ275">
        <f>VLOOKUP($AG275,'CW0303'!$B$9:$Q$386,AJ$7,FALSE)</f>
        <v>83.458805242596696</v>
      </c>
      <c r="AK275">
        <f>VLOOKUP($AG275,'CW0303'!$B$9:$Q$386,AK$7,FALSE)</f>
        <v>73.624699888530188</v>
      </c>
      <c r="AL275">
        <f>VLOOKUP($AG275,'CW0303'!$B$9:$Q$386,AL$7,FALSE)</f>
        <v>44.710971912129622</v>
      </c>
      <c r="AM275">
        <f>VLOOKUP($AG275,'CW0303'!$B$9:$Q$386,AM$7,FALSE)</f>
        <v>33.288231354681145</v>
      </c>
      <c r="AO275">
        <f>VLOOKUP($AG275,'CW0303'!$B$9:$Q$386,AO$7,FALSE)</f>
        <v>69.182880646057171</v>
      </c>
      <c r="AP275">
        <f>VLOOKUP($AG275,'CW0303'!$B$9:$Q$386,AP$7,FALSE)</f>
        <v>49.379116440271844</v>
      </c>
      <c r="AQ275">
        <f>VLOOKUP($AG275,'CW0303'!$B$9:$Q$386,AQ$7,FALSE)</f>
        <v>22.090290100350138</v>
      </c>
      <c r="AR275">
        <f>VLOOKUP($AG275,'CW0303'!$B$9:$Q$386,AR$7,FALSE)</f>
        <v>15.152140765269925</v>
      </c>
      <c r="AT275">
        <f>VLOOKUP($AG275,'CW0303'!$B$9:$Q$386,AT$7,FALSE)</f>
        <v>55.831214753930794</v>
      </c>
      <c r="AU275">
        <f>VLOOKUP($AG275,'CW0303'!$B$9:$Q$386,AU$7,FALSE)</f>
        <v>45.474999592456264</v>
      </c>
      <c r="AV275">
        <f>VLOOKUP($AG275,'CW0303'!$B$9:$Q$386,AV$7,FALSE)</f>
        <v>22.292030181147869</v>
      </c>
      <c r="AW275">
        <f>VLOOKUP($AG275,'CW0303'!$B$9:$Q$386,AW$7,FALSE)</f>
        <v>17.114917767898941</v>
      </c>
    </row>
    <row r="276" spans="1:49" x14ac:dyDescent="0.3">
      <c r="A276" t="s">
        <v>628</v>
      </c>
      <c r="B276" t="s">
        <v>743</v>
      </c>
      <c r="C276" t="s">
        <v>745</v>
      </c>
      <c r="D276">
        <f>VLOOKUP($A276,'CW0301'!$B$9:$I$386,D$8,FALSE)</f>
        <v>82.285651741674101</v>
      </c>
      <c r="E276">
        <f>VLOOKUP($A276,'CW0301'!$B$9:$I$386,E$8,FALSE)</f>
        <v>70.459553965801362</v>
      </c>
      <c r="F276">
        <f>VLOOKUP($A276,'CW0301'!$B$9:$I$386,F$8,FALSE)</f>
        <v>46.193178324301243</v>
      </c>
      <c r="G276">
        <f>VLOOKUP($A276,'CW0301'!$B$9:$I$386,G$8,FALSE)</f>
        <v>32.508589664226534</v>
      </c>
      <c r="M276" t="s">
        <v>628</v>
      </c>
      <c r="N276" t="s">
        <v>743</v>
      </c>
      <c r="O276" t="s">
        <v>745</v>
      </c>
      <c r="P276">
        <f>VLOOKUP($M276,'CW0302'!$B$9:$Q$386,P$7,FALSE)</f>
        <v>15.196960796873856</v>
      </c>
      <c r="Q276">
        <f>VLOOKUP($M276,'CW0302'!$B$9:$Q$386,Q$7,FALSE)</f>
        <v>11.928988492046953</v>
      </c>
      <c r="R276">
        <f>VLOOKUP($M276,'CW0302'!$B$9:$Q$386,R$7,FALSE)</f>
        <v>5.3585986390093661</v>
      </c>
      <c r="S276">
        <f>VLOOKUP($M276,'CW0302'!$B$9:$Q$386,S$7,FALSE)</f>
        <v>4.0527402833145594</v>
      </c>
      <c r="U276">
        <f>VLOOKUP($M276,'CW0302'!$B$9:$Q$386,U$7,FALSE)</f>
        <v>11.343709820809336</v>
      </c>
      <c r="V276">
        <f>VLOOKUP($M276,'CW0302'!$B$9:$Q$386,V$7,FALSE)</f>
        <v>7.5058584558419712</v>
      </c>
      <c r="W276">
        <f>VLOOKUP($M276,'CW0302'!$B$9:$Q$386,W$7,FALSE)</f>
        <v>2.6274370418515711</v>
      </c>
      <c r="X276">
        <f>VLOOKUP($M276,'CW0302'!$B$9:$Q$386,X$7,FALSE)</f>
        <v>1.3360214001153505</v>
      </c>
      <c r="Z276">
        <f>VLOOKUP($M276,'CW0302'!$B$9:$Q$386,Z$7,FALSE)</f>
        <v>8.7826064966381026</v>
      </c>
      <c r="AA276">
        <f>VLOOKUP($M276,'CW0302'!$B$9:$Q$386,AA$7,FALSE)</f>
        <v>6.8062016954434199</v>
      </c>
      <c r="AB276">
        <f>VLOOKUP($M276,'CW0302'!$B$9:$Q$386,AB$7,FALSE)</f>
        <v>4.3109901613301398</v>
      </c>
      <c r="AC276">
        <f>VLOOKUP($M276,'CW0302'!$B$9:$Q$386,AC$7,FALSE)</f>
        <v>2.163951322997002</v>
      </c>
      <c r="AG276" t="s">
        <v>628</v>
      </c>
      <c r="AH276" t="s">
        <v>743</v>
      </c>
      <c r="AI276" t="s">
        <v>745</v>
      </c>
      <c r="AJ276">
        <f>VLOOKUP($AG276,'CW0303'!$B$9:$Q$386,AJ$7,FALSE)</f>
        <v>80.548246886857143</v>
      </c>
      <c r="AK276">
        <f>VLOOKUP($AG276,'CW0303'!$B$9:$Q$386,AK$7,FALSE)</f>
        <v>68.50434513629591</v>
      </c>
      <c r="AL276">
        <f>VLOOKUP($AG276,'CW0303'!$B$9:$Q$386,AL$7,FALSE)</f>
        <v>43.792413291711611</v>
      </c>
      <c r="AM276">
        <f>VLOOKUP($AG276,'CW0303'!$B$9:$Q$386,AM$7,FALSE)</f>
        <v>30.349943482282409</v>
      </c>
      <c r="AO276">
        <f>VLOOKUP($AG276,'CW0303'!$B$9:$Q$386,AO$7,FALSE)</f>
        <v>64.241193936613385</v>
      </c>
      <c r="AP276">
        <f>VLOOKUP($AG276,'CW0303'!$B$9:$Q$386,AP$7,FALSE)</f>
        <v>49.702920183588354</v>
      </c>
      <c r="AQ276">
        <f>VLOOKUP($AG276,'CW0303'!$B$9:$Q$386,AQ$7,FALSE)</f>
        <v>18.45652432380097</v>
      </c>
      <c r="AR276">
        <f>VLOOKUP($AG276,'CW0303'!$B$9:$Q$386,AR$7,FALSE)</f>
        <v>10.448178940074996</v>
      </c>
      <c r="AT276">
        <f>VLOOKUP($AG276,'CW0303'!$B$9:$Q$386,AT$7,FALSE)</f>
        <v>52.603052403120095</v>
      </c>
      <c r="AU276">
        <f>VLOOKUP($AG276,'CW0303'!$B$9:$Q$386,AU$7,FALSE)</f>
        <v>41.825150159050814</v>
      </c>
      <c r="AV276">
        <f>VLOOKUP($AG276,'CW0303'!$B$9:$Q$386,AV$7,FALSE)</f>
        <v>27.070693211454888</v>
      </c>
      <c r="AW276">
        <f>VLOOKUP($AG276,'CW0303'!$B$9:$Q$386,AW$7,FALSE)</f>
        <v>19.373083890039013</v>
      </c>
    </row>
    <row r="277" spans="1:49" x14ac:dyDescent="0.3">
      <c r="A277" t="s">
        <v>630</v>
      </c>
      <c r="B277" t="s">
        <v>743</v>
      </c>
      <c r="C277" t="s">
        <v>745</v>
      </c>
      <c r="D277">
        <f>VLOOKUP($A277,'CW0301'!$B$9:$I$386,D$8,FALSE)</f>
        <v>83.863003731213638</v>
      </c>
      <c r="E277">
        <f>VLOOKUP($A277,'CW0301'!$B$9:$I$386,E$8,FALSE)</f>
        <v>73.097978746580083</v>
      </c>
      <c r="F277">
        <f>VLOOKUP($A277,'CW0301'!$B$9:$I$386,F$8,FALSE)</f>
        <v>44.803484647595383</v>
      </c>
      <c r="G277">
        <f>VLOOKUP($A277,'CW0301'!$B$9:$I$386,G$8,FALSE)</f>
        <v>30.147758712885647</v>
      </c>
      <c r="M277" t="s">
        <v>630</v>
      </c>
      <c r="N277" t="s">
        <v>743</v>
      </c>
      <c r="O277" t="s">
        <v>745</v>
      </c>
      <c r="P277">
        <f>VLOOKUP($M277,'CW0302'!$B$9:$Q$386,P$7,FALSE)</f>
        <v>17.690280735111973</v>
      </c>
      <c r="Q277">
        <f>VLOOKUP($M277,'CW0302'!$B$9:$Q$386,Q$7,FALSE)</f>
        <v>12.430132460747839</v>
      </c>
      <c r="R277">
        <f>VLOOKUP($M277,'CW0302'!$B$9:$Q$386,R$7,FALSE)</f>
        <v>5.2639089684096545</v>
      </c>
      <c r="S277">
        <f>VLOOKUP($M277,'CW0302'!$B$9:$Q$386,S$7,FALSE)</f>
        <v>2.9155160080836375</v>
      </c>
      <c r="U277">
        <f>VLOOKUP($M277,'CW0302'!$B$9:$Q$386,U$7,FALSE)</f>
        <v>14.098635671717869</v>
      </c>
      <c r="V277">
        <f>VLOOKUP($M277,'CW0302'!$B$9:$Q$386,V$7,FALSE)</f>
        <v>8.334184874239849</v>
      </c>
      <c r="W277">
        <f>VLOOKUP($M277,'CW0302'!$B$9:$Q$386,W$7,FALSE)</f>
        <v>1.7604656886219732</v>
      </c>
      <c r="X277">
        <f>VLOOKUP($M277,'CW0302'!$B$9:$Q$386,X$7,FALSE)</f>
        <v>1.4829467002520336</v>
      </c>
      <c r="Z277">
        <f>VLOOKUP($M277,'CW0302'!$B$9:$Q$386,Z$7,FALSE)</f>
        <v>8.3875189123878933</v>
      </c>
      <c r="AA277">
        <f>VLOOKUP($M277,'CW0302'!$B$9:$Q$386,AA$7,FALSE)</f>
        <v>6.8329098371759587</v>
      </c>
      <c r="AB277">
        <f>VLOOKUP($M277,'CW0302'!$B$9:$Q$386,AB$7,FALSE)</f>
        <v>1.9437823063968098</v>
      </c>
      <c r="AC277">
        <f>VLOOKUP($M277,'CW0302'!$B$9:$Q$386,AC$7,FALSE)</f>
        <v>0.45637364849450679</v>
      </c>
      <c r="AG277" t="s">
        <v>630</v>
      </c>
      <c r="AH277" t="s">
        <v>743</v>
      </c>
      <c r="AI277" t="s">
        <v>745</v>
      </c>
      <c r="AJ277">
        <f>VLOOKUP($AG277,'CW0303'!$B$9:$Q$386,AJ$7,FALSE)</f>
        <v>81.746156529307754</v>
      </c>
      <c r="AK277">
        <f>VLOOKUP($AG277,'CW0303'!$B$9:$Q$386,AK$7,FALSE)</f>
        <v>69.816158171472793</v>
      </c>
      <c r="AL277">
        <f>VLOOKUP($AG277,'CW0303'!$B$9:$Q$386,AL$7,FALSE)</f>
        <v>38.339474700932783</v>
      </c>
      <c r="AM277">
        <f>VLOOKUP($AG277,'CW0303'!$B$9:$Q$386,AM$7,FALSE)</f>
        <v>25.941707573949436</v>
      </c>
      <c r="AO277">
        <f>VLOOKUP($AG277,'CW0303'!$B$9:$Q$386,AO$7,FALSE)</f>
        <v>69.326749781734691</v>
      </c>
      <c r="AP277">
        <f>VLOOKUP($AG277,'CW0303'!$B$9:$Q$386,AP$7,FALSE)</f>
        <v>53.467706070540878</v>
      </c>
      <c r="AQ277">
        <f>VLOOKUP($AG277,'CW0303'!$B$9:$Q$386,AQ$7,FALSE)</f>
        <v>22.729396287559322</v>
      </c>
      <c r="AR277">
        <f>VLOOKUP($AG277,'CW0303'!$B$9:$Q$386,AR$7,FALSE)</f>
        <v>14.930788829814318</v>
      </c>
      <c r="AT277">
        <f>VLOOKUP($AG277,'CW0303'!$B$9:$Q$386,AT$7,FALSE)</f>
        <v>41.905658998496577</v>
      </c>
      <c r="AU277">
        <f>VLOOKUP($AG277,'CW0303'!$B$9:$Q$386,AU$7,FALSE)</f>
        <v>35.871545496407592</v>
      </c>
      <c r="AV277">
        <f>VLOOKUP($AG277,'CW0303'!$B$9:$Q$386,AV$7,FALSE)</f>
        <v>15.784552524488991</v>
      </c>
      <c r="AW277">
        <f>VLOOKUP($AG277,'CW0303'!$B$9:$Q$386,AW$7,FALSE)</f>
        <v>10.437138166767076</v>
      </c>
    </row>
    <row r="278" spans="1:49" x14ac:dyDescent="0.3">
      <c r="A278" t="s">
        <v>632</v>
      </c>
      <c r="B278" t="s">
        <v>739</v>
      </c>
      <c r="C278" t="s">
        <v>745</v>
      </c>
      <c r="D278">
        <f>VLOOKUP($A278,'CW0301'!$B$9:$I$386,D$8,FALSE)</f>
        <v>80.236066546602927</v>
      </c>
      <c r="E278">
        <f>VLOOKUP($A278,'CW0301'!$B$9:$I$386,E$8,FALSE)</f>
        <v>73.230950363876801</v>
      </c>
      <c r="F278">
        <f>VLOOKUP($A278,'CW0301'!$B$9:$I$386,F$8,FALSE)</f>
        <v>47.49495532245124</v>
      </c>
      <c r="G278">
        <f>VLOOKUP($A278,'CW0301'!$B$9:$I$386,G$8,FALSE)</f>
        <v>35.045004769319185</v>
      </c>
      <c r="M278" t="s">
        <v>632</v>
      </c>
      <c r="N278" t="s">
        <v>739</v>
      </c>
      <c r="O278" t="s">
        <v>745</v>
      </c>
      <c r="P278">
        <f>VLOOKUP($M278,'CW0302'!$B$9:$Q$386,P$7,FALSE)</f>
        <v>9.445777512017397</v>
      </c>
      <c r="Q278">
        <f>VLOOKUP($M278,'CW0302'!$B$9:$Q$386,Q$7,FALSE)</f>
        <v>7.0449370876052546</v>
      </c>
      <c r="R278">
        <f>VLOOKUP($M278,'CW0302'!$B$9:$Q$386,R$7,FALSE)</f>
        <v>2.4228593821240287</v>
      </c>
      <c r="S278">
        <f>VLOOKUP($M278,'CW0302'!$B$9:$Q$386,S$7,FALSE)</f>
        <v>1.382208492367536</v>
      </c>
      <c r="U278">
        <f>VLOOKUP($M278,'CW0302'!$B$9:$Q$386,U$7,FALSE)</f>
        <v>9.0957340847856152</v>
      </c>
      <c r="V278">
        <f>VLOOKUP($M278,'CW0302'!$B$9:$Q$386,V$7,FALSE)</f>
        <v>5.8337872618914384</v>
      </c>
      <c r="W278">
        <f>VLOOKUP($M278,'CW0302'!$B$9:$Q$386,W$7,FALSE)</f>
        <v>1.6064802593952598</v>
      </c>
      <c r="X278">
        <f>VLOOKUP($M278,'CW0302'!$B$9:$Q$386,X$7,FALSE)</f>
        <v>1.1373979046900111</v>
      </c>
      <c r="Z278">
        <f>VLOOKUP($M278,'CW0302'!$B$9:$Q$386,Z$7,FALSE)</f>
        <v>2.7030997549226039</v>
      </c>
      <c r="AA278">
        <f>VLOOKUP($M278,'CW0302'!$B$9:$Q$386,AA$7,FALSE)</f>
        <v>1.8334054599315277</v>
      </c>
      <c r="AB278">
        <f>VLOOKUP($M278,'CW0302'!$B$9:$Q$386,AB$7,FALSE)</f>
        <v>1.321376106192804</v>
      </c>
      <c r="AC278">
        <f>VLOOKUP($M278,'CW0302'!$B$9:$Q$386,AC$7,FALSE)</f>
        <v>0.14866474743334318</v>
      </c>
      <c r="AG278" t="s">
        <v>632</v>
      </c>
      <c r="AH278" t="s">
        <v>739</v>
      </c>
      <c r="AI278" t="s">
        <v>745</v>
      </c>
      <c r="AJ278">
        <f>VLOOKUP($AG278,'CW0303'!$B$9:$Q$386,AJ$7,FALSE)</f>
        <v>79.266523104778315</v>
      </c>
      <c r="AK278">
        <f>VLOOKUP($AG278,'CW0303'!$B$9:$Q$386,AK$7,FALSE)</f>
        <v>72.035197269187009</v>
      </c>
      <c r="AL278">
        <f>VLOOKUP($AG278,'CW0303'!$B$9:$Q$386,AL$7,FALSE)</f>
        <v>45.030597995871666</v>
      </c>
      <c r="AM278">
        <f>VLOOKUP($AG278,'CW0303'!$B$9:$Q$386,AM$7,FALSE)</f>
        <v>33.870576517025768</v>
      </c>
      <c r="AO278">
        <f>VLOOKUP($AG278,'CW0303'!$B$9:$Q$386,AO$7,FALSE)</f>
        <v>70.219876799892717</v>
      </c>
      <c r="AP278">
        <f>VLOOKUP($AG278,'CW0303'!$B$9:$Q$386,AP$7,FALSE)</f>
        <v>57.214778728182949</v>
      </c>
      <c r="AQ278">
        <f>VLOOKUP($AG278,'CW0303'!$B$9:$Q$386,AQ$7,FALSE)</f>
        <v>28.010954955551711</v>
      </c>
      <c r="AR278">
        <f>VLOOKUP($AG278,'CW0303'!$B$9:$Q$386,AR$7,FALSE)</f>
        <v>20.007377881385068</v>
      </c>
      <c r="AT278">
        <f>VLOOKUP($AG278,'CW0303'!$B$9:$Q$386,AT$7,FALSE)</f>
        <v>44.118867506086325</v>
      </c>
      <c r="AU278">
        <f>VLOOKUP($AG278,'CW0303'!$B$9:$Q$386,AU$7,FALSE)</f>
        <v>37.780703374370148</v>
      </c>
      <c r="AV278">
        <f>VLOOKUP($AG278,'CW0303'!$B$9:$Q$386,AV$7,FALSE)</f>
        <v>20.001592020405948</v>
      </c>
      <c r="AW278">
        <f>VLOOKUP($AG278,'CW0303'!$B$9:$Q$386,AW$7,FALSE)</f>
        <v>12.041871531605864</v>
      </c>
    </row>
    <row r="279" spans="1:49" x14ac:dyDescent="0.3">
      <c r="A279" t="s">
        <v>634</v>
      </c>
      <c r="B279" t="s">
        <v>741</v>
      </c>
      <c r="C279" t="s">
        <v>745</v>
      </c>
      <c r="D279">
        <f>VLOOKUP($A279,'CW0301'!$B$9:$I$386,D$8,FALSE)</f>
        <v>89.385768010507832</v>
      </c>
      <c r="E279">
        <f>VLOOKUP($A279,'CW0301'!$B$9:$I$386,E$8,FALSE)</f>
        <v>81.849682459765432</v>
      </c>
      <c r="F279">
        <f>VLOOKUP($A279,'CW0301'!$B$9:$I$386,F$8,FALSE)</f>
        <v>53.805342510087662</v>
      </c>
      <c r="G279">
        <f>VLOOKUP($A279,'CW0301'!$B$9:$I$386,G$8,FALSE)</f>
        <v>41.635148295723162</v>
      </c>
      <c r="M279" t="s">
        <v>634</v>
      </c>
      <c r="N279" t="s">
        <v>741</v>
      </c>
      <c r="O279" t="s">
        <v>745</v>
      </c>
      <c r="P279">
        <f>VLOOKUP($M279,'CW0302'!$B$9:$Q$386,P$7,FALSE)</f>
        <v>21.256944158255358</v>
      </c>
      <c r="Q279">
        <f>VLOOKUP($M279,'CW0302'!$B$9:$Q$386,Q$7,FALSE)</f>
        <v>13.612519953427778</v>
      </c>
      <c r="R279">
        <f>VLOOKUP($M279,'CW0302'!$B$9:$Q$386,R$7,FALSE)</f>
        <v>5.9266328914823134</v>
      </c>
      <c r="S279">
        <f>VLOOKUP($M279,'CW0302'!$B$9:$Q$386,S$7,FALSE)</f>
        <v>3.782585156059759</v>
      </c>
      <c r="U279">
        <f>VLOOKUP($M279,'CW0302'!$B$9:$Q$386,U$7,FALSE)</f>
        <v>17.883772941486452</v>
      </c>
      <c r="V279">
        <f>VLOOKUP($M279,'CW0302'!$B$9:$Q$386,V$7,FALSE)</f>
        <v>8.7523103820029124</v>
      </c>
      <c r="W279">
        <f>VLOOKUP($M279,'CW0302'!$B$9:$Q$386,W$7,FALSE)</f>
        <v>2.6072473947624122</v>
      </c>
      <c r="X279">
        <f>VLOOKUP($M279,'CW0302'!$B$9:$Q$386,X$7,FALSE)</f>
        <v>0.93882768315443099</v>
      </c>
      <c r="Z279">
        <f>VLOOKUP($M279,'CW0302'!$B$9:$Q$386,Z$7,FALSE)</f>
        <v>10.053957025900615</v>
      </c>
      <c r="AA279">
        <f>VLOOKUP($M279,'CW0302'!$B$9:$Q$386,AA$7,FALSE)</f>
        <v>6.9489794384535717</v>
      </c>
      <c r="AB279">
        <f>VLOOKUP($M279,'CW0302'!$B$9:$Q$386,AB$7,FALSE)</f>
        <v>4.0817776736479994</v>
      </c>
      <c r="AC279">
        <f>VLOOKUP($M279,'CW0302'!$B$9:$Q$386,AC$7,FALSE)</f>
        <v>1.9320790030155619</v>
      </c>
      <c r="AG279" t="s">
        <v>634</v>
      </c>
      <c r="AH279" t="s">
        <v>741</v>
      </c>
      <c r="AI279" t="s">
        <v>745</v>
      </c>
      <c r="AJ279">
        <f>VLOOKUP($AG279,'CW0303'!$B$9:$Q$386,AJ$7,FALSE)</f>
        <v>87.271203980687972</v>
      </c>
      <c r="AK279">
        <f>VLOOKUP($AG279,'CW0303'!$B$9:$Q$386,AK$7,FALSE)</f>
        <v>78.92419591618048</v>
      </c>
      <c r="AL279">
        <f>VLOOKUP($AG279,'CW0303'!$B$9:$Q$386,AL$7,FALSE)</f>
        <v>49.324951136784371</v>
      </c>
      <c r="AM279">
        <f>VLOOKUP($AG279,'CW0303'!$B$9:$Q$386,AM$7,FALSE)</f>
        <v>37.3278479614061</v>
      </c>
      <c r="AO279">
        <f>VLOOKUP($AG279,'CW0303'!$B$9:$Q$386,AO$7,FALSE)</f>
        <v>77.660012706017127</v>
      </c>
      <c r="AP279">
        <f>VLOOKUP($AG279,'CW0303'!$B$9:$Q$386,AP$7,FALSE)</f>
        <v>61.089093408731458</v>
      </c>
      <c r="AQ279">
        <f>VLOOKUP($AG279,'CW0303'!$B$9:$Q$386,AQ$7,FALSE)</f>
        <v>27.537875284729257</v>
      </c>
      <c r="AR279">
        <f>VLOOKUP($AG279,'CW0303'!$B$9:$Q$386,AR$7,FALSE)</f>
        <v>19.519398864118667</v>
      </c>
      <c r="AT279">
        <f>VLOOKUP($AG279,'CW0303'!$B$9:$Q$386,AT$7,FALSE)</f>
        <v>49.082325214069755</v>
      </c>
      <c r="AU279">
        <f>VLOOKUP($AG279,'CW0303'!$B$9:$Q$386,AU$7,FALSE)</f>
        <v>42.399203550473381</v>
      </c>
      <c r="AV279">
        <f>VLOOKUP($AG279,'CW0303'!$B$9:$Q$386,AV$7,FALSE)</f>
        <v>21.939422632874262</v>
      </c>
      <c r="AW279">
        <f>VLOOKUP($AG279,'CW0303'!$B$9:$Q$386,AW$7,FALSE)</f>
        <v>14.140336784818228</v>
      </c>
    </row>
    <row r="280" spans="1:49" x14ac:dyDescent="0.3">
      <c r="A280" t="s">
        <v>636</v>
      </c>
      <c r="B280" t="s">
        <v>743</v>
      </c>
      <c r="C280" t="s">
        <v>745</v>
      </c>
      <c r="D280">
        <f>VLOOKUP($A280,'CW0301'!$B$9:$I$386,D$8,FALSE)</f>
        <v>82.398000952590905</v>
      </c>
      <c r="E280">
        <f>VLOOKUP($A280,'CW0301'!$B$9:$I$386,E$8,FALSE)</f>
        <v>72.218068921484772</v>
      </c>
      <c r="F280">
        <f>VLOOKUP($A280,'CW0301'!$B$9:$I$386,F$8,FALSE)</f>
        <v>50.991604289195458</v>
      </c>
      <c r="G280">
        <f>VLOOKUP($A280,'CW0301'!$B$9:$I$386,G$8,FALSE)</f>
        <v>39.332523183604877</v>
      </c>
      <c r="M280" t="s">
        <v>636</v>
      </c>
      <c r="N280" t="s">
        <v>743</v>
      </c>
      <c r="O280" t="s">
        <v>745</v>
      </c>
      <c r="P280">
        <f>VLOOKUP($M280,'CW0302'!$B$9:$Q$386,P$7,FALSE)</f>
        <v>23.819605750493743</v>
      </c>
      <c r="Q280">
        <f>VLOOKUP($M280,'CW0302'!$B$9:$Q$386,Q$7,FALSE)</f>
        <v>18.53824296844223</v>
      </c>
      <c r="R280">
        <f>VLOOKUP($M280,'CW0302'!$B$9:$Q$386,R$7,FALSE)</f>
        <v>9.9164909304104789</v>
      </c>
      <c r="S280">
        <f>VLOOKUP($M280,'CW0302'!$B$9:$Q$386,S$7,FALSE)</f>
        <v>6.4752729892290191</v>
      </c>
      <c r="U280">
        <f>VLOOKUP($M280,'CW0302'!$B$9:$Q$386,U$7,FALSE)</f>
        <v>17.304626425140146</v>
      </c>
      <c r="V280">
        <f>VLOOKUP($M280,'CW0302'!$B$9:$Q$386,V$7,FALSE)</f>
        <v>10.712258199378791</v>
      </c>
      <c r="W280">
        <f>VLOOKUP($M280,'CW0302'!$B$9:$Q$386,W$7,FALSE)</f>
        <v>3.3775887137089087</v>
      </c>
      <c r="X280">
        <f>VLOOKUP($M280,'CW0302'!$B$9:$Q$386,X$7,FALSE)</f>
        <v>1.9488094744674951</v>
      </c>
      <c r="Z280">
        <f>VLOOKUP($M280,'CW0302'!$B$9:$Q$386,Z$7,FALSE)</f>
        <v>16.762189960137636</v>
      </c>
      <c r="AA280">
        <f>VLOOKUP($M280,'CW0302'!$B$9:$Q$386,AA$7,FALSE)</f>
        <v>14.544873853092422</v>
      </c>
      <c r="AB280">
        <f>VLOOKUP($M280,'CW0302'!$B$9:$Q$386,AB$7,FALSE)</f>
        <v>7.1313376992034758</v>
      </c>
      <c r="AC280">
        <f>VLOOKUP($M280,'CW0302'!$B$9:$Q$386,AC$7,FALSE)</f>
        <v>4.1317015918132141</v>
      </c>
      <c r="AG280" t="s">
        <v>636</v>
      </c>
      <c r="AH280" t="s">
        <v>743</v>
      </c>
      <c r="AI280" t="s">
        <v>745</v>
      </c>
      <c r="AJ280">
        <f>VLOOKUP($AG280,'CW0303'!$B$9:$Q$386,AJ$7,FALSE)</f>
        <v>80.450599677789896</v>
      </c>
      <c r="AK280">
        <f>VLOOKUP($AG280,'CW0303'!$B$9:$Q$386,AK$7,FALSE)</f>
        <v>68.67508330377305</v>
      </c>
      <c r="AL280">
        <f>VLOOKUP($AG280,'CW0303'!$B$9:$Q$386,AL$7,FALSE)</f>
        <v>44.732226842818768</v>
      </c>
      <c r="AM280">
        <f>VLOOKUP($AG280,'CW0303'!$B$9:$Q$386,AM$7,FALSE)</f>
        <v>33.111804096105438</v>
      </c>
      <c r="AO280">
        <f>VLOOKUP($AG280,'CW0303'!$B$9:$Q$386,AO$7,FALSE)</f>
        <v>66.348925715003688</v>
      </c>
      <c r="AP280">
        <f>VLOOKUP($AG280,'CW0303'!$B$9:$Q$386,AP$7,FALSE)</f>
        <v>49.471269935160478</v>
      </c>
      <c r="AQ280">
        <f>VLOOKUP($AG280,'CW0303'!$B$9:$Q$386,AQ$7,FALSE)</f>
        <v>21.584659357709494</v>
      </c>
      <c r="AR280">
        <f>VLOOKUP($AG280,'CW0303'!$B$9:$Q$386,AR$7,FALSE)</f>
        <v>11.825799613527284</v>
      </c>
      <c r="AT280">
        <f>VLOOKUP($AG280,'CW0303'!$B$9:$Q$386,AT$7,FALSE)</f>
        <v>52.382142745282266</v>
      </c>
      <c r="AU280">
        <f>VLOOKUP($AG280,'CW0303'!$B$9:$Q$386,AU$7,FALSE)</f>
        <v>43.972875390282155</v>
      </c>
      <c r="AV280">
        <f>VLOOKUP($AG280,'CW0303'!$B$9:$Q$386,AV$7,FALSE)</f>
        <v>25.433442734420492</v>
      </c>
      <c r="AW280">
        <f>VLOOKUP($AG280,'CW0303'!$B$9:$Q$386,AW$7,FALSE)</f>
        <v>17.362174577750672</v>
      </c>
    </row>
    <row r="281" spans="1:49" x14ac:dyDescent="0.3">
      <c r="A281" t="s">
        <v>640</v>
      </c>
      <c r="B281" t="s">
        <v>743</v>
      </c>
      <c r="C281" t="s">
        <v>745</v>
      </c>
      <c r="D281">
        <f>VLOOKUP($A281,'CW0301'!$B$9:$I$386,D$8,FALSE)</f>
        <v>83.883886554025949</v>
      </c>
      <c r="E281">
        <f>VLOOKUP($A281,'CW0301'!$B$9:$I$386,E$8,FALSE)</f>
        <v>77.13720643106447</v>
      </c>
      <c r="F281">
        <f>VLOOKUP($A281,'CW0301'!$B$9:$I$386,F$8,FALSE)</f>
        <v>50.264168718508643</v>
      </c>
      <c r="G281">
        <f>VLOOKUP($A281,'CW0301'!$B$9:$I$386,G$8,FALSE)</f>
        <v>39.381968668493187</v>
      </c>
      <c r="M281" t="s">
        <v>640</v>
      </c>
      <c r="N281" t="s">
        <v>743</v>
      </c>
      <c r="O281" t="s">
        <v>745</v>
      </c>
      <c r="P281">
        <f>VLOOKUP($M281,'CW0302'!$B$9:$Q$386,P$7,FALSE)</f>
        <v>23.116266695615074</v>
      </c>
      <c r="Q281">
        <f>VLOOKUP($M281,'CW0302'!$B$9:$Q$386,Q$7,FALSE)</f>
        <v>17.663332369418377</v>
      </c>
      <c r="R281">
        <f>VLOOKUP($M281,'CW0302'!$B$9:$Q$386,R$7,FALSE)</f>
        <v>9.3319555200531177</v>
      </c>
      <c r="S281">
        <f>VLOOKUP($M281,'CW0302'!$B$9:$Q$386,S$7,FALSE)</f>
        <v>6.3403915827527291</v>
      </c>
      <c r="U281">
        <f>VLOOKUP($M281,'CW0302'!$B$9:$Q$386,U$7,FALSE)</f>
        <v>17.544942723734838</v>
      </c>
      <c r="V281">
        <f>VLOOKUP($M281,'CW0302'!$B$9:$Q$386,V$7,FALSE)</f>
        <v>10.931305672957734</v>
      </c>
      <c r="W281">
        <f>VLOOKUP($M281,'CW0302'!$B$9:$Q$386,W$7,FALSE)</f>
        <v>3.2667151133006591</v>
      </c>
      <c r="X281">
        <f>VLOOKUP($M281,'CW0302'!$B$9:$Q$386,X$7,FALSE)</f>
        <v>1.8672120467014552</v>
      </c>
      <c r="Z281">
        <f>VLOOKUP($M281,'CW0302'!$B$9:$Q$386,Z$7,FALSE)</f>
        <v>13.019206935152638</v>
      </c>
      <c r="AA281">
        <f>VLOOKUP($M281,'CW0302'!$B$9:$Q$386,AA$7,FALSE)</f>
        <v>10.160141892270641</v>
      </c>
      <c r="AB281">
        <f>VLOOKUP($M281,'CW0302'!$B$9:$Q$386,AB$7,FALSE)</f>
        <v>6.0085984122535203</v>
      </c>
      <c r="AC281">
        <f>VLOOKUP($M281,'CW0302'!$B$9:$Q$386,AC$7,FALSE)</f>
        <v>4.7777145305660307</v>
      </c>
      <c r="AG281" t="s">
        <v>640</v>
      </c>
      <c r="AH281" t="s">
        <v>743</v>
      </c>
      <c r="AI281" t="s">
        <v>745</v>
      </c>
      <c r="AJ281">
        <f>VLOOKUP($AG281,'CW0303'!$B$9:$Q$386,AJ$7,FALSE)</f>
        <v>80.665375065265906</v>
      </c>
      <c r="AK281">
        <f>VLOOKUP($AG281,'CW0303'!$B$9:$Q$386,AK$7,FALSE)</f>
        <v>72.487573614177734</v>
      </c>
      <c r="AL281">
        <f>VLOOKUP($AG281,'CW0303'!$B$9:$Q$386,AL$7,FALSE)</f>
        <v>45.196519797379722</v>
      </c>
      <c r="AM281">
        <f>VLOOKUP($AG281,'CW0303'!$B$9:$Q$386,AM$7,FALSE)</f>
        <v>34.356964032522519</v>
      </c>
      <c r="AO281">
        <f>VLOOKUP($AG281,'CW0303'!$B$9:$Q$386,AO$7,FALSE)</f>
        <v>67.581325578408894</v>
      </c>
      <c r="AP281">
        <f>VLOOKUP($AG281,'CW0303'!$B$9:$Q$386,AP$7,FALSE)</f>
        <v>54.406639975498635</v>
      </c>
      <c r="AQ281">
        <f>VLOOKUP($AG281,'CW0303'!$B$9:$Q$386,AQ$7,FALSE)</f>
        <v>23.921391481095615</v>
      </c>
      <c r="AR281">
        <f>VLOOKUP($AG281,'CW0303'!$B$9:$Q$386,AR$7,FALSE)</f>
        <v>17.67414493082196</v>
      </c>
      <c r="AT281">
        <f>VLOOKUP($AG281,'CW0303'!$B$9:$Q$386,AT$7,FALSE)</f>
        <v>50.749702026498447</v>
      </c>
      <c r="AU281">
        <f>VLOOKUP($AG281,'CW0303'!$B$9:$Q$386,AU$7,FALSE)</f>
        <v>43.757279937056005</v>
      </c>
      <c r="AV281">
        <f>VLOOKUP($AG281,'CW0303'!$B$9:$Q$386,AV$7,FALSE)</f>
        <v>24.296325683392183</v>
      </c>
      <c r="AW281">
        <f>VLOOKUP($AG281,'CW0303'!$B$9:$Q$386,AW$7,FALSE)</f>
        <v>16.97075605778371</v>
      </c>
    </row>
    <row r="282" spans="1:49" x14ac:dyDescent="0.3">
      <c r="A282" t="s">
        <v>642</v>
      </c>
      <c r="B282" t="s">
        <v>743</v>
      </c>
      <c r="C282" t="s">
        <v>745</v>
      </c>
      <c r="D282">
        <f>VLOOKUP($A282,'CW0301'!$B$9:$I$386,D$8,FALSE)</f>
        <v>86.183848082296933</v>
      </c>
      <c r="E282">
        <f>VLOOKUP($A282,'CW0301'!$B$9:$I$386,E$8,FALSE)</f>
        <v>78.11796805083911</v>
      </c>
      <c r="F282">
        <f>VLOOKUP($A282,'CW0301'!$B$9:$I$386,F$8,FALSE)</f>
        <v>54.497377626784861</v>
      </c>
      <c r="G282">
        <f>VLOOKUP($A282,'CW0301'!$B$9:$I$386,G$8,FALSE)</f>
        <v>44.21685489294596</v>
      </c>
      <c r="M282" t="s">
        <v>642</v>
      </c>
      <c r="N282" t="s">
        <v>743</v>
      </c>
      <c r="O282" t="s">
        <v>745</v>
      </c>
      <c r="P282">
        <f>VLOOKUP($M282,'CW0302'!$B$9:$Q$386,P$7,FALSE)</f>
        <v>20.42654230698858</v>
      </c>
      <c r="Q282">
        <f>VLOOKUP($M282,'CW0302'!$B$9:$Q$386,Q$7,FALSE)</f>
        <v>15.209827268045251</v>
      </c>
      <c r="R282">
        <f>VLOOKUP($M282,'CW0302'!$B$9:$Q$386,R$7,FALSE)</f>
        <v>8.5906840195102827</v>
      </c>
      <c r="S282">
        <f>VLOOKUP($M282,'CW0302'!$B$9:$Q$386,S$7,FALSE)</f>
        <v>4.9776610111861253</v>
      </c>
      <c r="U282">
        <f>VLOOKUP($M282,'CW0302'!$B$9:$Q$386,U$7,FALSE)</f>
        <v>16.425938990796947</v>
      </c>
      <c r="V282">
        <f>VLOOKUP($M282,'CW0302'!$B$9:$Q$386,V$7,FALSE)</f>
        <v>11.73253712751149</v>
      </c>
      <c r="W282">
        <f>VLOOKUP($M282,'CW0302'!$B$9:$Q$386,W$7,FALSE)</f>
        <v>2.6754282065480424</v>
      </c>
      <c r="X282">
        <f>VLOOKUP($M282,'CW0302'!$B$9:$Q$386,X$7,FALSE)</f>
        <v>1.0978707635437124</v>
      </c>
      <c r="Z282">
        <f>VLOOKUP($M282,'CW0302'!$B$9:$Q$386,Z$7,FALSE)</f>
        <v>9.19376299993489</v>
      </c>
      <c r="AA282">
        <f>VLOOKUP($M282,'CW0302'!$B$9:$Q$386,AA$7,FALSE)</f>
        <v>7.1783600397525928</v>
      </c>
      <c r="AB282">
        <f>VLOOKUP($M282,'CW0302'!$B$9:$Q$386,AB$7,FALSE)</f>
        <v>5.1337618795249593</v>
      </c>
      <c r="AC282">
        <f>VLOOKUP($M282,'CW0302'!$B$9:$Q$386,AC$7,FALSE)</f>
        <v>2.7497820122212651</v>
      </c>
      <c r="AG282" t="s">
        <v>642</v>
      </c>
      <c r="AH282" t="s">
        <v>743</v>
      </c>
      <c r="AI282" t="s">
        <v>745</v>
      </c>
      <c r="AJ282">
        <f>VLOOKUP($AG282,'CW0303'!$B$9:$Q$386,AJ$7,FALSE)</f>
        <v>84.514725319808676</v>
      </c>
      <c r="AK282">
        <f>VLOOKUP($AG282,'CW0303'!$B$9:$Q$386,AK$7,FALSE)</f>
        <v>76.050559771666769</v>
      </c>
      <c r="AL282">
        <f>VLOOKUP($AG282,'CW0303'!$B$9:$Q$386,AL$7,FALSE)</f>
        <v>49.493401303394876</v>
      </c>
      <c r="AM282">
        <f>VLOOKUP($AG282,'CW0303'!$B$9:$Q$386,AM$7,FALSE)</f>
        <v>38.211485628854987</v>
      </c>
      <c r="AO282">
        <f>VLOOKUP($AG282,'CW0303'!$B$9:$Q$386,AO$7,FALSE)</f>
        <v>73.590955178686031</v>
      </c>
      <c r="AP282">
        <f>VLOOKUP($AG282,'CW0303'!$B$9:$Q$386,AP$7,FALSE)</f>
        <v>62.764268396817698</v>
      </c>
      <c r="AQ282">
        <f>VLOOKUP($AG282,'CW0303'!$B$9:$Q$386,AQ$7,FALSE)</f>
        <v>32.627286154628521</v>
      </c>
      <c r="AR282">
        <f>VLOOKUP($AG282,'CW0303'!$B$9:$Q$386,AR$7,FALSE)</f>
        <v>24.782229732224604</v>
      </c>
      <c r="AT282">
        <f>VLOOKUP($AG282,'CW0303'!$B$9:$Q$386,AT$7,FALSE)</f>
        <v>46.20459757537494</v>
      </c>
      <c r="AU282">
        <f>VLOOKUP($AG282,'CW0303'!$B$9:$Q$386,AU$7,FALSE)</f>
        <v>38.420413418909085</v>
      </c>
      <c r="AV282">
        <f>VLOOKUP($AG282,'CW0303'!$B$9:$Q$386,AV$7,FALSE)</f>
        <v>19.987137478225446</v>
      </c>
      <c r="AW282">
        <f>VLOOKUP($AG282,'CW0303'!$B$9:$Q$386,AW$7,FALSE)</f>
        <v>12.584532165076206</v>
      </c>
    </row>
    <row r="283" spans="1:49" x14ac:dyDescent="0.3">
      <c r="A283" t="s">
        <v>644</v>
      </c>
      <c r="B283" t="s">
        <v>741</v>
      </c>
      <c r="C283" t="s">
        <v>745</v>
      </c>
      <c r="D283">
        <f>VLOOKUP($A283,'CW0301'!$B$9:$I$386,D$8,FALSE)</f>
        <v>86.676283490967094</v>
      </c>
      <c r="E283">
        <f>VLOOKUP($A283,'CW0301'!$B$9:$I$386,E$8,FALSE)</f>
        <v>78.900079578774168</v>
      </c>
      <c r="F283">
        <f>VLOOKUP($A283,'CW0301'!$B$9:$I$386,F$8,FALSE)</f>
        <v>55.952390761323848</v>
      </c>
      <c r="G283">
        <f>VLOOKUP($A283,'CW0301'!$B$9:$I$386,G$8,FALSE)</f>
        <v>41.895041495395638</v>
      </c>
      <c r="M283" t="s">
        <v>644</v>
      </c>
      <c r="N283" t="s">
        <v>741</v>
      </c>
      <c r="O283" t="s">
        <v>745</v>
      </c>
      <c r="P283">
        <f>VLOOKUP($M283,'CW0302'!$B$9:$Q$386,P$7,FALSE)</f>
        <v>23.761991291355585</v>
      </c>
      <c r="Q283">
        <f>VLOOKUP($M283,'CW0302'!$B$9:$Q$386,Q$7,FALSE)</f>
        <v>18.999514833142442</v>
      </c>
      <c r="R283">
        <f>VLOOKUP($M283,'CW0302'!$B$9:$Q$386,R$7,FALSE)</f>
        <v>9.8613432625091058</v>
      </c>
      <c r="S283">
        <f>VLOOKUP($M283,'CW0302'!$B$9:$Q$386,S$7,FALSE)</f>
        <v>4.9475138332554192</v>
      </c>
      <c r="U283">
        <f>VLOOKUP($M283,'CW0302'!$B$9:$Q$386,U$7,FALSE)</f>
        <v>18.125503899047061</v>
      </c>
      <c r="V283">
        <f>VLOOKUP($M283,'CW0302'!$B$9:$Q$386,V$7,FALSE)</f>
        <v>12.325193375468887</v>
      </c>
      <c r="W283">
        <f>VLOOKUP($M283,'CW0302'!$B$9:$Q$386,W$7,FALSE)</f>
        <v>2.8506595567918191</v>
      </c>
      <c r="X283">
        <f>VLOOKUP($M283,'CW0302'!$B$9:$Q$386,X$7,FALSE)</f>
        <v>0.72223066433576077</v>
      </c>
      <c r="Z283">
        <f>VLOOKUP($M283,'CW0302'!$B$9:$Q$386,Z$7,FALSE)</f>
        <v>14.020611287827409</v>
      </c>
      <c r="AA283">
        <f>VLOOKUP($M283,'CW0302'!$B$9:$Q$386,AA$7,FALSE)</f>
        <v>11.843677227692124</v>
      </c>
      <c r="AB283">
        <f>VLOOKUP($M283,'CW0302'!$B$9:$Q$386,AB$7,FALSE)</f>
        <v>7.411985411715734</v>
      </c>
      <c r="AC283">
        <f>VLOOKUP($M283,'CW0302'!$B$9:$Q$386,AC$7,FALSE)</f>
        <v>2.7816113017487409</v>
      </c>
      <c r="AG283" t="s">
        <v>644</v>
      </c>
      <c r="AH283" t="s">
        <v>741</v>
      </c>
      <c r="AI283" t="s">
        <v>745</v>
      </c>
      <c r="AJ283">
        <f>VLOOKUP($AG283,'CW0303'!$B$9:$Q$386,AJ$7,FALSE)</f>
        <v>84.717303427909457</v>
      </c>
      <c r="AK283">
        <f>VLOOKUP($AG283,'CW0303'!$B$9:$Q$386,AK$7,FALSE)</f>
        <v>76.060768168930977</v>
      </c>
      <c r="AL283">
        <f>VLOOKUP($AG283,'CW0303'!$B$9:$Q$386,AL$7,FALSE)</f>
        <v>49.968194838718112</v>
      </c>
      <c r="AM283">
        <f>VLOOKUP($AG283,'CW0303'!$B$9:$Q$386,AM$7,FALSE)</f>
        <v>35.183698499770813</v>
      </c>
      <c r="AO283">
        <f>VLOOKUP($AG283,'CW0303'!$B$9:$Q$386,AO$7,FALSE)</f>
        <v>74.877648930203449</v>
      </c>
      <c r="AP283">
        <f>VLOOKUP($AG283,'CW0303'!$B$9:$Q$386,AP$7,FALSE)</f>
        <v>60.214422110885515</v>
      </c>
      <c r="AQ283">
        <f>VLOOKUP($AG283,'CW0303'!$B$9:$Q$386,AQ$7,FALSE)</f>
        <v>29.302315468881201</v>
      </c>
      <c r="AR283">
        <f>VLOOKUP($AG283,'CW0303'!$B$9:$Q$386,AR$7,FALSE)</f>
        <v>20.318988141302455</v>
      </c>
      <c r="AT283">
        <f>VLOOKUP($AG283,'CW0303'!$B$9:$Q$386,AT$7,FALSE)</f>
        <v>49.491148215041292</v>
      </c>
      <c r="AU283">
        <f>VLOOKUP($AG283,'CW0303'!$B$9:$Q$386,AU$7,FALSE)</f>
        <v>39.836170099023335</v>
      </c>
      <c r="AV283">
        <f>VLOOKUP($AG283,'CW0303'!$B$9:$Q$386,AV$7,FALSE)</f>
        <v>22.038393177535681</v>
      </c>
      <c r="AW283">
        <f>VLOOKUP($AG283,'CW0303'!$B$9:$Q$386,AW$7,FALSE)</f>
        <v>16.15876119731907</v>
      </c>
    </row>
    <row r="284" spans="1:49" x14ac:dyDescent="0.3">
      <c r="A284" t="s">
        <v>646</v>
      </c>
      <c r="B284" t="s">
        <v>743</v>
      </c>
      <c r="C284" t="s">
        <v>745</v>
      </c>
      <c r="D284">
        <f>VLOOKUP($A284,'CW0301'!$B$9:$I$386,D$8,FALSE)</f>
        <v>73.409718940341691</v>
      </c>
      <c r="E284">
        <f>VLOOKUP($A284,'CW0301'!$B$9:$I$386,E$8,FALSE)</f>
        <v>62.899567775194598</v>
      </c>
      <c r="F284">
        <f>VLOOKUP($A284,'CW0301'!$B$9:$I$386,F$8,FALSE)</f>
        <v>41.448552920348043</v>
      </c>
      <c r="G284">
        <f>VLOOKUP($A284,'CW0301'!$B$9:$I$386,G$8,FALSE)</f>
        <v>32.694947010191136</v>
      </c>
      <c r="M284" t="s">
        <v>646</v>
      </c>
      <c r="N284" t="s">
        <v>743</v>
      </c>
      <c r="O284" t="s">
        <v>745</v>
      </c>
      <c r="P284">
        <f>VLOOKUP($M284,'CW0302'!$B$9:$Q$386,P$7,FALSE)</f>
        <v>15.015793404181776</v>
      </c>
      <c r="Q284">
        <f>VLOOKUP($M284,'CW0302'!$B$9:$Q$386,Q$7,FALSE)</f>
        <v>9.9533514937600422</v>
      </c>
      <c r="R284">
        <f>VLOOKUP($M284,'CW0302'!$B$9:$Q$386,R$7,FALSE)</f>
        <v>3.0407006518029833</v>
      </c>
      <c r="S284">
        <f>VLOOKUP($M284,'CW0302'!$B$9:$Q$386,S$7,FALSE)</f>
        <v>2.409584557812384</v>
      </c>
      <c r="U284">
        <f>VLOOKUP($M284,'CW0302'!$B$9:$Q$386,U$7,FALSE)</f>
        <v>12.862725625831725</v>
      </c>
      <c r="V284">
        <f>VLOOKUP($M284,'CW0302'!$B$9:$Q$386,V$7,FALSE)</f>
        <v>7.4655552158368126</v>
      </c>
      <c r="W284">
        <f>VLOOKUP($M284,'CW0302'!$B$9:$Q$386,W$7,FALSE)</f>
        <v>0.79573666801067022</v>
      </c>
      <c r="X284">
        <f>VLOOKUP($M284,'CW0302'!$B$9:$Q$386,X$7,FALSE)</f>
        <v>0.54710188026272122</v>
      </c>
      <c r="Z284">
        <f>VLOOKUP($M284,'CW0302'!$B$9:$Q$386,Z$7,FALSE)</f>
        <v>5.0636610152708972</v>
      </c>
      <c r="AA284">
        <f>VLOOKUP($M284,'CW0302'!$B$9:$Q$386,AA$7,FALSE)</f>
        <v>3.7018234246741879</v>
      </c>
      <c r="AB284">
        <f>VLOOKUP($M284,'CW0302'!$B$9:$Q$386,AB$7,FALSE)</f>
        <v>2.0597088349894337</v>
      </c>
      <c r="AC284">
        <f>VLOOKUP($M284,'CW0302'!$B$9:$Q$386,AC$7,FALSE)</f>
        <v>1.7692053108644916</v>
      </c>
      <c r="AG284" t="s">
        <v>646</v>
      </c>
      <c r="AH284" t="s">
        <v>743</v>
      </c>
      <c r="AI284" t="s">
        <v>745</v>
      </c>
      <c r="AJ284">
        <f>VLOOKUP($AG284,'CW0303'!$B$9:$Q$386,AJ$7,FALSE)</f>
        <v>72.492816346787393</v>
      </c>
      <c r="AK284">
        <f>VLOOKUP($AG284,'CW0303'!$B$9:$Q$386,AK$7,FALSE)</f>
        <v>62.200193255724223</v>
      </c>
      <c r="AL284">
        <f>VLOOKUP($AG284,'CW0303'!$B$9:$Q$386,AL$7,FALSE)</f>
        <v>38.370751833398245</v>
      </c>
      <c r="AM284">
        <f>VLOOKUP($AG284,'CW0303'!$B$9:$Q$386,AM$7,FALSE)</f>
        <v>30.302168184939603</v>
      </c>
      <c r="AO284">
        <f>VLOOKUP($AG284,'CW0303'!$B$9:$Q$386,AO$7,FALSE)</f>
        <v>56.775085787563228</v>
      </c>
      <c r="AP284">
        <f>VLOOKUP($AG284,'CW0303'!$B$9:$Q$386,AP$7,FALSE)</f>
        <v>40.944532426435927</v>
      </c>
      <c r="AQ284">
        <f>VLOOKUP($AG284,'CW0303'!$B$9:$Q$386,AQ$7,FALSE)</f>
        <v>18.662736662857675</v>
      </c>
      <c r="AR284">
        <f>VLOOKUP($AG284,'CW0303'!$B$9:$Q$386,AR$7,FALSE)</f>
        <v>14.475051186564688</v>
      </c>
      <c r="AT284">
        <f>VLOOKUP($AG284,'CW0303'!$B$9:$Q$386,AT$7,FALSE)</f>
        <v>49.050223169917722</v>
      </c>
      <c r="AU284">
        <f>VLOOKUP($AG284,'CW0303'!$B$9:$Q$386,AU$7,FALSE)</f>
        <v>39.378211494535712</v>
      </c>
      <c r="AV284">
        <f>VLOOKUP($AG284,'CW0303'!$B$9:$Q$386,AV$7,FALSE)</f>
        <v>21.151683919426027</v>
      </c>
      <c r="AW284">
        <f>VLOOKUP($AG284,'CW0303'!$B$9:$Q$386,AW$7,FALSE)</f>
        <v>14.053455178450694</v>
      </c>
    </row>
    <row r="285" spans="1:49" x14ac:dyDescent="0.3">
      <c r="A285" t="s">
        <v>648</v>
      </c>
      <c r="B285" t="s">
        <v>741</v>
      </c>
      <c r="C285" t="s">
        <v>745</v>
      </c>
      <c r="D285">
        <f>VLOOKUP($A285,'CW0301'!$B$9:$I$386,D$8,FALSE)</f>
        <v>85.215066128773415</v>
      </c>
      <c r="E285">
        <f>VLOOKUP($A285,'CW0301'!$B$9:$I$386,E$8,FALSE)</f>
        <v>76.22231895769977</v>
      </c>
      <c r="F285">
        <f>VLOOKUP($A285,'CW0301'!$B$9:$I$386,F$8,FALSE)</f>
        <v>53.097252689206002</v>
      </c>
      <c r="G285">
        <f>VLOOKUP($A285,'CW0301'!$B$9:$I$386,G$8,FALSE)</f>
        <v>39.641535675107384</v>
      </c>
      <c r="M285" t="s">
        <v>648</v>
      </c>
      <c r="N285" t="s">
        <v>741</v>
      </c>
      <c r="O285" t="s">
        <v>745</v>
      </c>
      <c r="P285">
        <f>VLOOKUP($M285,'CW0302'!$B$9:$Q$386,P$7,FALSE)</f>
        <v>16.778973520619829</v>
      </c>
      <c r="Q285">
        <f>VLOOKUP($M285,'CW0302'!$B$9:$Q$386,Q$7,FALSE)</f>
        <v>9.8967928554631293</v>
      </c>
      <c r="R285">
        <f>VLOOKUP($M285,'CW0302'!$B$9:$Q$386,R$7,FALSE)</f>
        <v>4.2325969723694739</v>
      </c>
      <c r="S285">
        <f>VLOOKUP($M285,'CW0302'!$B$9:$Q$386,S$7,FALSE)</f>
        <v>1.8195398145700863</v>
      </c>
      <c r="U285">
        <f>VLOOKUP($M285,'CW0302'!$B$9:$Q$386,U$7,FALSE)</f>
        <v>14.842892816794052</v>
      </c>
      <c r="V285">
        <f>VLOOKUP($M285,'CW0302'!$B$9:$Q$386,V$7,FALSE)</f>
        <v>8.182059819262788</v>
      </c>
      <c r="W285">
        <f>VLOOKUP($M285,'CW0302'!$B$9:$Q$386,W$7,FALSE)</f>
        <v>2.5079269579087717</v>
      </c>
      <c r="X285">
        <f>VLOOKUP($M285,'CW0302'!$B$9:$Q$386,X$7,FALSE)</f>
        <v>1.3966184328190503</v>
      </c>
      <c r="Z285">
        <f>VLOOKUP($M285,'CW0302'!$B$9:$Q$386,Z$7,FALSE)</f>
        <v>4.5477319160738165</v>
      </c>
      <c r="AA285">
        <f>VLOOKUP($M285,'CW0302'!$B$9:$Q$386,AA$7,FALSE)</f>
        <v>3.1784092962472794</v>
      </c>
      <c r="AB285">
        <f>VLOOKUP($M285,'CW0302'!$B$9:$Q$386,AB$7,FALSE)</f>
        <v>0.60299547742206161</v>
      </c>
      <c r="AC285">
        <f>VLOOKUP($M285,'CW0302'!$B$9:$Q$386,AC$7,FALSE)</f>
        <v>0.42292138175103483</v>
      </c>
      <c r="AG285" t="s">
        <v>648</v>
      </c>
      <c r="AH285" t="s">
        <v>741</v>
      </c>
      <c r="AI285" t="s">
        <v>745</v>
      </c>
      <c r="AJ285">
        <f>VLOOKUP($AG285,'CW0303'!$B$9:$Q$386,AJ$7,FALSE)</f>
        <v>84.906687458766484</v>
      </c>
      <c r="AK285">
        <f>VLOOKUP($AG285,'CW0303'!$B$9:$Q$386,AK$7,FALSE)</f>
        <v>75.44672762764182</v>
      </c>
      <c r="AL285">
        <f>VLOOKUP($AG285,'CW0303'!$B$9:$Q$386,AL$7,FALSE)</f>
        <v>50.985202330310486</v>
      </c>
      <c r="AM285">
        <f>VLOOKUP($AG285,'CW0303'!$B$9:$Q$386,AM$7,FALSE)</f>
        <v>37.378043882107583</v>
      </c>
      <c r="AO285">
        <f>VLOOKUP($AG285,'CW0303'!$B$9:$Q$386,AO$7,FALSE)</f>
        <v>74.124370688622804</v>
      </c>
      <c r="AP285">
        <f>VLOOKUP($AG285,'CW0303'!$B$9:$Q$386,AP$7,FALSE)</f>
        <v>59.889424376364097</v>
      </c>
      <c r="AQ285">
        <f>VLOOKUP($AG285,'CW0303'!$B$9:$Q$386,AQ$7,FALSE)</f>
        <v>28.938330776107485</v>
      </c>
      <c r="AR285">
        <f>VLOOKUP($AG285,'CW0303'!$B$9:$Q$386,AR$7,FALSE)</f>
        <v>20.455545232160453</v>
      </c>
      <c r="AT285">
        <f>VLOOKUP($AG285,'CW0303'!$B$9:$Q$386,AT$7,FALSE)</f>
        <v>47.358692187535908</v>
      </c>
      <c r="AU285">
        <f>VLOOKUP($AG285,'CW0303'!$B$9:$Q$386,AU$7,FALSE)</f>
        <v>41.133982903370033</v>
      </c>
      <c r="AV285">
        <f>VLOOKUP($AG285,'CW0303'!$B$9:$Q$386,AV$7,FALSE)</f>
        <v>24.172244089501959</v>
      </c>
      <c r="AW285">
        <f>VLOOKUP($AG285,'CW0303'!$B$9:$Q$386,AW$7,FALSE)</f>
        <v>15.400517567766837</v>
      </c>
    </row>
    <row r="286" spans="1:49" x14ac:dyDescent="0.3">
      <c r="A286" t="s">
        <v>650</v>
      </c>
      <c r="B286" t="s">
        <v>743</v>
      </c>
      <c r="C286" t="s">
        <v>745</v>
      </c>
      <c r="D286">
        <f>VLOOKUP($A286,'CW0301'!$B$9:$I$386,D$8,FALSE)</f>
        <v>88.090950078857276</v>
      </c>
      <c r="E286">
        <f>VLOOKUP($A286,'CW0301'!$B$9:$I$386,E$8,FALSE)</f>
        <v>78.955393526589873</v>
      </c>
      <c r="F286">
        <f>VLOOKUP($A286,'CW0301'!$B$9:$I$386,F$8,FALSE)</f>
        <v>51.335625061301968</v>
      </c>
      <c r="G286">
        <f>VLOOKUP($A286,'CW0301'!$B$9:$I$386,G$8,FALSE)</f>
        <v>39.525598733259841</v>
      </c>
      <c r="M286" t="s">
        <v>650</v>
      </c>
      <c r="N286" t="s">
        <v>743</v>
      </c>
      <c r="O286" t="s">
        <v>745</v>
      </c>
      <c r="P286">
        <f>VLOOKUP($M286,'CW0302'!$B$9:$Q$386,P$7,FALSE)</f>
        <v>14.190503523665186</v>
      </c>
      <c r="Q286">
        <f>VLOOKUP($M286,'CW0302'!$B$9:$Q$386,Q$7,FALSE)</f>
        <v>9.6113124726122461</v>
      </c>
      <c r="R286">
        <f>VLOOKUP($M286,'CW0302'!$B$9:$Q$386,R$7,FALSE)</f>
        <v>2.2307911722334213</v>
      </c>
      <c r="S286">
        <f>VLOOKUP($M286,'CW0302'!$B$9:$Q$386,S$7,FALSE)</f>
        <v>1.5484861783424191</v>
      </c>
      <c r="U286">
        <f>VLOOKUP($M286,'CW0302'!$B$9:$Q$386,U$7,FALSE)</f>
        <v>12.903600107944532</v>
      </c>
      <c r="V286">
        <f>VLOOKUP($M286,'CW0302'!$B$9:$Q$386,V$7,FALSE)</f>
        <v>7.0492063800944482</v>
      </c>
      <c r="W286">
        <f>VLOOKUP($M286,'CW0302'!$B$9:$Q$386,W$7,FALSE)</f>
        <v>1.4237029787893742</v>
      </c>
      <c r="X286">
        <f>VLOOKUP($M286,'CW0302'!$B$9:$Q$386,X$7,FALSE)</f>
        <v>0.62703707805181463</v>
      </c>
      <c r="Z286">
        <f>VLOOKUP($M286,'CW0302'!$B$9:$Q$386,Z$7,FALSE)</f>
        <v>5.7365424622274102</v>
      </c>
      <c r="AA286">
        <f>VLOOKUP($M286,'CW0302'!$B$9:$Q$386,AA$7,FALSE)</f>
        <v>3.6275332377522305</v>
      </c>
      <c r="AB286">
        <f>VLOOKUP($M286,'CW0302'!$B$9:$Q$386,AB$7,FALSE)</f>
        <v>0.79531290645484787</v>
      </c>
      <c r="AC286">
        <f>VLOOKUP($M286,'CW0302'!$B$9:$Q$386,AC$7,FALSE)</f>
        <v>0.56940736306226891</v>
      </c>
      <c r="AG286" t="s">
        <v>650</v>
      </c>
      <c r="AH286" t="s">
        <v>743</v>
      </c>
      <c r="AI286" t="s">
        <v>745</v>
      </c>
      <c r="AJ286">
        <f>VLOOKUP($AG286,'CW0303'!$B$9:$Q$386,AJ$7,FALSE)</f>
        <v>87.100026452317209</v>
      </c>
      <c r="AK286">
        <f>VLOOKUP($AG286,'CW0303'!$B$9:$Q$386,AK$7,FALSE)</f>
        <v>78.17485652302085</v>
      </c>
      <c r="AL286">
        <f>VLOOKUP($AG286,'CW0303'!$B$9:$Q$386,AL$7,FALSE)</f>
        <v>48.859742076770068</v>
      </c>
      <c r="AM286">
        <f>VLOOKUP($AG286,'CW0303'!$B$9:$Q$386,AM$7,FALSE)</f>
        <v>37.86050103004289</v>
      </c>
      <c r="AO286">
        <f>VLOOKUP($AG286,'CW0303'!$B$9:$Q$386,AO$7,FALSE)</f>
        <v>72.673082454549942</v>
      </c>
      <c r="AP286">
        <f>VLOOKUP($AG286,'CW0303'!$B$9:$Q$386,AP$7,FALSE)</f>
        <v>58.702345198278024</v>
      </c>
      <c r="AQ286">
        <f>VLOOKUP($AG286,'CW0303'!$B$9:$Q$386,AQ$7,FALSE)</f>
        <v>26.76726245032615</v>
      </c>
      <c r="AR286">
        <f>VLOOKUP($AG286,'CW0303'!$B$9:$Q$386,AR$7,FALSE)</f>
        <v>20.378187807037957</v>
      </c>
      <c r="AT286">
        <f>VLOOKUP($AG286,'CW0303'!$B$9:$Q$386,AT$7,FALSE)</f>
        <v>54.685788799475851</v>
      </c>
      <c r="AU286">
        <f>VLOOKUP($AG286,'CW0303'!$B$9:$Q$386,AU$7,FALSE)</f>
        <v>46.767427813235138</v>
      </c>
      <c r="AV286">
        <f>VLOOKUP($AG286,'CW0303'!$B$9:$Q$386,AV$7,FALSE)</f>
        <v>25.925482848183279</v>
      </c>
      <c r="AW286">
        <f>VLOOKUP($AG286,'CW0303'!$B$9:$Q$386,AW$7,FALSE)</f>
        <v>18.684085682842706</v>
      </c>
    </row>
    <row r="287" spans="1:49" x14ac:dyDescent="0.3">
      <c r="A287" t="s">
        <v>652</v>
      </c>
      <c r="B287" t="s">
        <v>743</v>
      </c>
      <c r="C287" t="s">
        <v>745</v>
      </c>
      <c r="D287">
        <f>VLOOKUP($A287,'CW0301'!$B$9:$I$386,D$8,FALSE)</f>
        <v>84.019006352306462</v>
      </c>
      <c r="E287">
        <f>VLOOKUP($A287,'CW0301'!$B$9:$I$386,E$8,FALSE)</f>
        <v>79.088694482533214</v>
      </c>
      <c r="F287">
        <f>VLOOKUP($A287,'CW0301'!$B$9:$I$386,F$8,FALSE)</f>
        <v>53.373071945010786</v>
      </c>
      <c r="G287">
        <f>VLOOKUP($A287,'CW0301'!$B$9:$I$386,G$8,FALSE)</f>
        <v>41.915453501565089</v>
      </c>
      <c r="M287" t="s">
        <v>652</v>
      </c>
      <c r="N287" t="s">
        <v>743</v>
      </c>
      <c r="O287" t="s">
        <v>745</v>
      </c>
      <c r="P287">
        <f>VLOOKUP($M287,'CW0302'!$B$9:$Q$386,P$7,FALSE)</f>
        <v>19.034576327160028</v>
      </c>
      <c r="Q287">
        <f>VLOOKUP($M287,'CW0302'!$B$9:$Q$386,Q$7,FALSE)</f>
        <v>13.757868852055545</v>
      </c>
      <c r="R287">
        <f>VLOOKUP($M287,'CW0302'!$B$9:$Q$386,R$7,FALSE)</f>
        <v>6.0475970166403021</v>
      </c>
      <c r="S287">
        <f>VLOOKUP($M287,'CW0302'!$B$9:$Q$386,S$7,FALSE)</f>
        <v>3.0781355651372118</v>
      </c>
      <c r="U287">
        <f>VLOOKUP($M287,'CW0302'!$B$9:$Q$386,U$7,FALSE)</f>
        <v>16.295544751836882</v>
      </c>
      <c r="V287">
        <f>VLOOKUP($M287,'CW0302'!$B$9:$Q$386,V$7,FALSE)</f>
        <v>10.066623529132492</v>
      </c>
      <c r="W287">
        <f>VLOOKUP($M287,'CW0302'!$B$9:$Q$386,W$7,FALSE)</f>
        <v>3.5282510362619668</v>
      </c>
      <c r="X287">
        <f>VLOOKUP($M287,'CW0302'!$B$9:$Q$386,X$7,FALSE)</f>
        <v>1.6575464556431749</v>
      </c>
      <c r="Z287">
        <f>VLOOKUP($M287,'CW0302'!$B$9:$Q$386,Z$7,FALSE)</f>
        <v>7.5318745122658726</v>
      </c>
      <c r="AA287">
        <f>VLOOKUP($M287,'CW0302'!$B$9:$Q$386,AA$7,FALSE)</f>
        <v>5.6799540237126838</v>
      </c>
      <c r="AB287">
        <f>VLOOKUP($M287,'CW0302'!$B$9:$Q$386,AB$7,FALSE)</f>
        <v>2.3133828948485777</v>
      </c>
      <c r="AC287">
        <f>VLOOKUP($M287,'CW0302'!$B$9:$Q$386,AC$7,FALSE)</f>
        <v>0.90857551913229151</v>
      </c>
      <c r="AG287" t="s">
        <v>652</v>
      </c>
      <c r="AH287" t="s">
        <v>743</v>
      </c>
      <c r="AI287" t="s">
        <v>745</v>
      </c>
      <c r="AJ287">
        <f>VLOOKUP($AG287,'CW0303'!$B$9:$Q$386,AJ$7,FALSE)</f>
        <v>83.467095515138581</v>
      </c>
      <c r="AK287">
        <f>VLOOKUP($AG287,'CW0303'!$B$9:$Q$386,AK$7,FALSE)</f>
        <v>77.444809683903031</v>
      </c>
      <c r="AL287">
        <f>VLOOKUP($AG287,'CW0303'!$B$9:$Q$386,AL$7,FALSE)</f>
        <v>50.899041320633629</v>
      </c>
      <c r="AM287">
        <f>VLOOKUP($AG287,'CW0303'!$B$9:$Q$386,AM$7,FALSE)</f>
        <v>37.895638193493618</v>
      </c>
      <c r="AO287">
        <f>VLOOKUP($AG287,'CW0303'!$B$9:$Q$386,AO$7,FALSE)</f>
        <v>71.575591867636689</v>
      </c>
      <c r="AP287">
        <f>VLOOKUP($AG287,'CW0303'!$B$9:$Q$386,AP$7,FALSE)</f>
        <v>59.902856090785015</v>
      </c>
      <c r="AQ287">
        <f>VLOOKUP($AG287,'CW0303'!$B$9:$Q$386,AQ$7,FALSE)</f>
        <v>29.404950820288306</v>
      </c>
      <c r="AR287">
        <f>VLOOKUP($AG287,'CW0303'!$B$9:$Q$386,AR$7,FALSE)</f>
        <v>21.090816303098201</v>
      </c>
      <c r="AT287">
        <f>VLOOKUP($AG287,'CW0303'!$B$9:$Q$386,AT$7,FALSE)</f>
        <v>53.924515391598227</v>
      </c>
      <c r="AU287">
        <f>VLOOKUP($AG287,'CW0303'!$B$9:$Q$386,AU$7,FALSE)</f>
        <v>44.50271894441002</v>
      </c>
      <c r="AV287">
        <f>VLOOKUP($AG287,'CW0303'!$B$9:$Q$386,AV$7,FALSE)</f>
        <v>22.360756754887127</v>
      </c>
      <c r="AW287">
        <f>VLOOKUP($AG287,'CW0303'!$B$9:$Q$386,AW$7,FALSE)</f>
        <v>16.513839971352898</v>
      </c>
    </row>
    <row r="288" spans="1:49" x14ac:dyDescent="0.3">
      <c r="A288" t="s">
        <v>675</v>
      </c>
      <c r="B288" t="s">
        <v>741</v>
      </c>
      <c r="C288" t="s">
        <v>745</v>
      </c>
      <c r="D288">
        <f>VLOOKUP($A288,'CW0301'!$B$9:$I$386,D$8,FALSE)</f>
        <v>86.084775203522014</v>
      </c>
      <c r="E288">
        <f>VLOOKUP($A288,'CW0301'!$B$9:$I$386,E$8,FALSE)</f>
        <v>83.30261936174756</v>
      </c>
      <c r="F288">
        <f>VLOOKUP($A288,'CW0301'!$B$9:$I$386,F$8,FALSE)</f>
        <v>54.522373533455415</v>
      </c>
      <c r="G288">
        <f>VLOOKUP($A288,'CW0301'!$B$9:$I$386,G$8,FALSE)</f>
        <v>40.786946948081194</v>
      </c>
      <c r="M288" t="s">
        <v>675</v>
      </c>
      <c r="N288" t="s">
        <v>741</v>
      </c>
      <c r="O288" t="s">
        <v>745</v>
      </c>
      <c r="P288">
        <f>VLOOKUP($M288,'CW0302'!$B$9:$Q$386,P$7,FALSE)</f>
        <v>18.572474285437107</v>
      </c>
      <c r="Q288">
        <f>VLOOKUP($M288,'CW0302'!$B$9:$Q$386,Q$7,FALSE)</f>
        <v>11.842272490974935</v>
      </c>
      <c r="R288">
        <f>VLOOKUP($M288,'CW0302'!$B$9:$Q$386,R$7,FALSE)</f>
        <v>6.6703638548776549</v>
      </c>
      <c r="S288">
        <f>VLOOKUP($M288,'CW0302'!$B$9:$Q$386,S$7,FALSE)</f>
        <v>3.4531348042167025</v>
      </c>
      <c r="U288">
        <f>VLOOKUP($M288,'CW0302'!$B$9:$Q$386,U$7,FALSE)</f>
        <v>17.743575271929004</v>
      </c>
      <c r="V288">
        <f>VLOOKUP($M288,'CW0302'!$B$9:$Q$386,V$7,FALSE)</f>
        <v>8.7928479778514674</v>
      </c>
      <c r="W288">
        <f>VLOOKUP($M288,'CW0302'!$B$9:$Q$386,W$7,FALSE)</f>
        <v>3.7914111701538502</v>
      </c>
      <c r="X288">
        <f>VLOOKUP($M288,'CW0302'!$B$9:$Q$386,X$7,FALSE)</f>
        <v>1.8707718709658256</v>
      </c>
      <c r="Z288">
        <f>VLOOKUP($M288,'CW0302'!$B$9:$Q$386,Z$7,FALSE)</f>
        <v>8.2534182092774344</v>
      </c>
      <c r="AA288">
        <f>VLOOKUP($M288,'CW0302'!$B$9:$Q$386,AA$7,FALSE)</f>
        <v>4.7994052459979413</v>
      </c>
      <c r="AB288">
        <f>VLOOKUP($M288,'CW0302'!$B$9:$Q$386,AB$7,FALSE)</f>
        <v>1.8778016774320405</v>
      </c>
      <c r="AC288">
        <f>VLOOKUP($M288,'CW0302'!$B$9:$Q$386,AC$7,FALSE)</f>
        <v>1.2134970714516107</v>
      </c>
      <c r="AG288" t="s">
        <v>675</v>
      </c>
      <c r="AH288" t="s">
        <v>741</v>
      </c>
      <c r="AI288" t="s">
        <v>745</v>
      </c>
      <c r="AJ288">
        <f>VLOOKUP($AG288,'CW0303'!$B$9:$Q$386,AJ$7,FALSE)</f>
        <v>85.145310565461088</v>
      </c>
      <c r="AK288">
        <f>VLOOKUP($AG288,'CW0303'!$B$9:$Q$386,AK$7,FALSE)</f>
        <v>82.506089371581311</v>
      </c>
      <c r="AL288">
        <f>VLOOKUP($AG288,'CW0303'!$B$9:$Q$386,AL$7,FALSE)</f>
        <v>49.065161357357525</v>
      </c>
      <c r="AM288">
        <f>VLOOKUP($AG288,'CW0303'!$B$9:$Q$386,AM$7,FALSE)</f>
        <v>37.902885622242856</v>
      </c>
      <c r="AO288">
        <f>VLOOKUP($AG288,'CW0303'!$B$9:$Q$386,AO$7,FALSE)</f>
        <v>78.920941209147898</v>
      </c>
      <c r="AP288">
        <f>VLOOKUP($AG288,'CW0303'!$B$9:$Q$386,AP$7,FALSE)</f>
        <v>69.087894938317518</v>
      </c>
      <c r="AQ288">
        <f>VLOOKUP($AG288,'CW0303'!$B$9:$Q$386,AQ$7,FALSE)</f>
        <v>33.042940100050721</v>
      </c>
      <c r="AR288">
        <f>VLOOKUP($AG288,'CW0303'!$B$9:$Q$386,AR$7,FALSE)</f>
        <v>27.123533264453094</v>
      </c>
      <c r="AT288">
        <f>VLOOKUP($AG288,'CW0303'!$B$9:$Q$386,AT$7,FALSE)</f>
        <v>40.178855991406571</v>
      </c>
      <c r="AU288">
        <f>VLOOKUP($AG288,'CW0303'!$B$9:$Q$386,AU$7,FALSE)</f>
        <v>33.526505648794789</v>
      </c>
      <c r="AV288">
        <f>VLOOKUP($AG288,'CW0303'!$B$9:$Q$386,AV$7,FALSE)</f>
        <v>17.352620037135793</v>
      </c>
      <c r="AW288">
        <f>VLOOKUP($AG288,'CW0303'!$B$9:$Q$386,AW$7,FALSE)</f>
        <v>10.791533942380356</v>
      </c>
    </row>
    <row r="289" spans="1:49" x14ac:dyDescent="0.3">
      <c r="A289" t="s">
        <v>677</v>
      </c>
      <c r="B289" t="s">
        <v>743</v>
      </c>
      <c r="C289" t="s">
        <v>745</v>
      </c>
      <c r="D289">
        <f>VLOOKUP($A289,'CW0301'!$B$9:$I$386,D$8,FALSE)</f>
        <v>89.804259171588328</v>
      </c>
      <c r="E289">
        <f>VLOOKUP($A289,'CW0301'!$B$9:$I$386,E$8,FALSE)</f>
        <v>83.364693684708698</v>
      </c>
      <c r="F289">
        <f>VLOOKUP($A289,'CW0301'!$B$9:$I$386,F$8,FALSE)</f>
        <v>59.622955377008694</v>
      </c>
      <c r="G289">
        <f>VLOOKUP($A289,'CW0301'!$B$9:$I$386,G$8,FALSE)</f>
        <v>51.616162860144577</v>
      </c>
      <c r="M289" t="s">
        <v>677</v>
      </c>
      <c r="N289" t="s">
        <v>743</v>
      </c>
      <c r="O289" t="s">
        <v>745</v>
      </c>
      <c r="P289">
        <f>VLOOKUP($M289,'CW0302'!$B$9:$Q$386,P$7,FALSE)</f>
        <v>32.224554012680088</v>
      </c>
      <c r="Q289">
        <f>VLOOKUP($M289,'CW0302'!$B$9:$Q$386,Q$7,FALSE)</f>
        <v>25.531375586394017</v>
      </c>
      <c r="R289">
        <f>VLOOKUP($M289,'CW0302'!$B$9:$Q$386,R$7,FALSE)</f>
        <v>10.317655808158849</v>
      </c>
      <c r="S289">
        <f>VLOOKUP($M289,'CW0302'!$B$9:$Q$386,S$7,FALSE)</f>
        <v>5.7540126319510936</v>
      </c>
      <c r="U289">
        <f>VLOOKUP($M289,'CW0302'!$B$9:$Q$386,U$7,FALSE)</f>
        <v>18.616424203848648</v>
      </c>
      <c r="V289">
        <f>VLOOKUP($M289,'CW0302'!$B$9:$Q$386,V$7,FALSE)</f>
        <v>9.1043218259613532</v>
      </c>
      <c r="W289">
        <f>VLOOKUP($M289,'CW0302'!$B$9:$Q$386,W$7,FALSE)</f>
        <v>2.9322716708803971</v>
      </c>
      <c r="X289">
        <f>VLOOKUP($M289,'CW0302'!$B$9:$Q$386,X$7,FALSE)</f>
        <v>0.40988716895350036</v>
      </c>
      <c r="Z289">
        <f>VLOOKUP($M289,'CW0302'!$B$9:$Q$386,Z$7,FALSE)</f>
        <v>23.076409815650074</v>
      </c>
      <c r="AA289">
        <f>VLOOKUP($M289,'CW0302'!$B$9:$Q$386,AA$7,FALSE)</f>
        <v>19.53020627741309</v>
      </c>
      <c r="AB289">
        <f>VLOOKUP($M289,'CW0302'!$B$9:$Q$386,AB$7,FALSE)</f>
        <v>7.4999653385668097</v>
      </c>
      <c r="AC289">
        <f>VLOOKUP($M289,'CW0302'!$B$9:$Q$386,AC$7,FALSE)</f>
        <v>5.0195053540823515</v>
      </c>
      <c r="AG289" t="s">
        <v>677</v>
      </c>
      <c r="AH289" t="s">
        <v>743</v>
      </c>
      <c r="AI289" t="s">
        <v>745</v>
      </c>
      <c r="AJ289">
        <f>VLOOKUP($AG289,'CW0303'!$B$9:$Q$386,AJ$7,FALSE)</f>
        <v>86.243288658425897</v>
      </c>
      <c r="AK289">
        <f>VLOOKUP($AG289,'CW0303'!$B$9:$Q$386,AK$7,FALSE)</f>
        <v>79.624085455525559</v>
      </c>
      <c r="AL289">
        <f>VLOOKUP($AG289,'CW0303'!$B$9:$Q$386,AL$7,FALSE)</f>
        <v>55.528024281506902</v>
      </c>
      <c r="AM289">
        <f>VLOOKUP($AG289,'CW0303'!$B$9:$Q$386,AM$7,FALSE)</f>
        <v>46.052299087448475</v>
      </c>
      <c r="AO289">
        <f>VLOOKUP($AG289,'CW0303'!$B$9:$Q$386,AO$7,FALSE)</f>
        <v>70.381174453278987</v>
      </c>
      <c r="AP289">
        <f>VLOOKUP($AG289,'CW0303'!$B$9:$Q$386,AP$7,FALSE)</f>
        <v>53.929388540861225</v>
      </c>
      <c r="AQ289">
        <f>VLOOKUP($AG289,'CW0303'!$B$9:$Q$386,AQ$7,FALSE)</f>
        <v>23.169368094654903</v>
      </c>
      <c r="AR289">
        <f>VLOOKUP($AG289,'CW0303'!$B$9:$Q$386,AR$7,FALSE)</f>
        <v>18.674216005905876</v>
      </c>
      <c r="AT289">
        <f>VLOOKUP($AG289,'CW0303'!$B$9:$Q$386,AT$7,FALSE)</f>
        <v>65.302951939062808</v>
      </c>
      <c r="AU289">
        <f>VLOOKUP($AG289,'CW0303'!$B$9:$Q$386,AU$7,FALSE)</f>
        <v>59.239279014887117</v>
      </c>
      <c r="AV289">
        <f>VLOOKUP($AG289,'CW0303'!$B$9:$Q$386,AV$7,FALSE)</f>
        <v>38.319414466879195</v>
      </c>
      <c r="AW289">
        <f>VLOOKUP($AG289,'CW0303'!$B$9:$Q$386,AW$7,FALSE)</f>
        <v>30.786254671345898</v>
      </c>
    </row>
    <row r="290" spans="1:49" x14ac:dyDescent="0.3">
      <c r="A290" t="s">
        <v>679</v>
      </c>
      <c r="B290" t="s">
        <v>741</v>
      </c>
      <c r="C290" t="s">
        <v>745</v>
      </c>
      <c r="D290">
        <f>VLOOKUP($A290,'CW0301'!$B$9:$I$386,D$8,FALSE)</f>
        <v>87.858171031059385</v>
      </c>
      <c r="E290">
        <f>VLOOKUP($A290,'CW0301'!$B$9:$I$386,E$8,FALSE)</f>
        <v>76.826107447524635</v>
      </c>
      <c r="F290">
        <f>VLOOKUP($A290,'CW0301'!$B$9:$I$386,F$8,FALSE)</f>
        <v>53.425760650138884</v>
      </c>
      <c r="G290">
        <f>VLOOKUP($A290,'CW0301'!$B$9:$I$386,G$8,FALSE)</f>
        <v>35.971525433513818</v>
      </c>
      <c r="M290" t="s">
        <v>679</v>
      </c>
      <c r="N290" t="s">
        <v>741</v>
      </c>
      <c r="O290" t="s">
        <v>745</v>
      </c>
      <c r="P290">
        <f>VLOOKUP($M290,'CW0302'!$B$9:$Q$386,P$7,FALSE)</f>
        <v>17.72867644453849</v>
      </c>
      <c r="Q290">
        <f>VLOOKUP($M290,'CW0302'!$B$9:$Q$386,Q$7,FALSE)</f>
        <v>9.886254720035236</v>
      </c>
      <c r="R290">
        <f>VLOOKUP($M290,'CW0302'!$B$9:$Q$386,R$7,FALSE)</f>
        <v>5.3398744438852885</v>
      </c>
      <c r="S290">
        <f>VLOOKUP($M290,'CW0302'!$B$9:$Q$386,S$7,FALSE)</f>
        <v>1.8969936778191598</v>
      </c>
      <c r="U290">
        <f>VLOOKUP($M290,'CW0302'!$B$9:$Q$386,U$7,FALSE)</f>
        <v>17.025972739640746</v>
      </c>
      <c r="V290">
        <f>VLOOKUP($M290,'CW0302'!$B$9:$Q$386,V$7,FALSE)</f>
        <v>8.6651275122595042</v>
      </c>
      <c r="W290">
        <f>VLOOKUP($M290,'CW0302'!$B$9:$Q$386,W$7,FALSE)</f>
        <v>3.0918692326467276</v>
      </c>
      <c r="X290">
        <f>VLOOKUP($M290,'CW0302'!$B$9:$Q$386,X$7,FALSE)</f>
        <v>1.4708343304812304</v>
      </c>
      <c r="Z290">
        <f>VLOOKUP($M290,'CW0302'!$B$9:$Q$386,Z$7,FALSE)</f>
        <v>5.9995128455393285</v>
      </c>
      <c r="AA290">
        <f>VLOOKUP($M290,'CW0302'!$B$9:$Q$386,AA$7,FALSE)</f>
        <v>3.7086385464473626</v>
      </c>
      <c r="AB290">
        <f>VLOOKUP($M290,'CW0302'!$B$9:$Q$386,AB$7,FALSE)</f>
        <v>0.55913609071192016</v>
      </c>
      <c r="AC290">
        <f>VLOOKUP($M290,'CW0302'!$B$9:$Q$386,AC$7,FALSE)</f>
        <v>7.3188269352068819E-2</v>
      </c>
      <c r="AG290" t="s">
        <v>679</v>
      </c>
      <c r="AH290" t="s">
        <v>741</v>
      </c>
      <c r="AI290" t="s">
        <v>745</v>
      </c>
      <c r="AJ290">
        <f>VLOOKUP($AG290,'CW0303'!$B$9:$Q$386,AJ$7,FALSE)</f>
        <v>86.428841112143985</v>
      </c>
      <c r="AK290">
        <f>VLOOKUP($AG290,'CW0303'!$B$9:$Q$386,AK$7,FALSE)</f>
        <v>74.665074203699277</v>
      </c>
      <c r="AL290">
        <f>VLOOKUP($AG290,'CW0303'!$B$9:$Q$386,AL$7,FALSE)</f>
        <v>50.264696104685711</v>
      </c>
      <c r="AM290">
        <f>VLOOKUP($AG290,'CW0303'!$B$9:$Q$386,AM$7,FALSE)</f>
        <v>32.792418865488706</v>
      </c>
      <c r="AO290">
        <f>VLOOKUP($AG290,'CW0303'!$B$9:$Q$386,AO$7,FALSE)</f>
        <v>80.710514193761071</v>
      </c>
      <c r="AP290">
        <f>VLOOKUP($AG290,'CW0303'!$B$9:$Q$386,AP$7,FALSE)</f>
        <v>65.712869130583201</v>
      </c>
      <c r="AQ290">
        <f>VLOOKUP($AG290,'CW0303'!$B$9:$Q$386,AQ$7,FALSE)</f>
        <v>33.911156124968201</v>
      </c>
      <c r="AR290">
        <f>VLOOKUP($AG290,'CW0303'!$B$9:$Q$386,AR$7,FALSE)</f>
        <v>22.851771587833529</v>
      </c>
      <c r="AT290">
        <f>VLOOKUP($AG290,'CW0303'!$B$9:$Q$386,AT$7,FALSE)</f>
        <v>42.87937297620811</v>
      </c>
      <c r="AU290">
        <f>VLOOKUP($AG290,'CW0303'!$B$9:$Q$386,AU$7,FALSE)</f>
        <v>34.769993411763402</v>
      </c>
      <c r="AV290">
        <f>VLOOKUP($AG290,'CW0303'!$B$9:$Q$386,AV$7,FALSE)</f>
        <v>16.035419570943024</v>
      </c>
      <c r="AW290">
        <f>VLOOKUP($AG290,'CW0303'!$B$9:$Q$386,AW$7,FALSE)</f>
        <v>10.737511485959875</v>
      </c>
    </row>
    <row r="291" spans="1:49" x14ac:dyDescent="0.3">
      <c r="A291" t="s">
        <v>681</v>
      </c>
      <c r="B291" t="s">
        <v>741</v>
      </c>
      <c r="C291" t="s">
        <v>745</v>
      </c>
      <c r="D291">
        <f>VLOOKUP($A291,'CW0301'!$B$9:$I$386,D$8,FALSE)</f>
        <v>81.713744611381074</v>
      </c>
      <c r="E291">
        <f>VLOOKUP($A291,'CW0301'!$B$9:$I$386,E$8,FALSE)</f>
        <v>74.564108038591783</v>
      </c>
      <c r="F291">
        <f>VLOOKUP($A291,'CW0301'!$B$9:$I$386,F$8,FALSE)</f>
        <v>49.36496531026053</v>
      </c>
      <c r="G291">
        <f>VLOOKUP($A291,'CW0301'!$B$9:$I$386,G$8,FALSE)</f>
        <v>40.62294977368218</v>
      </c>
      <c r="M291" t="s">
        <v>681</v>
      </c>
      <c r="N291" t="s">
        <v>741</v>
      </c>
      <c r="O291" t="s">
        <v>745</v>
      </c>
      <c r="P291">
        <f>VLOOKUP($M291,'CW0302'!$B$9:$Q$386,P$7,FALSE)</f>
        <v>20.269091247082798</v>
      </c>
      <c r="Q291">
        <f>VLOOKUP($M291,'CW0302'!$B$9:$Q$386,Q$7,FALSE)</f>
        <v>15.035346864318949</v>
      </c>
      <c r="R291">
        <f>VLOOKUP($M291,'CW0302'!$B$9:$Q$386,R$7,FALSE)</f>
        <v>8.2704987196394733</v>
      </c>
      <c r="S291">
        <f>VLOOKUP($M291,'CW0302'!$B$9:$Q$386,S$7,FALSE)</f>
        <v>3.9747895378651936</v>
      </c>
      <c r="U291">
        <f>VLOOKUP($M291,'CW0302'!$B$9:$Q$386,U$7,FALSE)</f>
        <v>17.311280271414635</v>
      </c>
      <c r="V291">
        <f>VLOOKUP($M291,'CW0302'!$B$9:$Q$386,V$7,FALSE)</f>
        <v>11.652409951878543</v>
      </c>
      <c r="W291">
        <f>VLOOKUP($M291,'CW0302'!$B$9:$Q$386,W$7,FALSE)</f>
        <v>4.4523564136098912</v>
      </c>
      <c r="X291">
        <f>VLOOKUP($M291,'CW0302'!$B$9:$Q$386,X$7,FALSE)</f>
        <v>1.734534025025553</v>
      </c>
      <c r="Z291">
        <f>VLOOKUP($M291,'CW0302'!$B$9:$Q$386,Z$7,FALSE)</f>
        <v>8.5074778358090892</v>
      </c>
      <c r="AA291">
        <f>VLOOKUP($M291,'CW0302'!$B$9:$Q$386,AA$7,FALSE)</f>
        <v>6.9681316895111838</v>
      </c>
      <c r="AB291">
        <f>VLOOKUP($M291,'CW0302'!$B$9:$Q$386,AB$7,FALSE)</f>
        <v>4.1965247868334652</v>
      </c>
      <c r="AC291">
        <f>VLOOKUP($M291,'CW0302'!$B$9:$Q$386,AC$7,FALSE)</f>
        <v>2.2313758161689599</v>
      </c>
      <c r="AG291" t="s">
        <v>681</v>
      </c>
      <c r="AH291" t="s">
        <v>741</v>
      </c>
      <c r="AI291" t="s">
        <v>745</v>
      </c>
      <c r="AJ291">
        <f>VLOOKUP($AG291,'CW0303'!$B$9:$Q$386,AJ$7,FALSE)</f>
        <v>79.811729444586859</v>
      </c>
      <c r="AK291">
        <f>VLOOKUP($AG291,'CW0303'!$B$9:$Q$386,AK$7,FALSE)</f>
        <v>71.692132707845374</v>
      </c>
      <c r="AL291">
        <f>VLOOKUP($AG291,'CW0303'!$B$9:$Q$386,AL$7,FALSE)</f>
        <v>45.479336039207077</v>
      </c>
      <c r="AM291">
        <f>VLOOKUP($AG291,'CW0303'!$B$9:$Q$386,AM$7,FALSE)</f>
        <v>38.130705109619669</v>
      </c>
      <c r="AO291">
        <f>VLOOKUP($AG291,'CW0303'!$B$9:$Q$386,AO$7,FALSE)</f>
        <v>69.565746238776526</v>
      </c>
      <c r="AP291">
        <f>VLOOKUP($AG291,'CW0303'!$B$9:$Q$386,AP$7,FALSE)</f>
        <v>57.069164080778876</v>
      </c>
      <c r="AQ291">
        <f>VLOOKUP($AG291,'CW0303'!$B$9:$Q$386,AQ$7,FALSE)</f>
        <v>32.200868364693036</v>
      </c>
      <c r="AR291">
        <f>VLOOKUP($AG291,'CW0303'!$B$9:$Q$386,AR$7,FALSE)</f>
        <v>26.062542204902371</v>
      </c>
      <c r="AT291">
        <f>VLOOKUP($AG291,'CW0303'!$B$9:$Q$386,AT$7,FALSE)</f>
        <v>40.189494135190337</v>
      </c>
      <c r="AU291">
        <f>VLOOKUP($AG291,'CW0303'!$B$9:$Q$386,AU$7,FALSE)</f>
        <v>34.637054766559714</v>
      </c>
      <c r="AV291">
        <f>VLOOKUP($AG291,'CW0303'!$B$9:$Q$386,AV$7,FALSE)</f>
        <v>19.436054128354215</v>
      </c>
      <c r="AW291">
        <f>VLOOKUP($AG291,'CW0303'!$B$9:$Q$386,AW$7,FALSE)</f>
        <v>15.1184102165276</v>
      </c>
    </row>
    <row r="292" spans="1:49" x14ac:dyDescent="0.3">
      <c r="A292" t="s">
        <v>683</v>
      </c>
      <c r="B292" t="s">
        <v>741</v>
      </c>
      <c r="C292" t="s">
        <v>745</v>
      </c>
      <c r="D292">
        <f>VLOOKUP($A292,'CW0301'!$B$9:$I$386,D$8,FALSE)</f>
        <v>88.114833574245324</v>
      </c>
      <c r="E292">
        <f>VLOOKUP($A292,'CW0301'!$B$9:$I$386,E$8,FALSE)</f>
        <v>77.292323462754567</v>
      </c>
      <c r="F292">
        <f>VLOOKUP($A292,'CW0301'!$B$9:$I$386,F$8,FALSE)</f>
        <v>46.943410302775355</v>
      </c>
      <c r="G292">
        <f>VLOOKUP($A292,'CW0301'!$B$9:$I$386,G$8,FALSE)</f>
        <v>33.297079965307262</v>
      </c>
      <c r="M292" t="s">
        <v>683</v>
      </c>
      <c r="N292" t="s">
        <v>741</v>
      </c>
      <c r="O292" t="s">
        <v>745</v>
      </c>
      <c r="P292">
        <f>VLOOKUP($M292,'CW0302'!$B$9:$Q$386,P$7,FALSE)</f>
        <v>18.771618260758469</v>
      </c>
      <c r="Q292">
        <f>VLOOKUP($M292,'CW0302'!$B$9:$Q$386,Q$7,FALSE)</f>
        <v>10.376284904939887</v>
      </c>
      <c r="R292">
        <f>VLOOKUP($M292,'CW0302'!$B$9:$Q$386,R$7,FALSE)</f>
        <v>4.6968083008924788</v>
      </c>
      <c r="S292">
        <f>VLOOKUP($M292,'CW0302'!$B$9:$Q$386,S$7,FALSE)</f>
        <v>1.7271534124075227</v>
      </c>
      <c r="U292">
        <f>VLOOKUP($M292,'CW0302'!$B$9:$Q$386,U$7,FALSE)</f>
        <v>17.254045538998593</v>
      </c>
      <c r="V292">
        <f>VLOOKUP($M292,'CW0302'!$B$9:$Q$386,V$7,FALSE)</f>
        <v>7.8212008365087584</v>
      </c>
      <c r="W292">
        <f>VLOOKUP($M292,'CW0302'!$B$9:$Q$386,W$7,FALSE)</f>
        <v>2.0709094232622678</v>
      </c>
      <c r="X292">
        <f>VLOOKUP($M292,'CW0302'!$B$9:$Q$386,X$7,FALSE)</f>
        <v>0.73510569662025116</v>
      </c>
      <c r="Z292">
        <f>VLOOKUP($M292,'CW0302'!$B$9:$Q$386,Z$7,FALSE)</f>
        <v>6.8732238655533768</v>
      </c>
      <c r="AA292">
        <f>VLOOKUP($M292,'CW0302'!$B$9:$Q$386,AA$7,FALSE)</f>
        <v>3.6447084128750253</v>
      </c>
      <c r="AB292">
        <f>VLOOKUP($M292,'CW0302'!$B$9:$Q$386,AB$7,FALSE)</f>
        <v>2.2776608683163508</v>
      </c>
      <c r="AC292">
        <f>VLOOKUP($M292,'CW0302'!$B$9:$Q$386,AC$7,FALSE)</f>
        <v>0.65735250828656966</v>
      </c>
      <c r="AG292" t="s">
        <v>683</v>
      </c>
      <c r="AH292" t="s">
        <v>741</v>
      </c>
      <c r="AI292" t="s">
        <v>745</v>
      </c>
      <c r="AJ292">
        <f>VLOOKUP($AG292,'CW0303'!$B$9:$Q$386,AJ$7,FALSE)</f>
        <v>87.125749547120805</v>
      </c>
      <c r="AK292">
        <f>VLOOKUP($AG292,'CW0303'!$B$9:$Q$386,AK$7,FALSE)</f>
        <v>75.193532339864959</v>
      </c>
      <c r="AL292">
        <f>VLOOKUP($AG292,'CW0303'!$B$9:$Q$386,AL$7,FALSE)</f>
        <v>43.24766441387716</v>
      </c>
      <c r="AM292">
        <f>VLOOKUP($AG292,'CW0303'!$B$9:$Q$386,AM$7,FALSE)</f>
        <v>31.337846245799529</v>
      </c>
      <c r="AO292">
        <f>VLOOKUP($AG292,'CW0303'!$B$9:$Q$386,AO$7,FALSE)</f>
        <v>81.071303076592926</v>
      </c>
      <c r="AP292">
        <f>VLOOKUP($AG292,'CW0303'!$B$9:$Q$386,AP$7,FALSE)</f>
        <v>64.34094770960624</v>
      </c>
      <c r="AQ292">
        <f>VLOOKUP($AG292,'CW0303'!$B$9:$Q$386,AQ$7,FALSE)</f>
        <v>30.531010348220128</v>
      </c>
      <c r="AR292">
        <f>VLOOKUP($AG292,'CW0303'!$B$9:$Q$386,AR$7,FALSE)</f>
        <v>23.278626608163552</v>
      </c>
      <c r="AT292">
        <f>VLOOKUP($AG292,'CW0303'!$B$9:$Q$386,AT$7,FALSE)</f>
        <v>33.662184067509614</v>
      </c>
      <c r="AU292">
        <f>VLOOKUP($AG292,'CW0303'!$B$9:$Q$386,AU$7,FALSE)</f>
        <v>28.84981064520094</v>
      </c>
      <c r="AV292">
        <f>VLOOKUP($AG292,'CW0303'!$B$9:$Q$386,AV$7,FALSE)</f>
        <v>11.133629163795003</v>
      </c>
      <c r="AW292">
        <f>VLOOKUP($AG292,'CW0303'!$B$9:$Q$386,AW$7,FALSE)</f>
        <v>8.2575359209200148</v>
      </c>
    </row>
    <row r="293" spans="1:49" x14ac:dyDescent="0.3">
      <c r="A293" t="s">
        <v>685</v>
      </c>
      <c r="B293" t="s">
        <v>741</v>
      </c>
      <c r="C293" t="s">
        <v>745</v>
      </c>
      <c r="D293">
        <f>VLOOKUP($A293,'CW0301'!$B$9:$I$386,D$8,FALSE)</f>
        <v>86.165762834249961</v>
      </c>
      <c r="E293">
        <f>VLOOKUP($A293,'CW0301'!$B$9:$I$386,E$8,FALSE)</f>
        <v>79.464366675135992</v>
      </c>
      <c r="F293">
        <f>VLOOKUP($A293,'CW0301'!$B$9:$I$386,F$8,FALSE)</f>
        <v>50.631309599375221</v>
      </c>
      <c r="G293">
        <f>VLOOKUP($A293,'CW0301'!$B$9:$I$386,G$8,FALSE)</f>
        <v>36.253127226316906</v>
      </c>
      <c r="M293" t="s">
        <v>685</v>
      </c>
      <c r="N293" t="s">
        <v>741</v>
      </c>
      <c r="O293" t="s">
        <v>745</v>
      </c>
      <c r="P293">
        <f>VLOOKUP($M293,'CW0302'!$B$9:$Q$386,P$7,FALSE)</f>
        <v>20.285435107826554</v>
      </c>
      <c r="Q293">
        <f>VLOOKUP($M293,'CW0302'!$B$9:$Q$386,Q$7,FALSE)</f>
        <v>10.50513981461185</v>
      </c>
      <c r="R293">
        <f>VLOOKUP($M293,'CW0302'!$B$9:$Q$386,R$7,FALSE)</f>
        <v>2.1136192771180204</v>
      </c>
      <c r="S293">
        <f>VLOOKUP($M293,'CW0302'!$B$9:$Q$386,S$7,FALSE)</f>
        <v>1.1980763952609548</v>
      </c>
      <c r="U293">
        <f>VLOOKUP($M293,'CW0302'!$B$9:$Q$386,U$7,FALSE)</f>
        <v>17.198780431110173</v>
      </c>
      <c r="V293">
        <f>VLOOKUP($M293,'CW0302'!$B$9:$Q$386,V$7,FALSE)</f>
        <v>7.8838287734885011</v>
      </c>
      <c r="W293">
        <f>VLOOKUP($M293,'CW0302'!$B$9:$Q$386,W$7,FALSE)</f>
        <v>0.91675246736507965</v>
      </c>
      <c r="X293">
        <f>VLOOKUP($M293,'CW0302'!$B$9:$Q$386,X$7,FALSE)</f>
        <v>0.73092575407484384</v>
      </c>
      <c r="Z293">
        <f>VLOOKUP($M293,'CW0302'!$B$9:$Q$386,Z$7,FALSE)</f>
        <v>6.6056574824498187</v>
      </c>
      <c r="AA293">
        <f>VLOOKUP($M293,'CW0302'!$B$9:$Q$386,AA$7,FALSE)</f>
        <v>3.0086305437973571</v>
      </c>
      <c r="AB293">
        <f>VLOOKUP($M293,'CW0302'!$B$9:$Q$386,AB$7,FALSE)</f>
        <v>0.64733072280425741</v>
      </c>
      <c r="AC293">
        <f>VLOOKUP($M293,'CW0302'!$B$9:$Q$386,AC$7,FALSE)</f>
        <v>0.40843928310713934</v>
      </c>
      <c r="AG293" t="s">
        <v>685</v>
      </c>
      <c r="AH293" t="s">
        <v>741</v>
      </c>
      <c r="AI293" t="s">
        <v>745</v>
      </c>
      <c r="AJ293">
        <f>VLOOKUP($AG293,'CW0303'!$B$9:$Q$386,AJ$7,FALSE)</f>
        <v>85.304403770001343</v>
      </c>
      <c r="AK293">
        <f>VLOOKUP($AG293,'CW0303'!$B$9:$Q$386,AK$7,FALSE)</f>
        <v>76.171982529404332</v>
      </c>
      <c r="AL293">
        <f>VLOOKUP($AG293,'CW0303'!$B$9:$Q$386,AL$7,FALSE)</f>
        <v>48.888408920083343</v>
      </c>
      <c r="AM293">
        <f>VLOOKUP($AG293,'CW0303'!$B$9:$Q$386,AM$7,FALSE)</f>
        <v>33.757854683286496</v>
      </c>
      <c r="AO293">
        <f>VLOOKUP($AG293,'CW0303'!$B$9:$Q$386,AO$7,FALSE)</f>
        <v>78.17473384352607</v>
      </c>
      <c r="AP293">
        <f>VLOOKUP($AG293,'CW0303'!$B$9:$Q$386,AP$7,FALSE)</f>
        <v>64.506337163212208</v>
      </c>
      <c r="AQ293">
        <f>VLOOKUP($AG293,'CW0303'!$B$9:$Q$386,AQ$7,FALSE)</f>
        <v>31.817486690439818</v>
      </c>
      <c r="AR293">
        <f>VLOOKUP($AG293,'CW0303'!$B$9:$Q$386,AR$7,FALSE)</f>
        <v>24.359211492101192</v>
      </c>
      <c r="AT293">
        <f>VLOOKUP($AG293,'CW0303'!$B$9:$Q$386,AT$7,FALSE)</f>
        <v>43.146803119309375</v>
      </c>
      <c r="AU293">
        <f>VLOOKUP($AG293,'CW0303'!$B$9:$Q$386,AU$7,FALSE)</f>
        <v>35.34123741632056</v>
      </c>
      <c r="AV293">
        <f>VLOOKUP($AG293,'CW0303'!$B$9:$Q$386,AV$7,FALSE)</f>
        <v>15.569005976517872</v>
      </c>
      <c r="AW293">
        <f>VLOOKUP($AG293,'CW0303'!$B$9:$Q$386,AW$7,FALSE)</f>
        <v>8.7253877346750919</v>
      </c>
    </row>
    <row r="294" spans="1:49" x14ac:dyDescent="0.3">
      <c r="A294" t="s">
        <v>687</v>
      </c>
      <c r="B294" t="s">
        <v>741</v>
      </c>
      <c r="C294" t="s">
        <v>745</v>
      </c>
      <c r="D294">
        <f>VLOOKUP($A294,'CW0301'!$B$9:$I$386,D$8,FALSE)</f>
        <v>78.94026222564095</v>
      </c>
      <c r="E294">
        <f>VLOOKUP($A294,'CW0301'!$B$9:$I$386,E$8,FALSE)</f>
        <v>72.881639479498062</v>
      </c>
      <c r="F294">
        <f>VLOOKUP($A294,'CW0301'!$B$9:$I$386,F$8,FALSE)</f>
        <v>47.471581348887781</v>
      </c>
      <c r="G294">
        <f>VLOOKUP($A294,'CW0301'!$B$9:$I$386,G$8,FALSE)</f>
        <v>34.120983057620627</v>
      </c>
      <c r="M294" t="s">
        <v>687</v>
      </c>
      <c r="N294" t="s">
        <v>741</v>
      </c>
      <c r="O294" t="s">
        <v>745</v>
      </c>
      <c r="P294">
        <f>VLOOKUP($M294,'CW0302'!$B$9:$Q$386,P$7,FALSE)</f>
        <v>14.513105559307164</v>
      </c>
      <c r="Q294">
        <f>VLOOKUP($M294,'CW0302'!$B$9:$Q$386,Q$7,FALSE)</f>
        <v>9.6047730625656413</v>
      </c>
      <c r="R294">
        <f>VLOOKUP($M294,'CW0302'!$B$9:$Q$386,R$7,FALSE)</f>
        <v>3.1167337188590341</v>
      </c>
      <c r="S294">
        <f>VLOOKUP($M294,'CW0302'!$B$9:$Q$386,S$7,FALSE)</f>
        <v>2.0904133798984583</v>
      </c>
      <c r="U294">
        <f>VLOOKUP($M294,'CW0302'!$B$9:$Q$386,U$7,FALSE)</f>
        <v>12.054060113076792</v>
      </c>
      <c r="V294">
        <f>VLOOKUP($M294,'CW0302'!$B$9:$Q$386,V$7,FALSE)</f>
        <v>7.2742630851403405</v>
      </c>
      <c r="W294">
        <f>VLOOKUP($M294,'CW0302'!$B$9:$Q$386,W$7,FALSE)</f>
        <v>1.5953486505504526</v>
      </c>
      <c r="X294">
        <f>VLOOKUP($M294,'CW0302'!$B$9:$Q$386,X$7,FALSE)</f>
        <v>0.83069795283332681</v>
      </c>
      <c r="Z294">
        <f>VLOOKUP($M294,'CW0302'!$B$9:$Q$386,Z$7,FALSE)</f>
        <v>7.7311150061670313</v>
      </c>
      <c r="AA294">
        <f>VLOOKUP($M294,'CW0302'!$B$9:$Q$386,AA$7,FALSE)</f>
        <v>3.4047282696159704</v>
      </c>
      <c r="AB294">
        <f>VLOOKUP($M294,'CW0302'!$B$9:$Q$386,AB$7,FALSE)</f>
        <v>2.2763077310974325</v>
      </c>
      <c r="AC294">
        <f>VLOOKUP($M294,'CW0302'!$B$9:$Q$386,AC$7,FALSE)</f>
        <v>1.0364689282588766</v>
      </c>
      <c r="AG294" t="s">
        <v>687</v>
      </c>
      <c r="AH294" t="s">
        <v>741</v>
      </c>
      <c r="AI294" t="s">
        <v>745</v>
      </c>
      <c r="AJ294">
        <f>VLOOKUP($AG294,'CW0303'!$B$9:$Q$386,AJ$7,FALSE)</f>
        <v>78.572724688355649</v>
      </c>
      <c r="AK294">
        <f>VLOOKUP($AG294,'CW0303'!$B$9:$Q$386,AK$7,FALSE)</f>
        <v>71.129366689618536</v>
      </c>
      <c r="AL294">
        <f>VLOOKUP($AG294,'CW0303'!$B$9:$Q$386,AL$7,FALSE)</f>
        <v>44.030752791752391</v>
      </c>
      <c r="AM294">
        <f>VLOOKUP($AG294,'CW0303'!$B$9:$Q$386,AM$7,FALSE)</f>
        <v>32.20283339515094</v>
      </c>
      <c r="AO294">
        <f>VLOOKUP($AG294,'CW0303'!$B$9:$Q$386,AO$7,FALSE)</f>
        <v>72.324599932004816</v>
      </c>
      <c r="AP294">
        <f>VLOOKUP($AG294,'CW0303'!$B$9:$Q$386,AP$7,FALSE)</f>
        <v>61.976309595266123</v>
      </c>
      <c r="AQ294">
        <f>VLOOKUP($AG294,'CW0303'!$B$9:$Q$386,AQ$7,FALSE)</f>
        <v>30.485102041827368</v>
      </c>
      <c r="AR294">
        <f>VLOOKUP($AG294,'CW0303'!$B$9:$Q$386,AR$7,FALSE)</f>
        <v>20.683381036640039</v>
      </c>
      <c r="AT294">
        <f>VLOOKUP($AG294,'CW0303'!$B$9:$Q$386,AT$7,FALSE)</f>
        <v>33.524308007777563</v>
      </c>
      <c r="AU294">
        <f>VLOOKUP($AG294,'CW0303'!$B$9:$Q$386,AU$7,FALSE)</f>
        <v>26.018284340358484</v>
      </c>
      <c r="AV294">
        <f>VLOOKUP($AG294,'CW0303'!$B$9:$Q$386,AV$7,FALSE)</f>
        <v>12.995380678815662</v>
      </c>
      <c r="AW294">
        <f>VLOOKUP($AG294,'CW0303'!$B$9:$Q$386,AW$7,FALSE)</f>
        <v>8.6615331805639411</v>
      </c>
    </row>
    <row r="295" spans="1:49" x14ac:dyDescent="0.3">
      <c r="A295" t="s">
        <v>689</v>
      </c>
      <c r="B295" t="s">
        <v>741</v>
      </c>
      <c r="C295" t="s">
        <v>745</v>
      </c>
      <c r="D295">
        <f>VLOOKUP($A295,'CW0301'!$B$9:$I$386,D$8,FALSE)</f>
        <v>84.546138016991605</v>
      </c>
      <c r="E295">
        <f>VLOOKUP($A295,'CW0301'!$B$9:$I$386,E$8,FALSE)</f>
        <v>78.085282510810288</v>
      </c>
      <c r="F295">
        <f>VLOOKUP($A295,'CW0301'!$B$9:$I$386,F$8,FALSE)</f>
        <v>52.027704827471446</v>
      </c>
      <c r="G295">
        <f>VLOOKUP($A295,'CW0301'!$B$9:$I$386,G$8,FALSE)</f>
        <v>39.010121637922083</v>
      </c>
      <c r="M295" t="s">
        <v>689</v>
      </c>
      <c r="N295" t="s">
        <v>741</v>
      </c>
      <c r="O295" t="s">
        <v>745</v>
      </c>
      <c r="P295">
        <f>VLOOKUP($M295,'CW0302'!$B$9:$Q$386,P$7,FALSE)</f>
        <v>13.398435317130453</v>
      </c>
      <c r="Q295">
        <f>VLOOKUP($M295,'CW0302'!$B$9:$Q$386,Q$7,FALSE)</f>
        <v>8.9044276504038571</v>
      </c>
      <c r="R295">
        <f>VLOOKUP($M295,'CW0302'!$B$9:$Q$386,R$7,FALSE)</f>
        <v>4.2042590524252539</v>
      </c>
      <c r="S295">
        <f>VLOOKUP($M295,'CW0302'!$B$9:$Q$386,S$7,FALSE)</f>
        <v>2.6637000141570368</v>
      </c>
      <c r="U295">
        <f>VLOOKUP($M295,'CW0302'!$B$9:$Q$386,U$7,FALSE)</f>
        <v>12.986140142882038</v>
      </c>
      <c r="V295">
        <f>VLOOKUP($M295,'CW0302'!$B$9:$Q$386,V$7,FALSE)</f>
        <v>7.9859343371272358</v>
      </c>
      <c r="W295">
        <f>VLOOKUP($M295,'CW0302'!$B$9:$Q$386,W$7,FALSE)</f>
        <v>3.7532701822819226</v>
      </c>
      <c r="X295">
        <f>VLOOKUP($M295,'CW0302'!$B$9:$Q$386,X$7,FALSE)</f>
        <v>1.0495972962365347</v>
      </c>
      <c r="Z295">
        <f>VLOOKUP($M295,'CW0302'!$B$9:$Q$386,Z$7,FALSE)</f>
        <v>3.4607176772024149</v>
      </c>
      <c r="AA295">
        <f>VLOOKUP($M295,'CW0302'!$B$9:$Q$386,AA$7,FALSE)</f>
        <v>3.1094268423554738</v>
      </c>
      <c r="AB295">
        <f>VLOOKUP($M295,'CW0302'!$B$9:$Q$386,AB$7,FALSE)</f>
        <v>0.51095122829746376</v>
      </c>
      <c r="AC295">
        <f>VLOOKUP($M295,'CW0302'!$B$9:$Q$386,AC$7,FALSE)</f>
        <v>0.38504314793379946</v>
      </c>
      <c r="AG295" t="s">
        <v>689</v>
      </c>
      <c r="AH295" t="s">
        <v>741</v>
      </c>
      <c r="AI295" t="s">
        <v>745</v>
      </c>
      <c r="AJ295">
        <f>VLOOKUP($AG295,'CW0303'!$B$9:$Q$386,AJ$7,FALSE)</f>
        <v>84.247914936955652</v>
      </c>
      <c r="AK295">
        <f>VLOOKUP($AG295,'CW0303'!$B$9:$Q$386,AK$7,FALSE)</f>
        <v>76.859485766679299</v>
      </c>
      <c r="AL295">
        <f>VLOOKUP($AG295,'CW0303'!$B$9:$Q$386,AL$7,FALSE)</f>
        <v>48.621990397850304</v>
      </c>
      <c r="AM295">
        <f>VLOOKUP($AG295,'CW0303'!$B$9:$Q$386,AM$7,FALSE)</f>
        <v>36.038443494368579</v>
      </c>
      <c r="AO295">
        <f>VLOOKUP($AG295,'CW0303'!$B$9:$Q$386,AO$7,FALSE)</f>
        <v>74.927334949329975</v>
      </c>
      <c r="AP295">
        <f>VLOOKUP($AG295,'CW0303'!$B$9:$Q$386,AP$7,FALSE)</f>
        <v>64.196001894579553</v>
      </c>
      <c r="AQ295">
        <f>VLOOKUP($AG295,'CW0303'!$B$9:$Q$386,AQ$7,FALSE)</f>
        <v>34.611820592434057</v>
      </c>
      <c r="AR295">
        <f>VLOOKUP($AG295,'CW0303'!$B$9:$Q$386,AR$7,FALSE)</f>
        <v>24.986763544725328</v>
      </c>
      <c r="AT295">
        <f>VLOOKUP($AG295,'CW0303'!$B$9:$Q$386,AT$7,FALSE)</f>
        <v>36.619537025742495</v>
      </c>
      <c r="AU295">
        <f>VLOOKUP($AG295,'CW0303'!$B$9:$Q$386,AU$7,FALSE)</f>
        <v>31.094571774485662</v>
      </c>
      <c r="AV295">
        <f>VLOOKUP($AG295,'CW0303'!$B$9:$Q$386,AV$7,FALSE)</f>
        <v>13.217009577631256</v>
      </c>
      <c r="AW295">
        <f>VLOOKUP($AG295,'CW0303'!$B$9:$Q$386,AW$7,FALSE)</f>
        <v>9.6876892987925558</v>
      </c>
    </row>
    <row r="296" spans="1:49" x14ac:dyDescent="0.3">
      <c r="A296" t="s">
        <v>700</v>
      </c>
      <c r="B296" t="s">
        <v>743</v>
      </c>
      <c r="C296" t="s">
        <v>745</v>
      </c>
      <c r="D296">
        <f>VLOOKUP($A296,'CW0301'!$B$9:$I$386,D$8,FALSE)</f>
        <v>85.247999326678922</v>
      </c>
      <c r="E296">
        <f>VLOOKUP($A296,'CW0301'!$B$9:$I$386,E$8,FALSE)</f>
        <v>75.152583005348674</v>
      </c>
      <c r="F296">
        <f>VLOOKUP($A296,'CW0301'!$B$9:$I$386,F$8,FALSE)</f>
        <v>51.07668334259693</v>
      </c>
      <c r="G296">
        <f>VLOOKUP($A296,'CW0301'!$B$9:$I$386,G$8,FALSE)</f>
        <v>39.13381723166929</v>
      </c>
      <c r="M296" t="s">
        <v>700</v>
      </c>
      <c r="N296" t="s">
        <v>743</v>
      </c>
      <c r="O296" t="s">
        <v>745</v>
      </c>
      <c r="P296">
        <f>VLOOKUP($M296,'CW0302'!$B$9:$Q$386,P$7,FALSE)</f>
        <v>23.141166876284405</v>
      </c>
      <c r="Q296">
        <f>VLOOKUP($M296,'CW0302'!$B$9:$Q$386,Q$7,FALSE)</f>
        <v>19.142284461125076</v>
      </c>
      <c r="R296">
        <f>VLOOKUP($M296,'CW0302'!$B$9:$Q$386,R$7,FALSE)</f>
        <v>11.522734618937443</v>
      </c>
      <c r="S296">
        <f>VLOOKUP($M296,'CW0302'!$B$9:$Q$386,S$7,FALSE)</f>
        <v>8.9143149399272055</v>
      </c>
      <c r="U296">
        <f>VLOOKUP($M296,'CW0302'!$B$9:$Q$386,U$7,FALSE)</f>
        <v>16.237162647627255</v>
      </c>
      <c r="V296">
        <f>VLOOKUP($M296,'CW0302'!$B$9:$Q$386,V$7,FALSE)</f>
        <v>8.687454495728538</v>
      </c>
      <c r="W296">
        <f>VLOOKUP($M296,'CW0302'!$B$9:$Q$386,W$7,FALSE)</f>
        <v>3.2887546172712376</v>
      </c>
      <c r="X296">
        <f>VLOOKUP($M296,'CW0302'!$B$9:$Q$386,X$7,FALSE)</f>
        <v>2.9202738493500422</v>
      </c>
      <c r="Z296">
        <f>VLOOKUP($M296,'CW0302'!$B$9:$Q$386,Z$7,FALSE)</f>
        <v>18.665359784693329</v>
      </c>
      <c r="AA296">
        <f>VLOOKUP($M296,'CW0302'!$B$9:$Q$386,AA$7,FALSE)</f>
        <v>15.947818066806493</v>
      </c>
      <c r="AB296">
        <f>VLOOKUP($M296,'CW0302'!$B$9:$Q$386,AB$7,FALSE)</f>
        <v>9.7814873772653748</v>
      </c>
      <c r="AC296">
        <f>VLOOKUP($M296,'CW0302'!$B$9:$Q$386,AC$7,FALSE)</f>
        <v>7.3256841183307202</v>
      </c>
      <c r="AG296" t="s">
        <v>700</v>
      </c>
      <c r="AH296" t="s">
        <v>743</v>
      </c>
      <c r="AI296" t="s">
        <v>745</v>
      </c>
      <c r="AJ296">
        <f>VLOOKUP($AG296,'CW0303'!$B$9:$Q$386,AJ$7,FALSE)</f>
        <v>83.288485527931542</v>
      </c>
      <c r="AK296">
        <f>VLOOKUP($AG296,'CW0303'!$B$9:$Q$386,AK$7,FALSE)</f>
        <v>71.968810934564758</v>
      </c>
      <c r="AL296">
        <f>VLOOKUP($AG296,'CW0303'!$B$9:$Q$386,AL$7,FALSE)</f>
        <v>44.687770401855424</v>
      </c>
      <c r="AM296">
        <f>VLOOKUP($AG296,'CW0303'!$B$9:$Q$386,AM$7,FALSE)</f>
        <v>33.452792491438181</v>
      </c>
      <c r="AO296">
        <f>VLOOKUP($AG296,'CW0303'!$B$9:$Q$386,AO$7,FALSE)</f>
        <v>67.547906362080894</v>
      </c>
      <c r="AP296">
        <f>VLOOKUP($AG296,'CW0303'!$B$9:$Q$386,AP$7,FALSE)</f>
        <v>45.834078245649259</v>
      </c>
      <c r="AQ296">
        <f>VLOOKUP($AG296,'CW0303'!$B$9:$Q$386,AQ$7,FALSE)</f>
        <v>22.009225366677619</v>
      </c>
      <c r="AR296">
        <f>VLOOKUP($AG296,'CW0303'!$B$9:$Q$386,AR$7,FALSE)</f>
        <v>14.948291712734955</v>
      </c>
      <c r="AT296">
        <f>VLOOKUP($AG296,'CW0303'!$B$9:$Q$386,AT$7,FALSE)</f>
        <v>56.244898208738803</v>
      </c>
      <c r="AU296">
        <f>VLOOKUP($AG296,'CW0303'!$B$9:$Q$386,AU$7,FALSE)</f>
        <v>48.099514491060994</v>
      </c>
      <c r="AV296">
        <f>VLOOKUP($AG296,'CW0303'!$B$9:$Q$386,AV$7,FALSE)</f>
        <v>25.153068682085124</v>
      </c>
      <c r="AW296">
        <f>VLOOKUP($AG296,'CW0303'!$B$9:$Q$386,AW$7,FALSE)</f>
        <v>18.286434790801451</v>
      </c>
    </row>
    <row r="297" spans="1:49" x14ac:dyDescent="0.3">
      <c r="A297" t="s">
        <v>702</v>
      </c>
      <c r="B297" t="s">
        <v>741</v>
      </c>
      <c r="C297" t="s">
        <v>745</v>
      </c>
      <c r="D297">
        <f>VLOOKUP($A297,'CW0301'!$B$9:$I$386,D$8,FALSE)</f>
        <v>87.647615077230469</v>
      </c>
      <c r="E297">
        <f>VLOOKUP($A297,'CW0301'!$B$9:$I$386,E$8,FALSE)</f>
        <v>81.536262951262302</v>
      </c>
      <c r="F297">
        <f>VLOOKUP($A297,'CW0301'!$B$9:$I$386,F$8,FALSE)</f>
        <v>51.736921509424171</v>
      </c>
      <c r="G297">
        <f>VLOOKUP($A297,'CW0301'!$B$9:$I$386,G$8,FALSE)</f>
        <v>39.480737028091234</v>
      </c>
      <c r="M297" t="s">
        <v>702</v>
      </c>
      <c r="N297" t="s">
        <v>741</v>
      </c>
      <c r="O297" t="s">
        <v>745</v>
      </c>
      <c r="P297">
        <f>VLOOKUP($M297,'CW0302'!$B$9:$Q$386,P$7,FALSE)</f>
        <v>14.183362037295097</v>
      </c>
      <c r="Q297">
        <f>VLOOKUP($M297,'CW0302'!$B$9:$Q$386,Q$7,FALSE)</f>
        <v>8.8642234309135866</v>
      </c>
      <c r="R297">
        <f>VLOOKUP($M297,'CW0302'!$B$9:$Q$386,R$7,FALSE)</f>
        <v>4.1775121076570709</v>
      </c>
      <c r="S297">
        <f>VLOOKUP($M297,'CW0302'!$B$9:$Q$386,S$7,FALSE)</f>
        <v>1.3083494551323596</v>
      </c>
      <c r="U297">
        <f>VLOOKUP($M297,'CW0302'!$B$9:$Q$386,U$7,FALSE)</f>
        <v>12.175482680331335</v>
      </c>
      <c r="V297">
        <f>VLOOKUP($M297,'CW0302'!$B$9:$Q$386,V$7,FALSE)</f>
        <v>6.8827875438935617</v>
      </c>
      <c r="W297">
        <f>VLOOKUP($M297,'CW0302'!$B$9:$Q$386,W$7,FALSE)</f>
        <v>2.4469111630622851</v>
      </c>
      <c r="X297">
        <f>VLOOKUP($M297,'CW0302'!$B$9:$Q$386,X$7,FALSE)</f>
        <v>0.42144348307229451</v>
      </c>
      <c r="Z297">
        <f>VLOOKUP($M297,'CW0302'!$B$9:$Q$386,Z$7,FALSE)</f>
        <v>4.7143991260985372</v>
      </c>
      <c r="AA297">
        <f>VLOOKUP($M297,'CW0302'!$B$9:$Q$386,AA$7,FALSE)</f>
        <v>3.3153547457744943</v>
      </c>
      <c r="AB297">
        <f>VLOOKUP($M297,'CW0302'!$B$9:$Q$386,AB$7,FALSE)</f>
        <v>1.2635336846117371</v>
      </c>
      <c r="AC297">
        <f>VLOOKUP($M297,'CW0302'!$B$9:$Q$386,AC$7,FALSE)</f>
        <v>0.59684669530476742</v>
      </c>
      <c r="AG297" t="s">
        <v>702</v>
      </c>
      <c r="AH297" t="s">
        <v>741</v>
      </c>
      <c r="AI297" t="s">
        <v>745</v>
      </c>
      <c r="AJ297">
        <f>VLOOKUP($AG297,'CW0303'!$B$9:$Q$386,AJ$7,FALSE)</f>
        <v>86.859304329799087</v>
      </c>
      <c r="AK297">
        <f>VLOOKUP($AG297,'CW0303'!$B$9:$Q$386,AK$7,FALSE)</f>
        <v>79.895887662813934</v>
      </c>
      <c r="AL297">
        <f>VLOOKUP($AG297,'CW0303'!$B$9:$Q$386,AL$7,FALSE)</f>
        <v>47.191763035673354</v>
      </c>
      <c r="AM297">
        <f>VLOOKUP($AG297,'CW0303'!$B$9:$Q$386,AM$7,FALSE)</f>
        <v>36.222940249072451</v>
      </c>
      <c r="AO297">
        <f>VLOOKUP($AG297,'CW0303'!$B$9:$Q$386,AO$7,FALSE)</f>
        <v>77.939685913420391</v>
      </c>
      <c r="AP297">
        <f>VLOOKUP($AG297,'CW0303'!$B$9:$Q$386,AP$7,FALSE)</f>
        <v>66.566646690077093</v>
      </c>
      <c r="AQ297">
        <f>VLOOKUP($AG297,'CW0303'!$B$9:$Q$386,AQ$7,FALSE)</f>
        <v>33.66868338794643</v>
      </c>
      <c r="AR297">
        <f>VLOOKUP($AG297,'CW0303'!$B$9:$Q$386,AR$7,FALSE)</f>
        <v>25.688360788580539</v>
      </c>
      <c r="AT297">
        <f>VLOOKUP($AG297,'CW0303'!$B$9:$Q$386,AT$7,FALSE)</f>
        <v>38.946278089282721</v>
      </c>
      <c r="AU297">
        <f>VLOOKUP($AG297,'CW0303'!$B$9:$Q$386,AU$7,FALSE)</f>
        <v>33.371759825236467</v>
      </c>
      <c r="AV297">
        <f>VLOOKUP($AG297,'CW0303'!$B$9:$Q$386,AV$7,FALSE)</f>
        <v>16.248985126069119</v>
      </c>
      <c r="AW297">
        <f>VLOOKUP($AG297,'CW0303'!$B$9:$Q$386,AW$7,FALSE)</f>
        <v>11.501431929385211</v>
      </c>
    </row>
    <row r="298" spans="1:49" x14ac:dyDescent="0.3">
      <c r="A298" t="s">
        <v>704</v>
      </c>
      <c r="B298" t="s">
        <v>741</v>
      </c>
      <c r="C298" t="s">
        <v>745</v>
      </c>
      <c r="D298">
        <f>VLOOKUP($A298,'CW0301'!$B$9:$I$386,D$8,FALSE)</f>
        <v>78.360742506828757</v>
      </c>
      <c r="E298">
        <f>VLOOKUP($A298,'CW0301'!$B$9:$I$386,E$8,FALSE)</f>
        <v>72.142199788738651</v>
      </c>
      <c r="F298">
        <f>VLOOKUP($A298,'CW0301'!$B$9:$I$386,F$8,FALSE)</f>
        <v>43.036885883845279</v>
      </c>
      <c r="G298">
        <f>VLOOKUP($A298,'CW0301'!$B$9:$I$386,G$8,FALSE)</f>
        <v>32.580213810793538</v>
      </c>
      <c r="M298" t="s">
        <v>704</v>
      </c>
      <c r="N298" t="s">
        <v>741</v>
      </c>
      <c r="O298" t="s">
        <v>745</v>
      </c>
      <c r="P298">
        <f>VLOOKUP($M298,'CW0302'!$B$9:$Q$386,P$7,FALSE)</f>
        <v>13.704251454292013</v>
      </c>
      <c r="Q298">
        <f>VLOOKUP($M298,'CW0302'!$B$9:$Q$386,Q$7,FALSE)</f>
        <v>9.164111026488623</v>
      </c>
      <c r="R298">
        <f>VLOOKUP($M298,'CW0302'!$B$9:$Q$386,R$7,FALSE)</f>
        <v>3.6608157833439861</v>
      </c>
      <c r="S298">
        <f>VLOOKUP($M298,'CW0302'!$B$9:$Q$386,S$7,FALSE)</f>
        <v>2.5625605686267825</v>
      </c>
      <c r="U298">
        <f>VLOOKUP($M298,'CW0302'!$B$9:$Q$386,U$7,FALSE)</f>
        <v>13.260303733197997</v>
      </c>
      <c r="V298">
        <f>VLOOKUP($M298,'CW0302'!$B$9:$Q$386,V$7,FALSE)</f>
        <v>8.7201633053946317</v>
      </c>
      <c r="W298">
        <f>VLOOKUP($M298,'CW0302'!$B$9:$Q$386,W$7,FALSE)</f>
        <v>1.8912140398839632</v>
      </c>
      <c r="X298">
        <f>VLOOKUP($M298,'CW0302'!$B$9:$Q$386,X$7,FALSE)</f>
        <v>0.74494175601395796</v>
      </c>
      <c r="Z298">
        <f>VLOOKUP($M298,'CW0302'!$B$9:$Q$386,Z$7,FALSE)</f>
        <v>2.8274516634703217</v>
      </c>
      <c r="AA298">
        <f>VLOOKUP($M298,'CW0302'!$B$9:$Q$386,AA$7,FALSE)</f>
        <v>2.0051491115434241</v>
      </c>
      <c r="AB298">
        <f>VLOOKUP($M298,'CW0302'!$B$9:$Q$386,AB$7,FALSE)</f>
        <v>1.4213480872471844</v>
      </c>
      <c r="AC298">
        <f>VLOOKUP($M298,'CW0302'!$B$9:$Q$386,AC$7,FALSE)</f>
        <v>0.89471173364460288</v>
      </c>
      <c r="AG298" t="s">
        <v>704</v>
      </c>
      <c r="AH298" t="s">
        <v>741</v>
      </c>
      <c r="AI298" t="s">
        <v>745</v>
      </c>
      <c r="AJ298">
        <f>VLOOKUP($AG298,'CW0303'!$B$9:$Q$386,AJ$7,FALSE)</f>
        <v>76.805453253673065</v>
      </c>
      <c r="AK298">
        <f>VLOOKUP($AG298,'CW0303'!$B$9:$Q$386,AK$7,FALSE)</f>
        <v>70.586910535583002</v>
      </c>
      <c r="AL298">
        <f>VLOOKUP($AG298,'CW0303'!$B$9:$Q$386,AL$7,FALSE)</f>
        <v>40.499435282526015</v>
      </c>
      <c r="AM298">
        <f>VLOOKUP($AG298,'CW0303'!$B$9:$Q$386,AM$7,FALSE)</f>
        <v>31.169638952220101</v>
      </c>
      <c r="AO298">
        <f>VLOOKUP($AG298,'CW0303'!$B$9:$Q$386,AO$7,FALSE)</f>
        <v>69.996787081779971</v>
      </c>
      <c r="AP298">
        <f>VLOOKUP($AG298,'CW0303'!$B$9:$Q$386,AP$7,FALSE)</f>
        <v>61.141858617360889</v>
      </c>
      <c r="AQ298">
        <f>VLOOKUP($AG298,'CW0303'!$B$9:$Q$386,AQ$7,FALSE)</f>
        <v>29.819607582353491</v>
      </c>
      <c r="AR298">
        <f>VLOOKUP($AG298,'CW0303'!$B$9:$Q$386,AR$7,FALSE)</f>
        <v>23.702328432096273</v>
      </c>
      <c r="AT298">
        <f>VLOOKUP($AG298,'CW0303'!$B$9:$Q$386,AT$7,FALSE)</f>
        <v>32.973364915941993</v>
      </c>
      <c r="AU298">
        <f>VLOOKUP($AG298,'CW0303'!$B$9:$Q$386,AU$7,FALSE)</f>
        <v>27.704812987743306</v>
      </c>
      <c r="AV298">
        <f>VLOOKUP($AG298,'CW0303'!$B$9:$Q$386,AV$7,FALSE)</f>
        <v>11.938909552469608</v>
      </c>
      <c r="AW298">
        <f>VLOOKUP($AG298,'CW0303'!$B$9:$Q$386,AW$7,FALSE)</f>
        <v>8.0013574826948144</v>
      </c>
    </row>
    <row r="299" spans="1:49" x14ac:dyDescent="0.3">
      <c r="A299" t="s">
        <v>706</v>
      </c>
      <c r="B299" t="s">
        <v>743</v>
      </c>
      <c r="C299" t="s">
        <v>745</v>
      </c>
      <c r="D299">
        <f>VLOOKUP($A299,'CW0301'!$B$9:$I$386,D$8,FALSE)</f>
        <v>81.854505504974455</v>
      </c>
      <c r="E299">
        <f>VLOOKUP($A299,'CW0301'!$B$9:$I$386,E$8,FALSE)</f>
        <v>73.151240145435239</v>
      </c>
      <c r="F299">
        <f>VLOOKUP($A299,'CW0301'!$B$9:$I$386,F$8,FALSE)</f>
        <v>45.562975025389022</v>
      </c>
      <c r="G299">
        <f>VLOOKUP($A299,'CW0301'!$B$9:$I$386,G$8,FALSE)</f>
        <v>36.493633496937406</v>
      </c>
      <c r="M299" t="s">
        <v>706</v>
      </c>
      <c r="N299" t="s">
        <v>743</v>
      </c>
      <c r="O299" t="s">
        <v>745</v>
      </c>
      <c r="P299">
        <f>VLOOKUP($M299,'CW0302'!$B$9:$Q$386,P$7,FALSE)</f>
        <v>18.124004910345036</v>
      </c>
      <c r="Q299">
        <f>VLOOKUP($M299,'CW0302'!$B$9:$Q$386,Q$7,FALSE)</f>
        <v>11.337591973548724</v>
      </c>
      <c r="R299">
        <f>VLOOKUP($M299,'CW0302'!$B$9:$Q$386,R$7,FALSE)</f>
        <v>6.9035968417988354</v>
      </c>
      <c r="S299">
        <f>VLOOKUP($M299,'CW0302'!$B$9:$Q$386,S$7,FALSE)</f>
        <v>5.7943039393242408</v>
      </c>
      <c r="U299">
        <f>VLOOKUP($M299,'CW0302'!$B$9:$Q$386,U$7,FALSE)</f>
        <v>13.369706703492646</v>
      </c>
      <c r="V299">
        <f>VLOOKUP($M299,'CW0302'!$B$9:$Q$386,V$7,FALSE)</f>
        <v>6.8528874622179865</v>
      </c>
      <c r="W299">
        <f>VLOOKUP($M299,'CW0302'!$B$9:$Q$386,W$7,FALSE)</f>
        <v>1.2841017631010947</v>
      </c>
      <c r="X299">
        <f>VLOOKUP($M299,'CW0302'!$B$9:$Q$386,X$7,FALSE)</f>
        <v>0.70185203353917092</v>
      </c>
      <c r="Z299">
        <f>VLOOKUP($M299,'CW0302'!$B$9:$Q$386,Z$7,FALSE)</f>
        <v>10.72364053840081</v>
      </c>
      <c r="AA299">
        <f>VLOOKUP($M299,'CW0302'!$B$9:$Q$386,AA$7,FALSE)</f>
        <v>8.4286000298691768</v>
      </c>
      <c r="AB299">
        <f>VLOOKUP($M299,'CW0302'!$B$9:$Q$386,AB$7,FALSE)</f>
        <v>5.7314029698518443</v>
      </c>
      <c r="AC299">
        <f>VLOOKUP($M299,'CW0302'!$B$9:$Q$386,AC$7,FALSE)</f>
        <v>4.9369994666290813</v>
      </c>
      <c r="AG299" t="s">
        <v>706</v>
      </c>
      <c r="AH299" t="s">
        <v>743</v>
      </c>
      <c r="AI299" t="s">
        <v>745</v>
      </c>
      <c r="AJ299">
        <f>VLOOKUP($AG299,'CW0303'!$B$9:$Q$386,AJ$7,FALSE)</f>
        <v>79.622714647428467</v>
      </c>
      <c r="AK299">
        <f>VLOOKUP($AG299,'CW0303'!$B$9:$Q$386,AK$7,FALSE)</f>
        <v>71.104278051036772</v>
      </c>
      <c r="AL299">
        <f>VLOOKUP($AG299,'CW0303'!$B$9:$Q$386,AL$7,FALSE)</f>
        <v>42.559910782457358</v>
      </c>
      <c r="AM299">
        <f>VLOOKUP($AG299,'CW0303'!$B$9:$Q$386,AM$7,FALSE)</f>
        <v>33.392716753055524</v>
      </c>
      <c r="AO299">
        <f>VLOOKUP($AG299,'CW0303'!$B$9:$Q$386,AO$7,FALSE)</f>
        <v>65.092397178835725</v>
      </c>
      <c r="AP299">
        <f>VLOOKUP($AG299,'CW0303'!$B$9:$Q$386,AP$7,FALSE)</f>
        <v>52.916743497703933</v>
      </c>
      <c r="AQ299">
        <f>VLOOKUP($AG299,'CW0303'!$B$9:$Q$386,AQ$7,FALSE)</f>
        <v>23.251838145247227</v>
      </c>
      <c r="AR299">
        <f>VLOOKUP($AG299,'CW0303'!$B$9:$Q$386,AR$7,FALSE)</f>
        <v>18.803083013863681</v>
      </c>
      <c r="AT299">
        <f>VLOOKUP($AG299,'CW0303'!$B$9:$Q$386,AT$7,FALSE)</f>
        <v>46.604258443180477</v>
      </c>
      <c r="AU299">
        <f>VLOOKUP($AG299,'CW0303'!$B$9:$Q$386,AU$7,FALSE)</f>
        <v>40.765607089981266</v>
      </c>
      <c r="AV299">
        <f>VLOOKUP($AG299,'CW0303'!$B$9:$Q$386,AV$7,FALSE)</f>
        <v>18.791206017241716</v>
      </c>
      <c r="AW299">
        <f>VLOOKUP($AG299,'CW0303'!$B$9:$Q$386,AW$7,FALSE)</f>
        <v>15.574460439909979</v>
      </c>
    </row>
    <row r="300" spans="1:49" x14ac:dyDescent="0.3">
      <c r="A300" t="s">
        <v>708</v>
      </c>
      <c r="B300" t="s">
        <v>739</v>
      </c>
      <c r="C300" t="s">
        <v>745</v>
      </c>
      <c r="D300">
        <f>VLOOKUP($A300,'CW0301'!$B$9:$I$386,D$8,FALSE)</f>
        <v>86.591064229964161</v>
      </c>
      <c r="E300">
        <f>VLOOKUP($A300,'CW0301'!$B$9:$I$386,E$8,FALSE)</f>
        <v>77.598763257629017</v>
      </c>
      <c r="F300">
        <f>VLOOKUP($A300,'CW0301'!$B$9:$I$386,F$8,FALSE)</f>
        <v>52.923216422943909</v>
      </c>
      <c r="G300">
        <f>VLOOKUP($A300,'CW0301'!$B$9:$I$386,G$8,FALSE)</f>
        <v>39.626742070502544</v>
      </c>
      <c r="M300" t="s">
        <v>708</v>
      </c>
      <c r="N300" t="s">
        <v>739</v>
      </c>
      <c r="O300" t="s">
        <v>745</v>
      </c>
      <c r="P300">
        <f>VLOOKUP($M300,'CW0302'!$B$9:$Q$386,P$7,FALSE)</f>
        <v>17.012967770005989</v>
      </c>
      <c r="Q300">
        <f>VLOOKUP($M300,'CW0302'!$B$9:$Q$386,Q$7,FALSE)</f>
        <v>10.628078906242077</v>
      </c>
      <c r="R300">
        <f>VLOOKUP($M300,'CW0302'!$B$9:$Q$386,R$7,FALSE)</f>
        <v>3.2562661920925295</v>
      </c>
      <c r="S300">
        <f>VLOOKUP($M300,'CW0302'!$B$9:$Q$386,S$7,FALSE)</f>
        <v>1.3421483456854533</v>
      </c>
      <c r="U300">
        <f>VLOOKUP($M300,'CW0302'!$B$9:$Q$386,U$7,FALSE)</f>
        <v>15.1651467533603</v>
      </c>
      <c r="V300">
        <f>VLOOKUP($M300,'CW0302'!$B$9:$Q$386,V$7,FALSE)</f>
        <v>7.5844064255116761</v>
      </c>
      <c r="W300">
        <f>VLOOKUP($M300,'CW0302'!$B$9:$Q$386,W$7,FALSE)</f>
        <v>1.4935692719756339</v>
      </c>
      <c r="X300">
        <f>VLOOKUP($M300,'CW0302'!$B$9:$Q$386,X$7,FALSE)</f>
        <v>0.42762518884349471</v>
      </c>
      <c r="Z300">
        <f>VLOOKUP($M300,'CW0302'!$B$9:$Q$386,Z$7,FALSE)</f>
        <v>6.6306303486547575</v>
      </c>
      <c r="AA300">
        <f>VLOOKUP($M300,'CW0302'!$B$9:$Q$386,AA$7,FALSE)</f>
        <v>3.5692850649939358</v>
      </c>
      <c r="AB300">
        <f>VLOOKUP($M300,'CW0302'!$B$9:$Q$386,AB$7,FALSE)</f>
        <v>1.3767002958694345</v>
      </c>
      <c r="AC300">
        <f>VLOOKUP($M300,'CW0302'!$B$9:$Q$386,AC$7,FALSE)</f>
        <v>0.77222800228561417</v>
      </c>
      <c r="AG300" t="s">
        <v>708</v>
      </c>
      <c r="AH300" t="s">
        <v>739</v>
      </c>
      <c r="AI300" t="s">
        <v>745</v>
      </c>
      <c r="AJ300">
        <f>VLOOKUP($AG300,'CW0303'!$B$9:$Q$386,AJ$7,FALSE)</f>
        <v>86.265798297340964</v>
      </c>
      <c r="AK300">
        <f>VLOOKUP($AG300,'CW0303'!$B$9:$Q$386,AK$7,FALSE)</f>
        <v>76.668940533270984</v>
      </c>
      <c r="AL300">
        <f>VLOOKUP($AG300,'CW0303'!$B$9:$Q$386,AL$7,FALSE)</f>
        <v>50.649966192913723</v>
      </c>
      <c r="AM300">
        <f>VLOOKUP($AG300,'CW0303'!$B$9:$Q$386,AM$7,FALSE)</f>
        <v>37.175906669577294</v>
      </c>
      <c r="AO300">
        <f>VLOOKUP($AG300,'CW0303'!$B$9:$Q$386,AO$7,FALSE)</f>
        <v>77.118210453215482</v>
      </c>
      <c r="AP300">
        <f>VLOOKUP($AG300,'CW0303'!$B$9:$Q$386,AP$7,FALSE)</f>
        <v>61.822873493151661</v>
      </c>
      <c r="AQ300">
        <f>VLOOKUP($AG300,'CW0303'!$B$9:$Q$386,AQ$7,FALSE)</f>
        <v>34.469898040413618</v>
      </c>
      <c r="AR300">
        <f>VLOOKUP($AG300,'CW0303'!$B$9:$Q$386,AR$7,FALSE)</f>
        <v>26.039812518865556</v>
      </c>
      <c r="AT300">
        <f>VLOOKUP($AG300,'CW0303'!$B$9:$Q$386,AT$7,FALSE)</f>
        <v>42.451223497613476</v>
      </c>
      <c r="AU300">
        <f>VLOOKUP($AG300,'CW0303'!$B$9:$Q$386,AU$7,FALSE)</f>
        <v>34.216734730683484</v>
      </c>
      <c r="AV300">
        <f>VLOOKUP($AG300,'CW0303'!$B$9:$Q$386,AV$7,FALSE)</f>
        <v>17.784776757409517</v>
      </c>
      <c r="AW300">
        <f>VLOOKUP($AG300,'CW0303'!$B$9:$Q$386,AW$7,FALSE)</f>
        <v>11.595660182608059</v>
      </c>
    </row>
    <row r="301" spans="1:49" x14ac:dyDescent="0.3">
      <c r="A301" t="s">
        <v>710</v>
      </c>
      <c r="B301" t="s">
        <v>741</v>
      </c>
      <c r="C301" t="s">
        <v>745</v>
      </c>
      <c r="D301">
        <f>VLOOKUP($A301,'CW0301'!$B$9:$I$386,D$8,FALSE)</f>
        <v>84.392635536883759</v>
      </c>
      <c r="E301">
        <f>VLOOKUP($A301,'CW0301'!$B$9:$I$386,E$8,FALSE)</f>
        <v>76.129095250487538</v>
      </c>
      <c r="F301">
        <f>VLOOKUP($A301,'CW0301'!$B$9:$I$386,F$8,FALSE)</f>
        <v>49.488183726755103</v>
      </c>
      <c r="G301">
        <f>VLOOKUP($A301,'CW0301'!$B$9:$I$386,G$8,FALSE)</f>
        <v>35.417257328004204</v>
      </c>
      <c r="M301" t="s">
        <v>710</v>
      </c>
      <c r="N301" t="s">
        <v>741</v>
      </c>
      <c r="O301" t="s">
        <v>745</v>
      </c>
      <c r="P301">
        <f>VLOOKUP($M301,'CW0302'!$B$9:$Q$386,P$7,FALSE)</f>
        <v>16.876143304020886</v>
      </c>
      <c r="Q301">
        <f>VLOOKUP($M301,'CW0302'!$B$9:$Q$386,Q$7,FALSE)</f>
        <v>12.43482155072809</v>
      </c>
      <c r="R301">
        <f>VLOOKUP($M301,'CW0302'!$B$9:$Q$386,R$7,FALSE)</f>
        <v>4.3311258761561531</v>
      </c>
      <c r="S301">
        <f>VLOOKUP($M301,'CW0302'!$B$9:$Q$386,S$7,FALSE)</f>
        <v>2.5698233790283544</v>
      </c>
      <c r="U301">
        <f>VLOOKUP($M301,'CW0302'!$B$9:$Q$386,U$7,FALSE)</f>
        <v>14.671160783089226</v>
      </c>
      <c r="V301">
        <f>VLOOKUP($M301,'CW0302'!$B$9:$Q$386,V$7,FALSE)</f>
        <v>10.005919399187887</v>
      </c>
      <c r="W301">
        <f>VLOOKUP($M301,'CW0302'!$B$9:$Q$386,W$7,FALSE)</f>
        <v>2.8289511728389889</v>
      </c>
      <c r="X301">
        <f>VLOOKUP($M301,'CW0302'!$B$9:$Q$386,X$7,FALSE)</f>
        <v>1.0882898529105258</v>
      </c>
      <c r="Z301">
        <f>VLOOKUP($M301,'CW0302'!$B$9:$Q$386,Z$7,FALSE)</f>
        <v>6.1213218096418398</v>
      </c>
      <c r="AA301">
        <f>VLOOKUP($M301,'CW0302'!$B$9:$Q$386,AA$7,FALSE)</f>
        <v>4.6832067235198398</v>
      </c>
      <c r="AB301">
        <f>VLOOKUP($M301,'CW0302'!$B$9:$Q$386,AB$7,FALSE)</f>
        <v>1.4213724329528654</v>
      </c>
      <c r="AC301">
        <f>VLOOKUP($M301,'CW0302'!$B$9:$Q$386,AC$7,FALSE)</f>
        <v>1.0991791014024206</v>
      </c>
      <c r="AG301" t="s">
        <v>710</v>
      </c>
      <c r="AH301" t="s">
        <v>741</v>
      </c>
      <c r="AI301" t="s">
        <v>745</v>
      </c>
      <c r="AJ301">
        <f>VLOOKUP($AG301,'CW0303'!$B$9:$Q$386,AJ$7,FALSE)</f>
        <v>83.251610631426161</v>
      </c>
      <c r="AK301">
        <f>VLOOKUP($AG301,'CW0303'!$B$9:$Q$386,AK$7,FALSE)</f>
        <v>74.008945157661074</v>
      </c>
      <c r="AL301">
        <f>VLOOKUP($AG301,'CW0303'!$B$9:$Q$386,AL$7,FALSE)</f>
        <v>45.231941141879972</v>
      </c>
      <c r="AM301">
        <f>VLOOKUP($AG301,'CW0303'!$B$9:$Q$386,AM$7,FALSE)</f>
        <v>33.589588471285289</v>
      </c>
      <c r="AO301">
        <f>VLOOKUP($AG301,'CW0303'!$B$9:$Q$386,AO$7,FALSE)</f>
        <v>74.907738215846194</v>
      </c>
      <c r="AP301">
        <f>VLOOKUP($AG301,'CW0303'!$B$9:$Q$386,AP$7,FALSE)</f>
        <v>62.331312329489371</v>
      </c>
      <c r="AQ301">
        <f>VLOOKUP($AG301,'CW0303'!$B$9:$Q$386,AQ$7,FALSE)</f>
        <v>32.026927317495776</v>
      </c>
      <c r="AR301">
        <f>VLOOKUP($AG301,'CW0303'!$B$9:$Q$386,AR$7,FALSE)</f>
        <v>23.929431093545166</v>
      </c>
      <c r="AT301">
        <f>VLOOKUP($AG301,'CW0303'!$B$9:$Q$386,AT$7,FALSE)</f>
        <v>42.47404125589825</v>
      </c>
      <c r="AU301">
        <f>VLOOKUP($AG301,'CW0303'!$B$9:$Q$386,AU$7,FALSE)</f>
        <v>33.117789070409529</v>
      </c>
      <c r="AV301">
        <f>VLOOKUP($AG301,'CW0303'!$B$9:$Q$386,AV$7,FALSE)</f>
        <v>13.347356838996669</v>
      </c>
      <c r="AW301">
        <f>VLOOKUP($AG301,'CW0303'!$B$9:$Q$386,AW$7,FALSE)</f>
        <v>9.6695793725990207</v>
      </c>
    </row>
    <row r="302" spans="1:49" x14ac:dyDescent="0.3">
      <c r="A302" t="s">
        <v>714</v>
      </c>
      <c r="B302" t="s">
        <v>741</v>
      </c>
      <c r="C302" t="s">
        <v>745</v>
      </c>
      <c r="D302">
        <f>VLOOKUP($A302,'CW0301'!$B$9:$I$386,D$8,FALSE)</f>
        <v>86.158562537308995</v>
      </c>
      <c r="E302">
        <f>VLOOKUP($A302,'CW0301'!$B$9:$I$386,E$8,FALSE)</f>
        <v>78.355982574335101</v>
      </c>
      <c r="F302">
        <f>VLOOKUP($A302,'CW0301'!$B$9:$I$386,F$8,FALSE)</f>
        <v>50.782549303311505</v>
      </c>
      <c r="G302">
        <f>VLOOKUP($A302,'CW0301'!$B$9:$I$386,G$8,FALSE)</f>
        <v>39.732347396925398</v>
      </c>
      <c r="M302" t="s">
        <v>714</v>
      </c>
      <c r="N302" t="s">
        <v>741</v>
      </c>
      <c r="O302" t="s">
        <v>745</v>
      </c>
      <c r="P302">
        <f>VLOOKUP($M302,'CW0302'!$B$9:$Q$386,P$7,FALSE)</f>
        <v>19.056148089242345</v>
      </c>
      <c r="Q302">
        <f>VLOOKUP($M302,'CW0302'!$B$9:$Q$386,Q$7,FALSE)</f>
        <v>12.324743231406227</v>
      </c>
      <c r="R302">
        <f>VLOOKUP($M302,'CW0302'!$B$9:$Q$386,R$7,FALSE)</f>
        <v>4.4544827977376587</v>
      </c>
      <c r="S302">
        <f>VLOOKUP($M302,'CW0302'!$B$9:$Q$386,S$7,FALSE)</f>
        <v>2.0804503512184271</v>
      </c>
      <c r="U302">
        <f>VLOOKUP($M302,'CW0302'!$B$9:$Q$386,U$7,FALSE)</f>
        <v>16.969191371686144</v>
      </c>
      <c r="V302">
        <f>VLOOKUP($M302,'CW0302'!$B$9:$Q$386,V$7,FALSE)</f>
        <v>6.6794512642963095</v>
      </c>
      <c r="W302">
        <f>VLOOKUP($M302,'CW0302'!$B$9:$Q$386,W$7,FALSE)</f>
        <v>2.1761643723602808</v>
      </c>
      <c r="X302">
        <f>VLOOKUP($M302,'CW0302'!$B$9:$Q$386,X$7,FALSE)</f>
        <v>0.3424624774873033</v>
      </c>
      <c r="Z302">
        <f>VLOOKUP($M302,'CW0302'!$B$9:$Q$386,Z$7,FALSE)</f>
        <v>7.1487327202828066</v>
      </c>
      <c r="AA302">
        <f>VLOOKUP($M302,'CW0302'!$B$9:$Q$386,AA$7,FALSE)</f>
        <v>6.4773108094200618</v>
      </c>
      <c r="AB302">
        <f>VLOOKUP($M302,'CW0302'!$B$9:$Q$386,AB$7,FALSE)</f>
        <v>2.2783184253773769</v>
      </c>
      <c r="AC302">
        <f>VLOOKUP($M302,'CW0302'!$B$9:$Q$386,AC$7,FALSE)</f>
        <v>1.4960907253100399</v>
      </c>
      <c r="AG302" t="s">
        <v>714</v>
      </c>
      <c r="AH302" t="s">
        <v>741</v>
      </c>
      <c r="AI302" t="s">
        <v>745</v>
      </c>
      <c r="AJ302">
        <f>VLOOKUP($AG302,'CW0303'!$B$9:$Q$386,AJ$7,FALSE)</f>
        <v>84.334564848336342</v>
      </c>
      <c r="AK302">
        <f>VLOOKUP($AG302,'CW0303'!$B$9:$Q$386,AK$7,FALSE)</f>
        <v>75.991535577751947</v>
      </c>
      <c r="AL302">
        <f>VLOOKUP($AG302,'CW0303'!$B$9:$Q$386,AL$7,FALSE)</f>
        <v>46.123493728581764</v>
      </c>
      <c r="AM302">
        <f>VLOOKUP($AG302,'CW0303'!$B$9:$Q$386,AM$7,FALSE)</f>
        <v>34.422463813531408</v>
      </c>
      <c r="AO302">
        <f>VLOOKUP($AG302,'CW0303'!$B$9:$Q$386,AO$7,FALSE)</f>
        <v>71.383640529641042</v>
      </c>
      <c r="AP302">
        <f>VLOOKUP($AG302,'CW0303'!$B$9:$Q$386,AP$7,FALSE)</f>
        <v>59.286165913969924</v>
      </c>
      <c r="AQ302">
        <f>VLOOKUP($AG302,'CW0303'!$B$9:$Q$386,AQ$7,FALSE)</f>
        <v>24.589813456543073</v>
      </c>
      <c r="AR302">
        <f>VLOOKUP($AG302,'CW0303'!$B$9:$Q$386,AR$7,FALSE)</f>
        <v>18.785991825826347</v>
      </c>
      <c r="AT302">
        <f>VLOOKUP($AG302,'CW0303'!$B$9:$Q$386,AT$7,FALSE)</f>
        <v>41.534623324414774</v>
      </c>
      <c r="AU302">
        <f>VLOOKUP($AG302,'CW0303'!$B$9:$Q$386,AU$7,FALSE)</f>
        <v>36.131464962721964</v>
      </c>
      <c r="AV302">
        <f>VLOOKUP($AG302,'CW0303'!$B$9:$Q$386,AV$7,FALSE)</f>
        <v>21.212736674073671</v>
      </c>
      <c r="AW302">
        <f>VLOOKUP($AG302,'CW0303'!$B$9:$Q$386,AW$7,FALSE)</f>
        <v>16.173259730242748</v>
      </c>
    </row>
    <row r="303" spans="1:49" x14ac:dyDescent="0.3">
      <c r="A303" t="s">
        <v>716</v>
      </c>
      <c r="B303" t="s">
        <v>741</v>
      </c>
      <c r="C303" t="s">
        <v>745</v>
      </c>
      <c r="D303">
        <f>VLOOKUP($A303,'CW0301'!$B$9:$I$386,D$8,FALSE)</f>
        <v>80.987988076128133</v>
      </c>
      <c r="E303">
        <f>VLOOKUP($A303,'CW0301'!$B$9:$I$386,E$8,FALSE)</f>
        <v>71.56291697443487</v>
      </c>
      <c r="F303">
        <f>VLOOKUP($A303,'CW0301'!$B$9:$I$386,F$8,FALSE)</f>
        <v>47.083360959153509</v>
      </c>
      <c r="G303">
        <f>VLOOKUP($A303,'CW0301'!$B$9:$I$386,G$8,FALSE)</f>
        <v>33.482831853598682</v>
      </c>
      <c r="M303" t="s">
        <v>716</v>
      </c>
      <c r="N303" t="s">
        <v>741</v>
      </c>
      <c r="O303" t="s">
        <v>745</v>
      </c>
      <c r="P303">
        <f>VLOOKUP($M303,'CW0302'!$B$9:$Q$386,P$7,FALSE)</f>
        <v>17.991095759650065</v>
      </c>
      <c r="Q303">
        <f>VLOOKUP($M303,'CW0302'!$B$9:$Q$386,Q$7,FALSE)</f>
        <v>9.9240004397584336</v>
      </c>
      <c r="R303">
        <f>VLOOKUP($M303,'CW0302'!$B$9:$Q$386,R$7,FALSE)</f>
        <v>3.8728901439801304</v>
      </c>
      <c r="S303">
        <f>VLOOKUP($M303,'CW0302'!$B$9:$Q$386,S$7,FALSE)</f>
        <v>2.8454616944808895</v>
      </c>
      <c r="U303">
        <f>VLOOKUP($M303,'CW0302'!$B$9:$Q$386,U$7,FALSE)</f>
        <v>15.169687266017679</v>
      </c>
      <c r="V303">
        <f>VLOOKUP($M303,'CW0302'!$B$9:$Q$386,V$7,FALSE)</f>
        <v>7.9906510174801175</v>
      </c>
      <c r="W303">
        <f>VLOOKUP($M303,'CW0302'!$B$9:$Q$386,W$7,FALSE)</f>
        <v>2.6942681740609999</v>
      </c>
      <c r="X303">
        <f>VLOOKUP($M303,'CW0302'!$B$9:$Q$386,X$7,FALSE)</f>
        <v>1.6371410981975354</v>
      </c>
      <c r="Z303">
        <f>VLOOKUP($M303,'CW0302'!$B$9:$Q$386,Z$7,FALSE)</f>
        <v>6.9548219987936299</v>
      </c>
      <c r="AA303">
        <f>VLOOKUP($M303,'CW0302'!$B$9:$Q$386,AA$7,FALSE)</f>
        <v>3.752387419173068</v>
      </c>
      <c r="AB303">
        <f>VLOOKUP($M303,'CW0302'!$B$9:$Q$386,AB$7,FALSE)</f>
        <v>2.3171190611155379</v>
      </c>
      <c r="AC303">
        <f>VLOOKUP($M303,'CW0302'!$B$9:$Q$386,AC$7,FALSE)</f>
        <v>1.6711854714827616</v>
      </c>
      <c r="AG303" t="s">
        <v>716</v>
      </c>
      <c r="AH303" t="s">
        <v>741</v>
      </c>
      <c r="AI303" t="s">
        <v>745</v>
      </c>
      <c r="AJ303">
        <f>VLOOKUP($AG303,'CW0303'!$B$9:$Q$386,AJ$7,FALSE)</f>
        <v>79.605148666688692</v>
      </c>
      <c r="AK303">
        <f>VLOOKUP($AG303,'CW0303'!$B$9:$Q$386,AK$7,FALSE)</f>
        <v>69.22338956360079</v>
      </c>
      <c r="AL303">
        <f>VLOOKUP($AG303,'CW0303'!$B$9:$Q$386,AL$7,FALSE)</f>
        <v>44.535264874093158</v>
      </c>
      <c r="AM303">
        <f>VLOOKUP($AG303,'CW0303'!$B$9:$Q$386,AM$7,FALSE)</f>
        <v>31.58215737982281</v>
      </c>
      <c r="AO303">
        <f>VLOOKUP($AG303,'CW0303'!$B$9:$Q$386,AO$7,FALSE)</f>
        <v>70.499066282376191</v>
      </c>
      <c r="AP303">
        <f>VLOOKUP($AG303,'CW0303'!$B$9:$Q$386,AP$7,FALSE)</f>
        <v>57.842133616955451</v>
      </c>
      <c r="AQ303">
        <f>VLOOKUP($AG303,'CW0303'!$B$9:$Q$386,AQ$7,FALSE)</f>
        <v>30.924667498585656</v>
      </c>
      <c r="AR303">
        <f>VLOOKUP($AG303,'CW0303'!$B$9:$Q$386,AR$7,FALSE)</f>
        <v>22.372378013131254</v>
      </c>
      <c r="AT303">
        <f>VLOOKUP($AG303,'CW0303'!$B$9:$Q$386,AT$7,FALSE)</f>
        <v>32.882373622488764</v>
      </c>
      <c r="AU303">
        <f>VLOOKUP($AG303,'CW0303'!$B$9:$Q$386,AU$7,FALSE)</f>
        <v>28.210346760238348</v>
      </c>
      <c r="AV303">
        <f>VLOOKUP($AG303,'CW0303'!$B$9:$Q$386,AV$7,FALSE)</f>
        <v>15.268333143955914</v>
      </c>
      <c r="AW303">
        <f>VLOOKUP($AG303,'CW0303'!$B$9:$Q$386,AW$7,FALSE)</f>
        <v>10.270615292612538</v>
      </c>
    </row>
    <row r="304" spans="1:49" x14ac:dyDescent="0.3">
      <c r="A304" t="s">
        <v>718</v>
      </c>
      <c r="B304" t="s">
        <v>741</v>
      </c>
      <c r="C304" t="s">
        <v>745</v>
      </c>
      <c r="D304">
        <f>VLOOKUP($A304,'CW0301'!$B$9:$I$386,D$8,FALSE)</f>
        <v>82.960311715456797</v>
      </c>
      <c r="E304">
        <f>VLOOKUP($A304,'CW0301'!$B$9:$I$386,E$8,FALSE)</f>
        <v>76.433292317828489</v>
      </c>
      <c r="F304">
        <f>VLOOKUP($A304,'CW0301'!$B$9:$I$386,F$8,FALSE)</f>
        <v>51.438933865259898</v>
      </c>
      <c r="G304">
        <f>VLOOKUP($A304,'CW0301'!$B$9:$I$386,G$8,FALSE)</f>
        <v>36.296448427367437</v>
      </c>
      <c r="M304" t="s">
        <v>718</v>
      </c>
      <c r="N304" t="s">
        <v>741</v>
      </c>
      <c r="O304" t="s">
        <v>745</v>
      </c>
      <c r="P304">
        <f>VLOOKUP($M304,'CW0302'!$B$9:$Q$386,P$7,FALSE)</f>
        <v>14.660315827101901</v>
      </c>
      <c r="Q304">
        <f>VLOOKUP($M304,'CW0302'!$B$9:$Q$386,Q$7,FALSE)</f>
        <v>8.8444599812870361</v>
      </c>
      <c r="R304">
        <f>VLOOKUP($M304,'CW0302'!$B$9:$Q$386,R$7,FALSE)</f>
        <v>3.4546566780742389</v>
      </c>
      <c r="S304">
        <f>VLOOKUP($M304,'CW0302'!$B$9:$Q$386,S$7,FALSE)</f>
        <v>1.3711662643826528</v>
      </c>
      <c r="U304">
        <f>VLOOKUP($M304,'CW0302'!$B$9:$Q$386,U$7,FALSE)</f>
        <v>12.765786358250777</v>
      </c>
      <c r="V304">
        <f>VLOOKUP($M304,'CW0302'!$B$9:$Q$386,V$7,FALSE)</f>
        <v>6.6399513738928384</v>
      </c>
      <c r="W304">
        <f>VLOOKUP($M304,'CW0302'!$B$9:$Q$386,W$7,FALSE)</f>
        <v>1.8025421502622656</v>
      </c>
      <c r="X304">
        <f>VLOOKUP($M304,'CW0302'!$B$9:$Q$386,X$7,FALSE)</f>
        <v>0.24889333821653961</v>
      </c>
      <c r="Z304">
        <f>VLOOKUP($M304,'CW0302'!$B$9:$Q$386,Z$7,FALSE)</f>
        <v>4.30236047404542</v>
      </c>
      <c r="AA304">
        <f>VLOOKUP($M304,'CW0302'!$B$9:$Q$386,AA$7,FALSE)</f>
        <v>2.6691775715195551</v>
      </c>
      <c r="AB304">
        <f>VLOOKUP($M304,'CW0302'!$B$9:$Q$386,AB$7,FALSE)</f>
        <v>1.3234043260077684</v>
      </c>
      <c r="AC304">
        <f>VLOOKUP($M304,'CW0302'!$B$9:$Q$386,AC$7,FALSE)</f>
        <v>0.96451987264013916</v>
      </c>
      <c r="AG304" t="s">
        <v>718</v>
      </c>
      <c r="AH304" t="s">
        <v>741</v>
      </c>
      <c r="AI304" t="s">
        <v>745</v>
      </c>
      <c r="AJ304">
        <f>VLOOKUP($AG304,'CW0303'!$B$9:$Q$386,AJ$7,FALSE)</f>
        <v>81.794245862792948</v>
      </c>
      <c r="AK304">
        <f>VLOOKUP($AG304,'CW0303'!$B$9:$Q$386,AK$7,FALSE)</f>
        <v>74.204451393314585</v>
      </c>
      <c r="AL304">
        <f>VLOOKUP($AG304,'CW0303'!$B$9:$Q$386,AL$7,FALSE)</f>
        <v>47.480221409682514</v>
      </c>
      <c r="AM304">
        <f>VLOOKUP($AG304,'CW0303'!$B$9:$Q$386,AM$7,FALSE)</f>
        <v>34.255973501541078</v>
      </c>
      <c r="AO304">
        <f>VLOOKUP($AG304,'CW0303'!$B$9:$Q$386,AO$7,FALSE)</f>
        <v>73.177941693936361</v>
      </c>
      <c r="AP304">
        <f>VLOOKUP($AG304,'CW0303'!$B$9:$Q$386,AP$7,FALSE)</f>
        <v>62.827580493065035</v>
      </c>
      <c r="AQ304">
        <f>VLOOKUP($AG304,'CW0303'!$B$9:$Q$386,AQ$7,FALSE)</f>
        <v>33.596111519634292</v>
      </c>
      <c r="AR304">
        <f>VLOOKUP($AG304,'CW0303'!$B$9:$Q$386,AR$7,FALSE)</f>
        <v>26.953838015432357</v>
      </c>
      <c r="AT304">
        <f>VLOOKUP($AG304,'CW0303'!$B$9:$Q$386,AT$7,FALSE)</f>
        <v>36.28527685038749</v>
      </c>
      <c r="AU304">
        <f>VLOOKUP($AG304,'CW0303'!$B$9:$Q$386,AU$7,FALSE)</f>
        <v>30.174303532987622</v>
      </c>
      <c r="AV304">
        <f>VLOOKUP($AG304,'CW0303'!$B$9:$Q$386,AV$7,FALSE)</f>
        <v>13.431551402320864</v>
      </c>
      <c r="AW304">
        <f>VLOOKUP($AG304,'CW0303'!$B$9:$Q$386,AW$7,FALSE)</f>
        <v>6.9349059200906353</v>
      </c>
    </row>
    <row r="305" spans="1:49" x14ac:dyDescent="0.3">
      <c r="A305" t="s">
        <v>834</v>
      </c>
      <c r="B305" t="s">
        <v>741</v>
      </c>
      <c r="C305" t="s">
        <v>745</v>
      </c>
      <c r="D305">
        <f>VLOOKUP($A305,'CW0301'!$B$9:$I$386,D$8,FALSE)</f>
        <v>83.146927184978921</v>
      </c>
      <c r="E305">
        <f>VLOOKUP($A305,'CW0301'!$B$9:$I$386,E$8,FALSE)</f>
        <v>74.846819584343052</v>
      </c>
      <c r="F305">
        <f>VLOOKUP($A305,'CW0301'!$B$9:$I$386,F$8,FALSE)</f>
        <v>50.479614552829275</v>
      </c>
      <c r="G305">
        <f>VLOOKUP($A305,'CW0301'!$B$9:$I$386,G$8,FALSE)</f>
        <v>38.416105664524984</v>
      </c>
      <c r="M305" t="s">
        <v>834</v>
      </c>
      <c r="N305" t="s">
        <v>741</v>
      </c>
      <c r="O305" t="s">
        <v>745</v>
      </c>
      <c r="P305">
        <f>VLOOKUP($M305,'CW0302'!$B$9:$Q$386,P$7,FALSE)</f>
        <v>21.19989509621988</v>
      </c>
      <c r="Q305">
        <f>VLOOKUP($M305,'CW0302'!$B$9:$Q$386,Q$7,FALSE)</f>
        <v>14.514077090311957</v>
      </c>
      <c r="R305">
        <f>VLOOKUP($M305,'CW0302'!$B$9:$Q$386,R$7,FALSE)</f>
        <v>4.9929370534014508</v>
      </c>
      <c r="S305">
        <f>VLOOKUP($M305,'CW0302'!$B$9:$Q$386,S$7,FALSE)</f>
        <v>2.9878279469856874</v>
      </c>
      <c r="U305">
        <f>VLOOKUP($M305,'CW0302'!$B$9:$Q$386,U$7,FALSE)</f>
        <v>17.251581921745711</v>
      </c>
      <c r="V305">
        <f>VLOOKUP($M305,'CW0302'!$B$9:$Q$386,V$7,FALSE)</f>
        <v>8.9932856426437873</v>
      </c>
      <c r="W305">
        <f>VLOOKUP($M305,'CW0302'!$B$9:$Q$386,W$7,FALSE)</f>
        <v>2.3823227063341172</v>
      </c>
      <c r="X305">
        <f>VLOOKUP($M305,'CW0302'!$B$9:$Q$386,X$7,FALSE)</f>
        <v>1.1785527660333333</v>
      </c>
      <c r="Z305">
        <f>VLOOKUP($M305,'CW0302'!$B$9:$Q$386,Z$7,FALSE)</f>
        <v>9.7626969934626739</v>
      </c>
      <c r="AA305">
        <f>VLOOKUP($M305,'CW0302'!$B$9:$Q$386,AA$7,FALSE)</f>
        <v>7.0746238050960715</v>
      </c>
      <c r="AB305">
        <f>VLOOKUP($M305,'CW0302'!$B$9:$Q$386,AB$7,FALSE)</f>
        <v>2.6300391188088099</v>
      </c>
      <c r="AC305">
        <f>VLOOKUP($M305,'CW0302'!$B$9:$Q$386,AC$7,FALSE)</f>
        <v>1.7488629872327435</v>
      </c>
      <c r="AG305" t="s">
        <v>834</v>
      </c>
      <c r="AH305" t="s">
        <v>741</v>
      </c>
      <c r="AI305" t="s">
        <v>745</v>
      </c>
      <c r="AJ305">
        <f>VLOOKUP($AG305,'CW0303'!$B$9:$Q$386,AJ$7,FALSE)</f>
        <v>81.265007706828655</v>
      </c>
      <c r="AK305">
        <f>VLOOKUP($AG305,'CW0303'!$B$9:$Q$386,AK$7,FALSE)</f>
        <v>72.526209027030092</v>
      </c>
      <c r="AL305">
        <f>VLOOKUP($AG305,'CW0303'!$B$9:$Q$386,AL$7,FALSE)</f>
        <v>45.80809415406236</v>
      </c>
      <c r="AM305">
        <f>VLOOKUP($AG305,'CW0303'!$B$9:$Q$386,AM$7,FALSE)</f>
        <v>34.900551284941812</v>
      </c>
      <c r="AO305">
        <f>VLOOKUP($AG305,'CW0303'!$B$9:$Q$386,AO$7,FALSE)</f>
        <v>71.420263000012028</v>
      </c>
      <c r="AP305">
        <f>VLOOKUP($AG305,'CW0303'!$B$9:$Q$386,AP$7,FALSE)</f>
        <v>58.505006531037395</v>
      </c>
      <c r="AQ305">
        <f>VLOOKUP($AG305,'CW0303'!$B$9:$Q$386,AQ$7,FALSE)</f>
        <v>29.382495500058003</v>
      </c>
      <c r="AR305">
        <f>VLOOKUP($AG305,'CW0303'!$B$9:$Q$386,AR$7,FALSE)</f>
        <v>22.679532250561625</v>
      </c>
      <c r="AT305">
        <f>VLOOKUP($AG305,'CW0303'!$B$9:$Q$386,AT$7,FALSE)</f>
        <v>43.282287569019601</v>
      </c>
      <c r="AU305">
        <f>VLOOKUP($AG305,'CW0303'!$B$9:$Q$386,AU$7,FALSE)</f>
        <v>36.222405087618704</v>
      </c>
      <c r="AV305">
        <f>VLOOKUP($AG305,'CW0303'!$B$9:$Q$386,AV$7,FALSE)</f>
        <v>18.483245962979726</v>
      </c>
      <c r="AW305">
        <f>VLOOKUP($AG305,'CW0303'!$B$9:$Q$386,AW$7,FALSE)</f>
        <v>13.160875892406477</v>
      </c>
    </row>
    <row r="306" spans="1:49" x14ac:dyDescent="0.3">
      <c r="A306" t="s">
        <v>796</v>
      </c>
      <c r="B306" t="s">
        <v>741</v>
      </c>
      <c r="C306" t="s">
        <v>737</v>
      </c>
      <c r="D306">
        <f>VLOOKUP($A306,'CW0301'!$B$9:$I$386,D$8,FALSE)</f>
        <v>78.372830341553794</v>
      </c>
      <c r="E306">
        <f>VLOOKUP($A306,'CW0301'!$B$9:$I$386,E$8,FALSE)</f>
        <v>72.753647632479229</v>
      </c>
      <c r="F306">
        <f>VLOOKUP($A306,'CW0301'!$B$9:$I$386,F$8,FALSE)</f>
        <v>42.789565705366449</v>
      </c>
      <c r="G306">
        <f>VLOOKUP($A306,'CW0301'!$B$9:$I$386,G$8,FALSE)</f>
        <v>33.503774836238328</v>
      </c>
      <c r="M306" t="s">
        <v>796</v>
      </c>
      <c r="N306" t="s">
        <v>741</v>
      </c>
      <c r="O306" t="s">
        <v>737</v>
      </c>
      <c r="P306">
        <f>VLOOKUP($M306,'CW0302'!$B$9:$Q$386,P$7,FALSE)</f>
        <v>9.9857686634970584</v>
      </c>
      <c r="Q306">
        <f>VLOOKUP($M306,'CW0302'!$B$9:$Q$386,Q$7,FALSE)</f>
        <v>7.0460781270023061</v>
      </c>
      <c r="R306">
        <f>VLOOKUP($M306,'CW0302'!$B$9:$Q$386,R$7,FALSE)</f>
        <v>2.4440724094209587</v>
      </c>
      <c r="S306">
        <f>VLOOKUP($M306,'CW0302'!$B$9:$Q$386,S$7,FALSE)</f>
        <v>1.5498796674077668</v>
      </c>
      <c r="U306">
        <f>VLOOKUP($M306,'CW0302'!$B$9:$Q$386,U$7,FALSE)</f>
        <v>9.5592942492515114</v>
      </c>
      <c r="V306">
        <f>VLOOKUP($M306,'CW0302'!$B$9:$Q$386,V$7,FALSE)</f>
        <v>6.2285787521719804</v>
      </c>
      <c r="W306">
        <f>VLOOKUP($M306,'CW0302'!$B$9:$Q$386,W$7,FALSE)</f>
        <v>1.5125717871231257</v>
      </c>
      <c r="X306">
        <f>VLOOKUP($M306,'CW0302'!$B$9:$Q$386,X$7,FALSE)</f>
        <v>0.71857881658687905</v>
      </c>
      <c r="Z306">
        <f>VLOOKUP($M306,'CW0302'!$B$9:$Q$386,Z$7,FALSE)</f>
        <v>1.1945520268724192</v>
      </c>
      <c r="AA306">
        <f>VLOOKUP($M306,'CW0302'!$B$9:$Q$386,AA$7,FALSE)</f>
        <v>1.1623688954030416</v>
      </c>
      <c r="AB306">
        <f>VLOOKUP($M306,'CW0302'!$B$9:$Q$386,AB$7,FALSE)</f>
        <v>0.93150062229783304</v>
      </c>
      <c r="AC306">
        <f>VLOOKUP($M306,'CW0302'!$B$9:$Q$386,AC$7,FALSE)</f>
        <v>0.51664087370761624</v>
      </c>
      <c r="AG306" t="s">
        <v>796</v>
      </c>
      <c r="AH306" t="s">
        <v>741</v>
      </c>
      <c r="AI306" t="s">
        <v>737</v>
      </c>
      <c r="AJ306">
        <f>VLOOKUP($AG306,'CW0303'!$B$9:$Q$386,AJ$7,FALSE)</f>
        <v>77.753327388114386</v>
      </c>
      <c r="AK306">
        <f>VLOOKUP($AG306,'CW0303'!$B$9:$Q$386,AK$7,FALSE)</f>
        <v>71.893516772600393</v>
      </c>
      <c r="AL306">
        <f>VLOOKUP($AG306,'CW0303'!$B$9:$Q$386,AL$7,FALSE)</f>
        <v>39.784088468046669</v>
      </c>
      <c r="AM306">
        <f>VLOOKUP($AG306,'CW0303'!$B$9:$Q$386,AM$7,FALSE)</f>
        <v>32.340339623379798</v>
      </c>
      <c r="AO306">
        <f>VLOOKUP($AG306,'CW0303'!$B$9:$Q$386,AO$7,FALSE)</f>
        <v>67.243910154628253</v>
      </c>
      <c r="AP306">
        <f>VLOOKUP($AG306,'CW0303'!$B$9:$Q$386,AP$7,FALSE)</f>
        <v>58.088925841471195</v>
      </c>
      <c r="AQ306">
        <f>VLOOKUP($AG306,'CW0303'!$B$9:$Q$386,AQ$7,FALSE)</f>
        <v>26.205012495688923</v>
      </c>
      <c r="AR306">
        <f>VLOOKUP($AG306,'CW0303'!$B$9:$Q$386,AR$7,FALSE)</f>
        <v>21.201141619095001</v>
      </c>
      <c r="AT306">
        <f>VLOOKUP($AG306,'CW0303'!$B$9:$Q$386,AT$7,FALSE)</f>
        <v>38.20078035665572</v>
      </c>
      <c r="AU306">
        <f>VLOOKUP($AG306,'CW0303'!$B$9:$Q$386,AU$7,FALSE)</f>
        <v>34.074952414344338</v>
      </c>
      <c r="AV306">
        <f>VLOOKUP($AG306,'CW0303'!$B$9:$Q$386,AV$7,FALSE)</f>
        <v>15.176206902284529</v>
      </c>
      <c r="AW306">
        <f>VLOOKUP($AG306,'CW0303'!$B$9:$Q$386,AW$7,FALSE)</f>
        <v>11.712875020351861</v>
      </c>
    </row>
    <row r="307" spans="1:49" x14ac:dyDescent="0.3">
      <c r="A307" t="s">
        <v>32</v>
      </c>
      <c r="B307" t="s">
        <v>743</v>
      </c>
      <c r="C307" t="s">
        <v>737</v>
      </c>
      <c r="D307">
        <f>VLOOKUP($A307,'CW0301'!$B$9:$I$386,D$8,FALSE)</f>
        <v>86.265217312289678</v>
      </c>
      <c r="E307">
        <f>VLOOKUP($A307,'CW0301'!$B$9:$I$386,E$8,FALSE)</f>
        <v>78.788439519614556</v>
      </c>
      <c r="F307">
        <f>VLOOKUP($A307,'CW0301'!$B$9:$I$386,F$8,FALSE)</f>
        <v>49.670036298539721</v>
      </c>
      <c r="G307">
        <f>VLOOKUP($A307,'CW0301'!$B$9:$I$386,G$8,FALSE)</f>
        <v>37.821592104380592</v>
      </c>
      <c r="M307" t="s">
        <v>32</v>
      </c>
      <c r="N307" t="s">
        <v>743</v>
      </c>
      <c r="O307" t="s">
        <v>737</v>
      </c>
      <c r="P307">
        <f>VLOOKUP($M307,'CW0302'!$B$9:$Q$386,P$7,FALSE)</f>
        <v>12.934954480666184</v>
      </c>
      <c r="Q307">
        <f>VLOOKUP($M307,'CW0302'!$B$9:$Q$386,Q$7,FALSE)</f>
        <v>9.4463467375586028</v>
      </c>
      <c r="R307">
        <f>VLOOKUP($M307,'CW0302'!$B$9:$Q$386,R$7,FALSE)</f>
        <v>3.7902258608713408</v>
      </c>
      <c r="S307">
        <f>VLOOKUP($M307,'CW0302'!$B$9:$Q$386,S$7,FALSE)</f>
        <v>2.5668731493830044</v>
      </c>
      <c r="U307">
        <f>VLOOKUP($M307,'CW0302'!$B$9:$Q$386,U$7,FALSE)</f>
        <v>10.535164277293532</v>
      </c>
      <c r="V307">
        <f>VLOOKUP($M307,'CW0302'!$B$9:$Q$386,V$7,FALSE)</f>
        <v>7.5946786382516063</v>
      </c>
      <c r="W307">
        <f>VLOOKUP($M307,'CW0302'!$B$9:$Q$386,W$7,FALSE)</f>
        <v>2.7329841084190125</v>
      </c>
      <c r="X307">
        <f>VLOOKUP($M307,'CW0302'!$B$9:$Q$386,X$7,FALSE)</f>
        <v>1.0502901268966309</v>
      </c>
      <c r="Z307">
        <f>VLOOKUP($M307,'CW0302'!$B$9:$Q$386,Z$7,FALSE)</f>
        <v>6.7224284895024882</v>
      </c>
      <c r="AA307">
        <f>VLOOKUP($M307,'CW0302'!$B$9:$Q$386,AA$7,FALSE)</f>
        <v>3.3313174158021499</v>
      </c>
      <c r="AB307">
        <f>VLOOKUP($M307,'CW0302'!$B$9:$Q$386,AB$7,FALSE)</f>
        <v>2.137767178834125</v>
      </c>
      <c r="AC307">
        <f>VLOOKUP($M307,'CW0302'!$B$9:$Q$386,AC$7,FALSE)</f>
        <v>0.95479694711102092</v>
      </c>
      <c r="AG307" t="s">
        <v>32</v>
      </c>
      <c r="AH307" t="s">
        <v>743</v>
      </c>
      <c r="AI307" t="s">
        <v>737</v>
      </c>
      <c r="AJ307">
        <f>VLOOKUP($AG307,'CW0303'!$B$9:$Q$386,AJ$7,FALSE)</f>
        <v>85.167822935906187</v>
      </c>
      <c r="AK307">
        <f>VLOOKUP($AG307,'CW0303'!$B$9:$Q$386,AK$7,FALSE)</f>
        <v>76.660395755759396</v>
      </c>
      <c r="AL307">
        <f>VLOOKUP($AG307,'CW0303'!$B$9:$Q$386,AL$7,FALSE)</f>
        <v>45.407858876193977</v>
      </c>
      <c r="AM307">
        <f>VLOOKUP($AG307,'CW0303'!$B$9:$Q$386,AM$7,FALSE)</f>
        <v>36.13096620486354</v>
      </c>
      <c r="AO307">
        <f>VLOOKUP($AG307,'CW0303'!$B$9:$Q$386,AO$7,FALSE)</f>
        <v>67.21515294323487</v>
      </c>
      <c r="AP307">
        <f>VLOOKUP($AG307,'CW0303'!$B$9:$Q$386,AP$7,FALSE)</f>
        <v>54.486376878862863</v>
      </c>
      <c r="AQ307">
        <f>VLOOKUP($AG307,'CW0303'!$B$9:$Q$386,AQ$7,FALSE)</f>
        <v>28.237519529009493</v>
      </c>
      <c r="AR307">
        <f>VLOOKUP($AG307,'CW0303'!$B$9:$Q$386,AR$7,FALSE)</f>
        <v>23.338709637745943</v>
      </c>
      <c r="AT307">
        <f>VLOOKUP($AG307,'CW0303'!$B$9:$Q$386,AT$7,FALSE)</f>
        <v>49.763593062210596</v>
      </c>
      <c r="AU307">
        <f>VLOOKUP($AG307,'CW0303'!$B$9:$Q$386,AU$7,FALSE)</f>
        <v>44.775408573435072</v>
      </c>
      <c r="AV307">
        <f>VLOOKUP($AG307,'CW0303'!$B$9:$Q$386,AV$7,FALSE)</f>
        <v>21.128402299516715</v>
      </c>
      <c r="AW307">
        <f>VLOOKUP($AG307,'CW0303'!$B$9:$Q$386,AW$7,FALSE)</f>
        <v>14.844414962474591</v>
      </c>
    </row>
    <row r="308" spans="1:49" x14ac:dyDescent="0.3">
      <c r="A308" t="s">
        <v>690</v>
      </c>
      <c r="B308" t="s">
        <v>741</v>
      </c>
      <c r="C308" t="s">
        <v>737</v>
      </c>
      <c r="D308">
        <f>VLOOKUP($A308,'CW0301'!$B$9:$I$386,D$8,FALSE)</f>
        <v>84.941125975203988</v>
      </c>
      <c r="E308">
        <f>VLOOKUP($A308,'CW0301'!$B$9:$I$386,E$8,FALSE)</f>
        <v>77.644418894065964</v>
      </c>
      <c r="F308">
        <f>VLOOKUP($A308,'CW0301'!$B$9:$I$386,F$8,FALSE)</f>
        <v>51.551562913380344</v>
      </c>
      <c r="G308">
        <f>VLOOKUP($A308,'CW0301'!$B$9:$I$386,G$8,FALSE)</f>
        <v>39.541627059745913</v>
      </c>
      <c r="M308" t="s">
        <v>690</v>
      </c>
      <c r="N308" t="s">
        <v>741</v>
      </c>
      <c r="O308" t="s">
        <v>737</v>
      </c>
      <c r="P308">
        <f>VLOOKUP($M308,'CW0302'!$B$9:$Q$386,P$7,FALSE)</f>
        <v>21.214615942843405</v>
      </c>
      <c r="Q308">
        <f>VLOOKUP($M308,'CW0302'!$B$9:$Q$386,Q$7,FALSE)</f>
        <v>14.414812177517433</v>
      </c>
      <c r="R308">
        <f>VLOOKUP($M308,'CW0302'!$B$9:$Q$386,R$7,FALSE)</f>
        <v>5.7336714735703058</v>
      </c>
      <c r="S308">
        <f>VLOOKUP($M308,'CW0302'!$B$9:$Q$386,S$7,FALSE)</f>
        <v>3.0976682033443859</v>
      </c>
      <c r="U308">
        <f>VLOOKUP($M308,'CW0302'!$B$9:$Q$386,U$7,FALSE)</f>
        <v>17.819980367588776</v>
      </c>
      <c r="V308">
        <f>VLOOKUP($M308,'CW0302'!$B$9:$Q$386,V$7,FALSE)</f>
        <v>10.573030596214277</v>
      </c>
      <c r="W308">
        <f>VLOOKUP($M308,'CW0302'!$B$9:$Q$386,W$7,FALSE)</f>
        <v>2.9461431507844504</v>
      </c>
      <c r="X308">
        <f>VLOOKUP($M308,'CW0302'!$B$9:$Q$386,X$7,FALSE)</f>
        <v>1.306179445875898</v>
      </c>
      <c r="Z308">
        <f>VLOOKUP($M308,'CW0302'!$B$9:$Q$386,Z$7,FALSE)</f>
        <v>8.4966934578247635</v>
      </c>
      <c r="AA308">
        <f>VLOOKUP($M308,'CW0302'!$B$9:$Q$386,AA$7,FALSE)</f>
        <v>6.0314710255604611</v>
      </c>
      <c r="AB308">
        <f>VLOOKUP($M308,'CW0302'!$B$9:$Q$386,AB$7,FALSE)</f>
        <v>2.84700884296609</v>
      </c>
      <c r="AC308">
        <f>VLOOKUP($M308,'CW0302'!$B$9:$Q$386,AC$7,FALSE)</f>
        <v>1.594042325659931</v>
      </c>
      <c r="AG308" t="s">
        <v>690</v>
      </c>
      <c r="AH308" t="s">
        <v>741</v>
      </c>
      <c r="AI308" t="s">
        <v>737</v>
      </c>
      <c r="AJ308">
        <f>VLOOKUP($AG308,'CW0303'!$B$9:$Q$386,AJ$7,FALSE)</f>
        <v>83.247437355084955</v>
      </c>
      <c r="AK308">
        <f>VLOOKUP($AG308,'CW0303'!$B$9:$Q$386,AK$7,FALSE)</f>
        <v>74.975263023010086</v>
      </c>
      <c r="AL308">
        <f>VLOOKUP($AG308,'CW0303'!$B$9:$Q$386,AL$7,FALSE)</f>
        <v>47.387633752758447</v>
      </c>
      <c r="AM308">
        <f>VLOOKUP($AG308,'CW0303'!$B$9:$Q$386,AM$7,FALSE)</f>
        <v>36.167645549303288</v>
      </c>
      <c r="AO308">
        <f>VLOOKUP($AG308,'CW0303'!$B$9:$Q$386,AO$7,FALSE)</f>
        <v>74.74861764905134</v>
      </c>
      <c r="AP308">
        <f>VLOOKUP($AG308,'CW0303'!$B$9:$Q$386,AP$7,FALSE)</f>
        <v>63.62151976645881</v>
      </c>
      <c r="AQ308">
        <f>VLOOKUP($AG308,'CW0303'!$B$9:$Q$386,AQ$7,FALSE)</f>
        <v>30.852521671217133</v>
      </c>
      <c r="AR308">
        <f>VLOOKUP($AG308,'CW0303'!$B$9:$Q$386,AR$7,FALSE)</f>
        <v>23.902953362462558</v>
      </c>
      <c r="AT308">
        <f>VLOOKUP($AG308,'CW0303'!$B$9:$Q$386,AT$7,FALSE)</f>
        <v>40.516302791049633</v>
      </c>
      <c r="AU308">
        <f>VLOOKUP($AG308,'CW0303'!$B$9:$Q$386,AU$7,FALSE)</f>
        <v>34.261147999674094</v>
      </c>
      <c r="AV308">
        <f>VLOOKUP($AG308,'CW0303'!$B$9:$Q$386,AV$7,FALSE)</f>
        <v>16.904283822388276</v>
      </c>
      <c r="AW308">
        <f>VLOOKUP($AG308,'CW0303'!$B$9:$Q$386,AW$7,FALSE)</f>
        <v>12.022546443112711</v>
      </c>
    </row>
    <row r="309" spans="1:49" x14ac:dyDescent="0.3">
      <c r="A309" t="s">
        <v>35</v>
      </c>
      <c r="B309" t="s">
        <v>743</v>
      </c>
      <c r="C309" t="s">
        <v>737</v>
      </c>
      <c r="D309">
        <f>VLOOKUP($A309,'CW0301'!$B$9:$I$386,D$8,FALSE)</f>
        <v>73.311168097946918</v>
      </c>
      <c r="E309">
        <f>VLOOKUP($A309,'CW0301'!$B$9:$I$386,E$8,FALSE)</f>
        <v>64.636893552314731</v>
      </c>
      <c r="F309">
        <f>VLOOKUP($A309,'CW0301'!$B$9:$I$386,F$8,FALSE)</f>
        <v>40.724843233326638</v>
      </c>
      <c r="G309">
        <f>VLOOKUP($A309,'CW0301'!$B$9:$I$386,G$8,FALSE)</f>
        <v>30.604123123108224</v>
      </c>
      <c r="M309" t="s">
        <v>35</v>
      </c>
      <c r="N309" t="s">
        <v>743</v>
      </c>
      <c r="O309" t="s">
        <v>737</v>
      </c>
      <c r="P309">
        <f>VLOOKUP($M309,'CW0302'!$B$9:$Q$386,P$7,FALSE)</f>
        <v>8.7389461306377818</v>
      </c>
      <c r="Q309">
        <f>VLOOKUP($M309,'CW0302'!$B$9:$Q$386,Q$7,FALSE)</f>
        <v>5.9877939015266293</v>
      </c>
      <c r="R309">
        <f>VLOOKUP($M309,'CW0302'!$B$9:$Q$386,R$7,FALSE)</f>
        <v>2.8517969659991165</v>
      </c>
      <c r="S309">
        <f>VLOOKUP($M309,'CW0302'!$B$9:$Q$386,S$7,FALSE)</f>
        <v>1.3203886653469252</v>
      </c>
      <c r="U309">
        <f>VLOOKUP($M309,'CW0302'!$B$9:$Q$386,U$7,FALSE)</f>
        <v>7.9962038532465556</v>
      </c>
      <c r="V309">
        <f>VLOOKUP($M309,'CW0302'!$B$9:$Q$386,V$7,FALSE)</f>
        <v>5.4792291690136743</v>
      </c>
      <c r="W309">
        <f>VLOOKUP($M309,'CW0302'!$B$9:$Q$386,W$7,FALSE)</f>
        <v>1.4967019639706785</v>
      </c>
      <c r="X309">
        <f>VLOOKUP($M309,'CW0302'!$B$9:$Q$386,X$7,FALSE)</f>
        <v>0.22457788734020767</v>
      </c>
      <c r="Z309">
        <f>VLOOKUP($M309,'CW0302'!$B$9:$Q$386,Z$7,FALSE)</f>
        <v>3.2408922537405607</v>
      </c>
      <c r="AA309">
        <f>VLOOKUP($M309,'CW0302'!$B$9:$Q$386,AA$7,FALSE)</f>
        <v>1.7473000361991966</v>
      </c>
      <c r="AB309">
        <f>VLOOKUP($M309,'CW0302'!$B$9:$Q$386,AB$7,FALSE)</f>
        <v>0.90552806699168831</v>
      </c>
      <c r="AC309">
        <f>VLOOKUP($M309,'CW0302'!$B$9:$Q$386,AC$7,FALSE)</f>
        <v>0.90552806699168831</v>
      </c>
      <c r="AG309" t="s">
        <v>35</v>
      </c>
      <c r="AH309" t="s">
        <v>743</v>
      </c>
      <c r="AI309" t="s">
        <v>737</v>
      </c>
      <c r="AJ309">
        <f>VLOOKUP($AG309,'CW0303'!$B$9:$Q$386,AJ$7,FALSE)</f>
        <v>71.707763932565882</v>
      </c>
      <c r="AK309">
        <f>VLOOKUP($AG309,'CW0303'!$B$9:$Q$386,AK$7,FALSE)</f>
        <v>63.673433430992077</v>
      </c>
      <c r="AL309">
        <f>VLOOKUP($AG309,'CW0303'!$B$9:$Q$386,AL$7,FALSE)</f>
        <v>38.990620318707393</v>
      </c>
      <c r="AM309">
        <f>VLOOKUP($AG309,'CW0303'!$B$9:$Q$386,AM$7,FALSE)</f>
        <v>28.430541905279803</v>
      </c>
      <c r="AO309">
        <f>VLOOKUP($AG309,'CW0303'!$B$9:$Q$386,AO$7,FALSE)</f>
        <v>59.305770808382363</v>
      </c>
      <c r="AP309">
        <f>VLOOKUP($AG309,'CW0303'!$B$9:$Q$386,AP$7,FALSE)</f>
        <v>49.71835489749332</v>
      </c>
      <c r="AQ309">
        <f>VLOOKUP($AG309,'CW0303'!$B$9:$Q$386,AQ$7,FALSE)</f>
        <v>24.373046634630271</v>
      </c>
      <c r="AR309">
        <f>VLOOKUP($AG309,'CW0303'!$B$9:$Q$386,AR$7,FALSE)</f>
        <v>17.370405177225877</v>
      </c>
      <c r="AT309">
        <f>VLOOKUP($AG309,'CW0303'!$B$9:$Q$386,AT$7,FALSE)</f>
        <v>39.962797881282647</v>
      </c>
      <c r="AU309">
        <f>VLOOKUP($AG309,'CW0303'!$B$9:$Q$386,AU$7,FALSE)</f>
        <v>33.529554643694112</v>
      </c>
      <c r="AV309">
        <f>VLOOKUP($AG309,'CW0303'!$B$9:$Q$386,AV$7,FALSE)</f>
        <v>15.642992387428231</v>
      </c>
      <c r="AW309">
        <f>VLOOKUP($AG309,'CW0303'!$B$9:$Q$386,AW$7,FALSE)</f>
        <v>10.438361455572407</v>
      </c>
    </row>
    <row r="310" spans="1:49" x14ac:dyDescent="0.3">
      <c r="A310" t="s">
        <v>37</v>
      </c>
      <c r="B310" t="s">
        <v>743</v>
      </c>
      <c r="C310" t="s">
        <v>737</v>
      </c>
      <c r="D310">
        <f>VLOOKUP($A310,'CW0301'!$B$9:$I$386,D$8,FALSE)</f>
        <v>71.31898618016173</v>
      </c>
      <c r="E310">
        <f>VLOOKUP($A310,'CW0301'!$B$9:$I$386,E$8,FALSE)</f>
        <v>62.999992575176798</v>
      </c>
      <c r="F310">
        <f>VLOOKUP($A310,'CW0301'!$B$9:$I$386,F$8,FALSE)</f>
        <v>34.889895337765701</v>
      </c>
      <c r="G310">
        <f>VLOOKUP($A310,'CW0301'!$B$9:$I$386,G$8,FALSE)</f>
        <v>21.826498700200727</v>
      </c>
      <c r="M310" t="s">
        <v>37</v>
      </c>
      <c r="N310" t="s">
        <v>743</v>
      </c>
      <c r="O310" t="s">
        <v>737</v>
      </c>
      <c r="P310">
        <f>VLOOKUP($M310,'CW0302'!$B$9:$Q$386,P$7,FALSE)</f>
        <v>11.600383016556885</v>
      </c>
      <c r="Q310">
        <f>VLOOKUP($M310,'CW0302'!$B$9:$Q$386,Q$7,FALSE)</f>
        <v>7.1422327197867066</v>
      </c>
      <c r="R310">
        <f>VLOOKUP($M310,'CW0302'!$B$9:$Q$386,R$7,FALSE)</f>
        <v>3.2728934187145438</v>
      </c>
      <c r="S310">
        <f>VLOOKUP($M310,'CW0302'!$B$9:$Q$386,S$7,FALSE)</f>
        <v>2.9468356590590714</v>
      </c>
      <c r="U310">
        <f>VLOOKUP($M310,'CW0302'!$B$9:$Q$386,U$7,FALSE)</f>
        <v>9.8565267168641384</v>
      </c>
      <c r="V310">
        <f>VLOOKUP($M310,'CW0302'!$B$9:$Q$386,V$7,FALSE)</f>
        <v>4.8461328044484659</v>
      </c>
      <c r="W310">
        <f>VLOOKUP($M310,'CW0302'!$B$9:$Q$386,W$7,FALSE)</f>
        <v>2.4020255981469147</v>
      </c>
      <c r="X310">
        <f>VLOOKUP($M310,'CW0302'!$B$9:$Q$386,X$7,FALSE)</f>
        <v>2.0113471016383699</v>
      </c>
      <c r="Z310">
        <f>VLOOKUP($M310,'CW0302'!$B$9:$Q$386,Z$7,FALSE)</f>
        <v>4.626705205142148</v>
      </c>
      <c r="AA310">
        <f>VLOOKUP($M310,'CW0302'!$B$9:$Q$386,AA$7,FALSE)</f>
        <v>3.871336392874527</v>
      </c>
      <c r="AB310">
        <f>VLOOKUP($M310,'CW0302'!$B$9:$Q$386,AB$7,FALSE)</f>
        <v>2.6339172258405172</v>
      </c>
      <c r="AC310">
        <f>VLOOKUP($M310,'CW0302'!$B$9:$Q$386,AC$7,FALSE)</f>
        <v>1.9321333592642254</v>
      </c>
      <c r="AG310" t="s">
        <v>37</v>
      </c>
      <c r="AH310" t="s">
        <v>743</v>
      </c>
      <c r="AI310" t="s">
        <v>737</v>
      </c>
      <c r="AJ310">
        <f>VLOOKUP($AG310,'CW0303'!$B$9:$Q$386,AJ$7,FALSE)</f>
        <v>70.342808660277015</v>
      </c>
      <c r="AK310">
        <f>VLOOKUP($AG310,'CW0303'!$B$9:$Q$386,AK$7,FALSE)</f>
        <v>62.169058036283396</v>
      </c>
      <c r="AL310">
        <f>VLOOKUP($AG310,'CW0303'!$B$9:$Q$386,AL$7,FALSE)</f>
        <v>32.893020806623689</v>
      </c>
      <c r="AM310">
        <f>VLOOKUP($AG310,'CW0303'!$B$9:$Q$386,AM$7,FALSE)</f>
        <v>20.52934591482553</v>
      </c>
      <c r="AO310">
        <f>VLOOKUP($AG310,'CW0303'!$B$9:$Q$386,AO$7,FALSE)</f>
        <v>55.659115379033985</v>
      </c>
      <c r="AP310">
        <f>VLOOKUP($AG310,'CW0303'!$B$9:$Q$386,AP$7,FALSE)</f>
        <v>46.146112332077891</v>
      </c>
      <c r="AQ310">
        <f>VLOOKUP($AG310,'CW0303'!$B$9:$Q$386,AQ$7,FALSE)</f>
        <v>20.121513187052962</v>
      </c>
      <c r="AR310">
        <f>VLOOKUP($AG310,'CW0303'!$B$9:$Q$386,AR$7,FALSE)</f>
        <v>13.245250235278846</v>
      </c>
      <c r="AT310">
        <f>VLOOKUP($AG310,'CW0303'!$B$9:$Q$386,AT$7,FALSE)</f>
        <v>36.214215391223789</v>
      </c>
      <c r="AU310">
        <f>VLOOKUP($AG310,'CW0303'!$B$9:$Q$386,AU$7,FALSE)</f>
        <v>30.118824596512084</v>
      </c>
      <c r="AV310">
        <f>VLOOKUP($AG310,'CW0303'!$B$9:$Q$386,AV$7,FALSE)</f>
        <v>15.827023834920077</v>
      </c>
      <c r="AW310">
        <f>VLOOKUP($AG310,'CW0303'!$B$9:$Q$386,AW$7,FALSE)</f>
        <v>10.048534355681324</v>
      </c>
    </row>
    <row r="311" spans="1:49" x14ac:dyDescent="0.3">
      <c r="A311" t="s">
        <v>38</v>
      </c>
      <c r="B311" t="s">
        <v>741</v>
      </c>
      <c r="C311" t="s">
        <v>737</v>
      </c>
      <c r="D311">
        <f>VLOOKUP($A311,'CW0301'!$B$9:$I$386,D$8,FALSE)</f>
        <v>84.749168702818679</v>
      </c>
      <c r="E311">
        <f>VLOOKUP($A311,'CW0301'!$B$9:$I$386,E$8,FALSE)</f>
        <v>77.355867898645229</v>
      </c>
      <c r="F311">
        <f>VLOOKUP($A311,'CW0301'!$B$9:$I$386,F$8,FALSE)</f>
        <v>51.37547249778094</v>
      </c>
      <c r="G311">
        <f>VLOOKUP($A311,'CW0301'!$B$9:$I$386,G$8,FALSE)</f>
        <v>37.115946932595953</v>
      </c>
      <c r="M311" t="s">
        <v>38</v>
      </c>
      <c r="N311" t="s">
        <v>741</v>
      </c>
      <c r="O311" t="s">
        <v>737</v>
      </c>
      <c r="P311">
        <f>VLOOKUP($M311,'CW0302'!$B$9:$Q$386,P$7,FALSE)</f>
        <v>13.602503562248479</v>
      </c>
      <c r="Q311">
        <f>VLOOKUP($M311,'CW0302'!$B$9:$Q$386,Q$7,FALSE)</f>
        <v>9.6520289927738165</v>
      </c>
      <c r="R311">
        <f>VLOOKUP($M311,'CW0302'!$B$9:$Q$386,R$7,FALSE)</f>
        <v>4.3796888644066154</v>
      </c>
      <c r="S311">
        <f>VLOOKUP($M311,'CW0302'!$B$9:$Q$386,S$7,FALSE)</f>
        <v>2.1217487652070317</v>
      </c>
      <c r="U311">
        <f>VLOOKUP($M311,'CW0302'!$B$9:$Q$386,U$7,FALSE)</f>
        <v>13.602503562248479</v>
      </c>
      <c r="V311">
        <f>VLOOKUP($M311,'CW0302'!$B$9:$Q$386,V$7,FALSE)</f>
        <v>9.2670330439135036</v>
      </c>
      <c r="W311">
        <f>VLOOKUP($M311,'CW0302'!$B$9:$Q$386,W$7,FALSE)</f>
        <v>4.0345474887104906</v>
      </c>
      <c r="X311">
        <f>VLOOKUP($M311,'CW0302'!$B$9:$Q$386,X$7,FALSE)</f>
        <v>1.5765732354582678</v>
      </c>
      <c r="Z311">
        <f>VLOOKUP($M311,'CW0302'!$B$9:$Q$386,Z$7,FALSE)</f>
        <v>2.5401162086266376</v>
      </c>
      <c r="AA311">
        <f>VLOOKUP($M311,'CW0302'!$B$9:$Q$386,AA$7,FALSE)</f>
        <v>2.1402766011349383</v>
      </c>
      <c r="AB311">
        <f>VLOOKUP($M311,'CW0302'!$B$9:$Q$386,AB$7,FALSE)</f>
        <v>1.0115026529916342</v>
      </c>
      <c r="AC311">
        <f>VLOOKUP($M311,'CW0302'!$B$9:$Q$386,AC$7,FALSE)</f>
        <v>0.49025581080896002</v>
      </c>
      <c r="AG311" t="s">
        <v>38</v>
      </c>
      <c r="AH311" t="s">
        <v>741</v>
      </c>
      <c r="AI311" t="s">
        <v>737</v>
      </c>
      <c r="AJ311">
        <f>VLOOKUP($AG311,'CW0303'!$B$9:$Q$386,AJ$7,FALSE)</f>
        <v>83.194533804772604</v>
      </c>
      <c r="AK311">
        <f>VLOOKUP($AG311,'CW0303'!$B$9:$Q$386,AK$7,FALSE)</f>
        <v>74.3902747954711</v>
      </c>
      <c r="AL311">
        <f>VLOOKUP($AG311,'CW0303'!$B$9:$Q$386,AL$7,FALSE)</f>
        <v>48.310219199836865</v>
      </c>
      <c r="AM311">
        <f>VLOOKUP($AG311,'CW0303'!$B$9:$Q$386,AM$7,FALSE)</f>
        <v>34.846810119445301</v>
      </c>
      <c r="AO311">
        <f>VLOOKUP($AG311,'CW0303'!$B$9:$Q$386,AO$7,FALSE)</f>
        <v>72.831475197832248</v>
      </c>
      <c r="AP311">
        <f>VLOOKUP($AG311,'CW0303'!$B$9:$Q$386,AP$7,FALSE)</f>
        <v>61.152630585611114</v>
      </c>
      <c r="AQ311">
        <f>VLOOKUP($AG311,'CW0303'!$B$9:$Q$386,AQ$7,FALSE)</f>
        <v>32.401768453007165</v>
      </c>
      <c r="AR311">
        <f>VLOOKUP($AG311,'CW0303'!$B$9:$Q$386,AR$7,FALSE)</f>
        <v>23.657033799047991</v>
      </c>
      <c r="AT311">
        <f>VLOOKUP($AG311,'CW0303'!$B$9:$Q$386,AT$7,FALSE)</f>
        <v>40.09521872509881</v>
      </c>
      <c r="AU311">
        <f>VLOOKUP($AG311,'CW0303'!$B$9:$Q$386,AU$7,FALSE)</f>
        <v>32.696367086251541</v>
      </c>
      <c r="AV311">
        <f>VLOOKUP($AG311,'CW0303'!$B$9:$Q$386,AV$7,FALSE)</f>
        <v>17.007302872672756</v>
      </c>
      <c r="AW311">
        <f>VLOOKUP($AG311,'CW0303'!$B$9:$Q$386,AW$7,FALSE)</f>
        <v>11.524980471770832</v>
      </c>
    </row>
    <row r="312" spans="1:49" x14ac:dyDescent="0.3">
      <c r="A312" t="s">
        <v>40</v>
      </c>
      <c r="B312" t="s">
        <v>739</v>
      </c>
      <c r="C312" t="s">
        <v>737</v>
      </c>
      <c r="D312">
        <f>VLOOKUP($A312,'CW0301'!$B$9:$I$386,D$8,FALSE)</f>
        <v>81.614039414475286</v>
      </c>
      <c r="E312">
        <f>VLOOKUP($A312,'CW0301'!$B$9:$I$386,E$8,FALSE)</f>
        <v>75.113357688122846</v>
      </c>
      <c r="F312">
        <f>VLOOKUP($A312,'CW0301'!$B$9:$I$386,F$8,FALSE)</f>
        <v>51.499921935888551</v>
      </c>
      <c r="G312">
        <f>VLOOKUP($A312,'CW0301'!$B$9:$I$386,G$8,FALSE)</f>
        <v>39.446809367903576</v>
      </c>
      <c r="M312" t="s">
        <v>40</v>
      </c>
      <c r="N312" t="s">
        <v>739</v>
      </c>
      <c r="O312" t="s">
        <v>737</v>
      </c>
      <c r="P312">
        <f>VLOOKUP($M312,'CW0302'!$B$9:$Q$386,P$7,FALSE)</f>
        <v>17.638914822674185</v>
      </c>
      <c r="Q312">
        <f>VLOOKUP($M312,'CW0302'!$B$9:$Q$386,Q$7,FALSE)</f>
        <v>14.247911829641568</v>
      </c>
      <c r="R312">
        <f>VLOOKUP($M312,'CW0302'!$B$9:$Q$386,R$7,FALSE)</f>
        <v>4.7036906131828617</v>
      </c>
      <c r="S312">
        <f>VLOOKUP($M312,'CW0302'!$B$9:$Q$386,S$7,FALSE)</f>
        <v>2.5314418933729828</v>
      </c>
      <c r="U312">
        <f>VLOOKUP($M312,'CW0302'!$B$9:$Q$386,U$7,FALSE)</f>
        <v>15.824346820821194</v>
      </c>
      <c r="V312">
        <f>VLOOKUP($M312,'CW0302'!$B$9:$Q$386,V$7,FALSE)</f>
        <v>13.32224024828669</v>
      </c>
      <c r="W312">
        <f>VLOOKUP($M312,'CW0302'!$B$9:$Q$386,W$7,FALSE)</f>
        <v>2.6712023358187107</v>
      </c>
      <c r="X312">
        <f>VLOOKUP($M312,'CW0302'!$B$9:$Q$386,X$7,FALSE)</f>
        <v>0.88356936911809336</v>
      </c>
      <c r="Z312">
        <f>VLOOKUP($M312,'CW0302'!$B$9:$Q$386,Z$7,FALSE)</f>
        <v>7.7646447229051034</v>
      </c>
      <c r="AA312">
        <f>VLOOKUP($M312,'CW0302'!$B$9:$Q$386,AA$7,FALSE)</f>
        <v>4.4496814498916137</v>
      </c>
      <c r="AB312">
        <f>VLOOKUP($M312,'CW0302'!$B$9:$Q$386,AB$7,FALSE)</f>
        <v>1.7225042039464094</v>
      </c>
      <c r="AC312">
        <f>VLOOKUP($M312,'CW0302'!$B$9:$Q$386,AC$7,FALSE)</f>
        <v>0.30838046483126852</v>
      </c>
      <c r="AG312" t="s">
        <v>40</v>
      </c>
      <c r="AH312" t="s">
        <v>739</v>
      </c>
      <c r="AI312" t="s">
        <v>737</v>
      </c>
      <c r="AJ312">
        <f>VLOOKUP($AG312,'CW0303'!$B$9:$Q$386,AJ$7,FALSE)</f>
        <v>80.927856472466402</v>
      </c>
      <c r="AK312">
        <f>VLOOKUP($AG312,'CW0303'!$B$9:$Q$386,AK$7,FALSE)</f>
        <v>73.339458950349581</v>
      </c>
      <c r="AL312">
        <f>VLOOKUP($AG312,'CW0303'!$B$9:$Q$386,AL$7,FALSE)</f>
        <v>48.323047509451321</v>
      </c>
      <c r="AM312">
        <f>VLOOKUP($AG312,'CW0303'!$B$9:$Q$386,AM$7,FALSE)</f>
        <v>36.835631010726175</v>
      </c>
      <c r="AO312">
        <f>VLOOKUP($AG312,'CW0303'!$B$9:$Q$386,AO$7,FALSE)</f>
        <v>70.700906011329835</v>
      </c>
      <c r="AP312">
        <f>VLOOKUP($AG312,'CW0303'!$B$9:$Q$386,AP$7,FALSE)</f>
        <v>60.634216734760301</v>
      </c>
      <c r="AQ312">
        <f>VLOOKUP($AG312,'CW0303'!$B$9:$Q$386,AQ$7,FALSE)</f>
        <v>30.923790231009896</v>
      </c>
      <c r="AR312">
        <f>VLOOKUP($AG312,'CW0303'!$B$9:$Q$386,AR$7,FALSE)</f>
        <v>23.156537900728186</v>
      </c>
      <c r="AT312">
        <f>VLOOKUP($AG312,'CW0303'!$B$9:$Q$386,AT$7,FALSE)</f>
        <v>36.989170040859342</v>
      </c>
      <c r="AU312">
        <f>VLOOKUP($AG312,'CW0303'!$B$9:$Q$386,AU$7,FALSE)</f>
        <v>31.232129910671169</v>
      </c>
      <c r="AV312">
        <f>VLOOKUP($AG312,'CW0303'!$B$9:$Q$386,AV$7,FALSE)</f>
        <v>17.267700645411733</v>
      </c>
      <c r="AW312">
        <f>VLOOKUP($AG312,'CW0303'!$B$9:$Q$386,AW$7,FALSE)</f>
        <v>14.045848086698772</v>
      </c>
    </row>
    <row r="313" spans="1:49" x14ac:dyDescent="0.3">
      <c r="A313" t="s">
        <v>42</v>
      </c>
      <c r="B313" t="s">
        <v>743</v>
      </c>
      <c r="C313" t="s">
        <v>737</v>
      </c>
      <c r="D313">
        <f>VLOOKUP($A313,'CW0301'!$B$9:$I$386,D$8,FALSE)</f>
        <v>78.520943762207935</v>
      </c>
      <c r="E313">
        <f>VLOOKUP($A313,'CW0301'!$B$9:$I$386,E$8,FALSE)</f>
        <v>71.409234179422313</v>
      </c>
      <c r="F313">
        <f>VLOOKUP($A313,'CW0301'!$B$9:$I$386,F$8,FALSE)</f>
        <v>42.044970254394492</v>
      </c>
      <c r="G313">
        <f>VLOOKUP($A313,'CW0301'!$B$9:$I$386,G$8,FALSE)</f>
        <v>27.019912622390681</v>
      </c>
      <c r="M313" t="s">
        <v>42</v>
      </c>
      <c r="N313" t="s">
        <v>743</v>
      </c>
      <c r="O313" t="s">
        <v>737</v>
      </c>
      <c r="P313">
        <f>VLOOKUP($M313,'CW0302'!$B$9:$Q$386,P$7,FALSE)</f>
        <v>15.40700811526424</v>
      </c>
      <c r="Q313">
        <f>VLOOKUP($M313,'CW0302'!$B$9:$Q$386,Q$7,FALSE)</f>
        <v>11.049737349119381</v>
      </c>
      <c r="R313">
        <f>VLOOKUP($M313,'CW0302'!$B$9:$Q$386,R$7,FALSE)</f>
        <v>3.4022284657529531</v>
      </c>
      <c r="S313">
        <f>VLOOKUP($M313,'CW0302'!$B$9:$Q$386,S$7,FALSE)</f>
        <v>1.3907968150511765</v>
      </c>
      <c r="U313">
        <f>VLOOKUP($M313,'CW0302'!$B$9:$Q$386,U$7,FALSE)</f>
        <v>11.926215410497008</v>
      </c>
      <c r="V313">
        <f>VLOOKUP($M313,'CW0302'!$B$9:$Q$386,V$7,FALSE)</f>
        <v>6.8984509659173545</v>
      </c>
      <c r="W313">
        <f>VLOOKUP($M313,'CW0302'!$B$9:$Q$386,W$7,FALSE)</f>
        <v>1.4188343161750427</v>
      </c>
      <c r="X313">
        <f>VLOOKUP($M313,'CW0302'!$B$9:$Q$386,X$7,FALSE)</f>
        <v>0.91554244605129464</v>
      </c>
      <c r="Z313">
        <f>VLOOKUP($M313,'CW0302'!$B$9:$Q$386,Z$7,FALSE)</f>
        <v>7.2174215307046419</v>
      </c>
      <c r="AA313">
        <f>VLOOKUP($M313,'CW0302'!$B$9:$Q$386,AA$7,FALSE)</f>
        <v>6.1050573324760622</v>
      </c>
      <c r="AB313">
        <f>VLOOKUP($M313,'CW0302'!$B$9:$Q$386,AB$7,FALSE)</f>
        <v>0.91369289378229313</v>
      </c>
      <c r="AC313">
        <f>VLOOKUP($M313,'CW0302'!$B$9:$Q$386,AC$7,FALSE)</f>
        <v>0.47525436899988072</v>
      </c>
      <c r="AG313" t="s">
        <v>42</v>
      </c>
      <c r="AH313" t="s">
        <v>743</v>
      </c>
      <c r="AI313" t="s">
        <v>737</v>
      </c>
      <c r="AJ313">
        <f>VLOOKUP($AG313,'CW0303'!$B$9:$Q$386,AJ$7,FALSE)</f>
        <v>77.424321472031551</v>
      </c>
      <c r="AK313">
        <f>VLOOKUP($AG313,'CW0303'!$B$9:$Q$386,AK$7,FALSE)</f>
        <v>69.861645796212031</v>
      </c>
      <c r="AL313">
        <f>VLOOKUP($AG313,'CW0303'!$B$9:$Q$386,AL$7,FALSE)</f>
        <v>37.45000350174508</v>
      </c>
      <c r="AM313">
        <f>VLOOKUP($AG313,'CW0303'!$B$9:$Q$386,AM$7,FALSE)</f>
        <v>25.647440512838067</v>
      </c>
      <c r="AO313">
        <f>VLOOKUP($AG313,'CW0303'!$B$9:$Q$386,AO$7,FALSE)</f>
        <v>60.339823075680833</v>
      </c>
      <c r="AP313">
        <f>VLOOKUP($AG313,'CW0303'!$B$9:$Q$386,AP$7,FALSE)</f>
        <v>52.075853120780543</v>
      </c>
      <c r="AQ313">
        <f>VLOOKUP($AG313,'CW0303'!$B$9:$Q$386,AQ$7,FALSE)</f>
        <v>23.471364084402818</v>
      </c>
      <c r="AR313">
        <f>VLOOKUP($AG313,'CW0303'!$B$9:$Q$386,AR$7,FALSE)</f>
        <v>17.623222630856475</v>
      </c>
      <c r="AT313">
        <f>VLOOKUP($AG313,'CW0303'!$B$9:$Q$386,AT$7,FALSE)</f>
        <v>44.873586088637992</v>
      </c>
      <c r="AU313">
        <f>VLOOKUP($AG313,'CW0303'!$B$9:$Q$386,AU$7,FALSE)</f>
        <v>37.14082051392181</v>
      </c>
      <c r="AV313">
        <f>VLOOKUP($AG313,'CW0303'!$B$9:$Q$386,AV$7,FALSE)</f>
        <v>13.754684598723447</v>
      </c>
      <c r="AW313">
        <f>VLOOKUP($AG313,'CW0303'!$B$9:$Q$386,AW$7,FALSE)</f>
        <v>10.525310601512412</v>
      </c>
    </row>
    <row r="314" spans="1:49" x14ac:dyDescent="0.3">
      <c r="A314" t="s">
        <v>54</v>
      </c>
      <c r="B314" t="s">
        <v>743</v>
      </c>
      <c r="C314" t="s">
        <v>737</v>
      </c>
      <c r="D314">
        <f>VLOOKUP($A314,'CW0301'!$B$9:$I$386,D$8,FALSE)</f>
        <v>71.910386159482883</v>
      </c>
      <c r="E314">
        <f>VLOOKUP($A314,'CW0301'!$B$9:$I$386,E$8,FALSE)</f>
        <v>62.841356621333212</v>
      </c>
      <c r="F314">
        <f>VLOOKUP($A314,'CW0301'!$B$9:$I$386,F$8,FALSE)</f>
        <v>36.191650175375692</v>
      </c>
      <c r="G314">
        <f>VLOOKUP($A314,'CW0301'!$B$9:$I$386,G$8,FALSE)</f>
        <v>24.483803163007419</v>
      </c>
      <c r="M314" t="s">
        <v>54</v>
      </c>
      <c r="N314" t="s">
        <v>743</v>
      </c>
      <c r="O314" t="s">
        <v>737</v>
      </c>
      <c r="P314">
        <f>VLOOKUP($M314,'CW0302'!$B$9:$Q$386,P$7,FALSE)</f>
        <v>9.5744744527282606</v>
      </c>
      <c r="Q314">
        <f>VLOOKUP($M314,'CW0302'!$B$9:$Q$386,Q$7,FALSE)</f>
        <v>5.375420298287044</v>
      </c>
      <c r="R314">
        <f>VLOOKUP($M314,'CW0302'!$B$9:$Q$386,R$7,FALSE)</f>
        <v>2.4825485774184792</v>
      </c>
      <c r="S314">
        <f>VLOOKUP($M314,'CW0302'!$B$9:$Q$386,S$7,FALSE)</f>
        <v>1.7532640124423817</v>
      </c>
      <c r="U314">
        <f>VLOOKUP($M314,'CW0302'!$B$9:$Q$386,U$7,FALSE)</f>
        <v>7.5440996187531795</v>
      </c>
      <c r="V314">
        <f>VLOOKUP($M314,'CW0302'!$B$9:$Q$386,V$7,FALSE)</f>
        <v>4.5892623094661893</v>
      </c>
      <c r="W314">
        <f>VLOOKUP($M314,'CW0302'!$B$9:$Q$386,W$7,FALSE)</f>
        <v>2.0660003350800258</v>
      </c>
      <c r="X314">
        <f>VLOOKUP($M314,'CW0302'!$B$9:$Q$386,X$7,FALSE)</f>
        <v>1.4561467290726005</v>
      </c>
      <c r="Z314">
        <f>VLOOKUP($M314,'CW0302'!$B$9:$Q$386,Z$7,FALSE)</f>
        <v>4.5915130982159784</v>
      </c>
      <c r="AA314">
        <f>VLOOKUP($M314,'CW0302'!$B$9:$Q$386,AA$7,FALSE)</f>
        <v>1.1157681289667691</v>
      </c>
      <c r="AB314">
        <f>VLOOKUP($M314,'CW0302'!$B$9:$Q$386,AB$7,FALSE)</f>
        <v>0.29711728336978044</v>
      </c>
      <c r="AC314">
        <f>VLOOKUP($M314,'CW0302'!$B$9:$Q$386,AC$7,FALSE)</f>
        <v>0</v>
      </c>
      <c r="AG314" t="s">
        <v>54</v>
      </c>
      <c r="AH314" t="s">
        <v>743</v>
      </c>
      <c r="AI314" t="s">
        <v>737</v>
      </c>
      <c r="AJ314">
        <f>VLOOKUP($AG314,'CW0303'!$B$9:$Q$386,AJ$7,FALSE)</f>
        <v>69.59905132854793</v>
      </c>
      <c r="AK314">
        <f>VLOOKUP($AG314,'CW0303'!$B$9:$Q$386,AK$7,FALSE)</f>
        <v>61.76772701519063</v>
      </c>
      <c r="AL314">
        <f>VLOOKUP($AG314,'CW0303'!$B$9:$Q$386,AL$7,FALSE)</f>
        <v>35.120007676695032</v>
      </c>
      <c r="AM314">
        <f>VLOOKUP($AG314,'CW0303'!$B$9:$Q$386,AM$7,FALSE)</f>
        <v>23.765875785333197</v>
      </c>
      <c r="AO314">
        <f>VLOOKUP($AG314,'CW0303'!$B$9:$Q$386,AO$7,FALSE)</f>
        <v>49.470945360514399</v>
      </c>
      <c r="AP314">
        <f>VLOOKUP($AG314,'CW0303'!$B$9:$Q$386,AP$7,FALSE)</f>
        <v>40.756279673374245</v>
      </c>
      <c r="AQ314">
        <f>VLOOKUP($AG314,'CW0303'!$B$9:$Q$386,AQ$7,FALSE)</f>
        <v>19.698282384801551</v>
      </c>
      <c r="AR314">
        <f>VLOOKUP($AG314,'CW0303'!$B$9:$Q$386,AR$7,FALSE)</f>
        <v>12.025141131424807</v>
      </c>
      <c r="AT314">
        <f>VLOOKUP($AG314,'CW0303'!$B$9:$Q$386,AT$7,FALSE)</f>
        <v>41.371213813687916</v>
      </c>
      <c r="AU314">
        <f>VLOOKUP($AG314,'CW0303'!$B$9:$Q$386,AU$7,FALSE)</f>
        <v>36.579221439247505</v>
      </c>
      <c r="AV314">
        <f>VLOOKUP($AG314,'CW0303'!$B$9:$Q$386,AV$7,FALSE)</f>
        <v>15.049915730796387</v>
      </c>
      <c r="AW314">
        <f>VLOOKUP($AG314,'CW0303'!$B$9:$Q$386,AW$7,FALSE)</f>
        <v>9.8463154332092397</v>
      </c>
    </row>
    <row r="315" spans="1:49" x14ac:dyDescent="0.3">
      <c r="A315" t="s">
        <v>56</v>
      </c>
      <c r="B315" t="s">
        <v>743</v>
      </c>
      <c r="C315" t="s">
        <v>737</v>
      </c>
      <c r="D315">
        <f>VLOOKUP($A315,'CW0301'!$B$9:$I$386,D$8,FALSE)</f>
        <v>76.207456845799953</v>
      </c>
      <c r="E315">
        <f>VLOOKUP($A315,'CW0301'!$B$9:$I$386,E$8,FALSE)</f>
        <v>67.172211733242307</v>
      </c>
      <c r="F315">
        <f>VLOOKUP($A315,'CW0301'!$B$9:$I$386,F$8,FALSE)</f>
        <v>43.785292160564254</v>
      </c>
      <c r="G315">
        <f>VLOOKUP($A315,'CW0301'!$B$9:$I$386,G$8,FALSE)</f>
        <v>32.883622165280897</v>
      </c>
      <c r="M315" t="s">
        <v>56</v>
      </c>
      <c r="N315" t="s">
        <v>743</v>
      </c>
      <c r="O315" t="s">
        <v>737</v>
      </c>
      <c r="P315">
        <f>VLOOKUP($M315,'CW0302'!$B$9:$Q$386,P$7,FALSE)</f>
        <v>16.689668699331779</v>
      </c>
      <c r="Q315">
        <f>VLOOKUP($M315,'CW0302'!$B$9:$Q$386,Q$7,FALSE)</f>
        <v>11.428067708910147</v>
      </c>
      <c r="R315">
        <f>VLOOKUP($M315,'CW0302'!$B$9:$Q$386,R$7,FALSE)</f>
        <v>3.5951351097469111</v>
      </c>
      <c r="S315">
        <f>VLOOKUP($M315,'CW0302'!$B$9:$Q$386,S$7,FALSE)</f>
        <v>2.649412453053273</v>
      </c>
      <c r="U315">
        <f>VLOOKUP($M315,'CW0302'!$B$9:$Q$386,U$7,FALSE)</f>
        <v>14.764985822830296</v>
      </c>
      <c r="V315">
        <f>VLOOKUP($M315,'CW0302'!$B$9:$Q$386,V$7,FALSE)</f>
        <v>7.5360580733019251</v>
      </c>
      <c r="W315">
        <f>VLOOKUP($M315,'CW0302'!$B$9:$Q$386,W$7,FALSE)</f>
        <v>1.6708721498248975</v>
      </c>
      <c r="X315">
        <f>VLOOKUP($M315,'CW0302'!$B$9:$Q$386,X$7,FALSE)</f>
        <v>0.72083369635970862</v>
      </c>
      <c r="Z315">
        <f>VLOOKUP($M315,'CW0302'!$B$9:$Q$386,Z$7,FALSE)</f>
        <v>6.6396779318712627</v>
      </c>
      <c r="AA315">
        <f>VLOOKUP($M315,'CW0302'!$B$9:$Q$386,AA$7,FALSE)</f>
        <v>5.812448286749726</v>
      </c>
      <c r="AB315">
        <f>VLOOKUP($M315,'CW0302'!$B$9:$Q$386,AB$7,FALSE)</f>
        <v>2.2032899577543597</v>
      </c>
      <c r="AC315">
        <f>VLOOKUP($M315,'CW0302'!$B$9:$Q$386,AC$7,FALSE)</f>
        <v>1.7662802774777091</v>
      </c>
      <c r="AG315" t="s">
        <v>56</v>
      </c>
      <c r="AH315" t="s">
        <v>743</v>
      </c>
      <c r="AI315" t="s">
        <v>737</v>
      </c>
      <c r="AJ315">
        <f>VLOOKUP($AG315,'CW0303'!$B$9:$Q$386,AJ$7,FALSE)</f>
        <v>72.326225965618931</v>
      </c>
      <c r="AK315">
        <f>VLOOKUP($AG315,'CW0303'!$B$9:$Q$386,AK$7,FALSE)</f>
        <v>63.112427025697841</v>
      </c>
      <c r="AL315">
        <f>VLOOKUP($AG315,'CW0303'!$B$9:$Q$386,AL$7,FALSE)</f>
        <v>38.852621385210369</v>
      </c>
      <c r="AM315">
        <f>VLOOKUP($AG315,'CW0303'!$B$9:$Q$386,AM$7,FALSE)</f>
        <v>29.343045668998879</v>
      </c>
      <c r="AO315">
        <f>VLOOKUP($AG315,'CW0303'!$B$9:$Q$386,AO$7,FALSE)</f>
        <v>56.176764804620106</v>
      </c>
      <c r="AP315">
        <f>VLOOKUP($AG315,'CW0303'!$B$9:$Q$386,AP$7,FALSE)</f>
        <v>45.49672067016671</v>
      </c>
      <c r="AQ315">
        <f>VLOOKUP($AG315,'CW0303'!$B$9:$Q$386,AQ$7,FALSE)</f>
        <v>21.872246424014484</v>
      </c>
      <c r="AR315">
        <f>VLOOKUP($AG315,'CW0303'!$B$9:$Q$386,AR$7,FALSE)</f>
        <v>16.810742819331924</v>
      </c>
      <c r="AT315">
        <f>VLOOKUP($AG315,'CW0303'!$B$9:$Q$386,AT$7,FALSE)</f>
        <v>44.065847155861789</v>
      </c>
      <c r="AU315">
        <f>VLOOKUP($AG315,'CW0303'!$B$9:$Q$386,AU$7,FALSE)</f>
        <v>35.814833505070666</v>
      </c>
      <c r="AV315">
        <f>VLOOKUP($AG315,'CW0303'!$B$9:$Q$386,AV$7,FALSE)</f>
        <v>18.082855689854721</v>
      </c>
      <c r="AW315">
        <f>VLOOKUP($AG315,'CW0303'!$B$9:$Q$386,AW$7,FALSE)</f>
        <v>13.347946652550895</v>
      </c>
    </row>
    <row r="316" spans="1:49" x14ac:dyDescent="0.3">
      <c r="A316" t="s">
        <v>58</v>
      </c>
      <c r="B316" t="s">
        <v>739</v>
      </c>
      <c r="C316" t="s">
        <v>737</v>
      </c>
      <c r="D316">
        <f>VLOOKUP($A316,'CW0301'!$B$9:$I$386,D$8,FALSE)</f>
        <v>79.173129878636303</v>
      </c>
      <c r="E316">
        <f>VLOOKUP($A316,'CW0301'!$B$9:$I$386,E$8,FALSE)</f>
        <v>68.118822498862414</v>
      </c>
      <c r="F316">
        <f>VLOOKUP($A316,'CW0301'!$B$9:$I$386,F$8,FALSE)</f>
        <v>44.231660882592152</v>
      </c>
      <c r="G316">
        <f>VLOOKUP($A316,'CW0301'!$B$9:$I$386,G$8,FALSE)</f>
        <v>32.56728770977346</v>
      </c>
      <c r="M316" t="s">
        <v>58</v>
      </c>
      <c r="N316" t="s">
        <v>739</v>
      </c>
      <c r="O316" t="s">
        <v>737</v>
      </c>
      <c r="P316">
        <f>VLOOKUP($M316,'CW0302'!$B$9:$Q$386,P$7,FALSE)</f>
        <v>12.305258547674832</v>
      </c>
      <c r="Q316">
        <f>VLOOKUP($M316,'CW0302'!$B$9:$Q$386,Q$7,FALSE)</f>
        <v>8.7179446591120549</v>
      </c>
      <c r="R316">
        <f>VLOOKUP($M316,'CW0302'!$B$9:$Q$386,R$7,FALSE)</f>
        <v>4.93954722153447</v>
      </c>
      <c r="S316">
        <f>VLOOKUP($M316,'CW0302'!$B$9:$Q$386,S$7,FALSE)</f>
        <v>2.0333576271567764</v>
      </c>
      <c r="U316">
        <f>VLOOKUP($M316,'CW0302'!$B$9:$Q$386,U$7,FALSE)</f>
        <v>11.261008439461285</v>
      </c>
      <c r="V316">
        <f>VLOOKUP($M316,'CW0302'!$B$9:$Q$386,V$7,FALSE)</f>
        <v>6.6831398547127341</v>
      </c>
      <c r="W316">
        <f>VLOOKUP($M316,'CW0302'!$B$9:$Q$386,W$7,FALSE)</f>
        <v>1.9332979671559183</v>
      </c>
      <c r="X316">
        <f>VLOOKUP($M316,'CW0302'!$B$9:$Q$386,X$7,FALSE)</f>
        <v>0.88305152717649926</v>
      </c>
      <c r="Z316">
        <f>VLOOKUP($M316,'CW0302'!$B$9:$Q$386,Z$7,FALSE)</f>
        <v>5.0107310139655885</v>
      </c>
      <c r="AA316">
        <f>VLOOKUP($M316,'CW0302'!$B$9:$Q$386,AA$7,FALSE)</f>
        <v>4.606401562134339</v>
      </c>
      <c r="AB316">
        <f>VLOOKUP($M316,'CW0302'!$B$9:$Q$386,AB$7,FALSE)</f>
        <v>2.4471500203329293</v>
      </c>
      <c r="AC316">
        <f>VLOOKUP($M316,'CW0302'!$B$9:$Q$386,AC$7,FALSE)</f>
        <v>1.0141249420272804</v>
      </c>
      <c r="AG316" t="s">
        <v>58</v>
      </c>
      <c r="AH316" t="s">
        <v>739</v>
      </c>
      <c r="AI316" t="s">
        <v>737</v>
      </c>
      <c r="AJ316">
        <f>VLOOKUP($AG316,'CW0303'!$B$9:$Q$386,AJ$7,FALSE)</f>
        <v>77.112172185872979</v>
      </c>
      <c r="AK316">
        <f>VLOOKUP($AG316,'CW0303'!$B$9:$Q$386,AK$7,FALSE)</f>
        <v>66.042392974668601</v>
      </c>
      <c r="AL316">
        <f>VLOOKUP($AG316,'CW0303'!$B$9:$Q$386,AL$7,FALSE)</f>
        <v>41.580126868875446</v>
      </c>
      <c r="AM316">
        <f>VLOOKUP($AG316,'CW0303'!$B$9:$Q$386,AM$7,FALSE)</f>
        <v>29.340736880186924</v>
      </c>
      <c r="AO316">
        <f>VLOOKUP($AG316,'CW0303'!$B$9:$Q$386,AO$7,FALSE)</f>
        <v>69.763492362620724</v>
      </c>
      <c r="AP316">
        <f>VLOOKUP($AG316,'CW0303'!$B$9:$Q$386,AP$7,FALSE)</f>
        <v>55.527084738118845</v>
      </c>
      <c r="AQ316">
        <f>VLOOKUP($AG316,'CW0303'!$B$9:$Q$386,AQ$7,FALSE)</f>
        <v>29.352824532986528</v>
      </c>
      <c r="AR316">
        <f>VLOOKUP($AG316,'CW0303'!$B$9:$Q$386,AR$7,FALSE)</f>
        <v>19.180283059365141</v>
      </c>
      <c r="AT316">
        <f>VLOOKUP($AG316,'CW0303'!$B$9:$Q$386,AT$7,FALSE)</f>
        <v>39.165586498308258</v>
      </c>
      <c r="AU316">
        <f>VLOOKUP($AG316,'CW0303'!$B$9:$Q$386,AU$7,FALSE)</f>
        <v>31.445456801095194</v>
      </c>
      <c r="AV316">
        <f>VLOOKUP($AG316,'CW0303'!$B$9:$Q$386,AV$7,FALSE)</f>
        <v>14.169838457501132</v>
      </c>
      <c r="AW316">
        <f>VLOOKUP($AG316,'CW0303'!$B$9:$Q$386,AW$7,FALSE)</f>
        <v>7.3097781842940019</v>
      </c>
    </row>
    <row r="317" spans="1:49" x14ac:dyDescent="0.3">
      <c r="A317" t="s">
        <v>60</v>
      </c>
      <c r="B317" t="s">
        <v>739</v>
      </c>
      <c r="C317" t="s">
        <v>737</v>
      </c>
      <c r="D317">
        <f>VLOOKUP($A317,'CW0301'!$B$9:$I$386,D$8,FALSE)</f>
        <v>80.543364865119997</v>
      </c>
      <c r="E317">
        <f>VLOOKUP($A317,'CW0301'!$B$9:$I$386,E$8,FALSE)</f>
        <v>72.168339449405067</v>
      </c>
      <c r="F317">
        <f>VLOOKUP($A317,'CW0301'!$B$9:$I$386,F$8,FALSE)</f>
        <v>45.22803701558648</v>
      </c>
      <c r="G317">
        <f>VLOOKUP($A317,'CW0301'!$B$9:$I$386,G$8,FALSE)</f>
        <v>29.139740652291398</v>
      </c>
      <c r="M317" t="s">
        <v>60</v>
      </c>
      <c r="N317" t="s">
        <v>739</v>
      </c>
      <c r="O317" t="s">
        <v>737</v>
      </c>
      <c r="P317">
        <f>VLOOKUP($M317,'CW0302'!$B$9:$Q$386,P$7,FALSE)</f>
        <v>14.228800242680995</v>
      </c>
      <c r="Q317">
        <f>VLOOKUP($M317,'CW0302'!$B$9:$Q$386,Q$7,FALSE)</f>
        <v>8.7022958290640648</v>
      </c>
      <c r="R317">
        <f>VLOOKUP($M317,'CW0302'!$B$9:$Q$386,R$7,FALSE)</f>
        <v>2.3877953231093803</v>
      </c>
      <c r="S317">
        <f>VLOOKUP($M317,'CW0302'!$B$9:$Q$386,S$7,FALSE)</f>
        <v>1.3323239822395927</v>
      </c>
      <c r="U317">
        <f>VLOOKUP($M317,'CW0302'!$B$9:$Q$386,U$7,FALSE)</f>
        <v>13.406467681951073</v>
      </c>
      <c r="V317">
        <f>VLOOKUP($M317,'CW0302'!$B$9:$Q$386,V$7,FALSE)</f>
        <v>7.536245555558585</v>
      </c>
      <c r="W317">
        <f>VLOOKUP($M317,'CW0302'!$B$9:$Q$386,W$7,FALSE)</f>
        <v>1.6041795759253901</v>
      </c>
      <c r="X317">
        <f>VLOOKUP($M317,'CW0302'!$B$9:$Q$386,X$7,FALSE)</f>
        <v>0.47260376675588051</v>
      </c>
      <c r="Z317">
        <f>VLOOKUP($M317,'CW0302'!$B$9:$Q$386,Z$7,FALSE)</f>
        <v>3.6730141921973605</v>
      </c>
      <c r="AA317">
        <f>VLOOKUP($M317,'CW0302'!$B$9:$Q$386,AA$7,FALSE)</f>
        <v>2.2968517541088262</v>
      </c>
      <c r="AB317">
        <f>VLOOKUP($M317,'CW0302'!$B$9:$Q$386,AB$7,FALSE)</f>
        <v>1.1525901472587303</v>
      </c>
      <c r="AC317">
        <f>VLOOKUP($M317,'CW0302'!$B$9:$Q$386,AC$7,FALSE)</f>
        <v>0.46659436702620938</v>
      </c>
      <c r="AG317" t="s">
        <v>60</v>
      </c>
      <c r="AH317" t="s">
        <v>739</v>
      </c>
      <c r="AI317" t="s">
        <v>737</v>
      </c>
      <c r="AJ317">
        <f>VLOOKUP($AG317,'CW0303'!$B$9:$Q$386,AJ$7,FALSE)</f>
        <v>79.102942858155927</v>
      </c>
      <c r="AK317">
        <f>VLOOKUP($AG317,'CW0303'!$B$9:$Q$386,AK$7,FALSE)</f>
        <v>68.972816796811159</v>
      </c>
      <c r="AL317">
        <f>VLOOKUP($AG317,'CW0303'!$B$9:$Q$386,AL$7,FALSE)</f>
        <v>43.157406767636694</v>
      </c>
      <c r="AM317">
        <f>VLOOKUP($AG317,'CW0303'!$B$9:$Q$386,AM$7,FALSE)</f>
        <v>27.563413568198904</v>
      </c>
      <c r="AO317">
        <f>VLOOKUP($AG317,'CW0303'!$B$9:$Q$386,AO$7,FALSE)</f>
        <v>69.453503352322073</v>
      </c>
      <c r="AP317">
        <f>VLOOKUP($AG317,'CW0303'!$B$9:$Q$386,AP$7,FALSE)</f>
        <v>56.261123201588411</v>
      </c>
      <c r="AQ317">
        <f>VLOOKUP($AG317,'CW0303'!$B$9:$Q$386,AQ$7,FALSE)</f>
        <v>27.709629540123231</v>
      </c>
      <c r="AR317">
        <f>VLOOKUP($AG317,'CW0303'!$B$9:$Q$386,AR$7,FALSE)</f>
        <v>16.268676495324684</v>
      </c>
      <c r="AT317">
        <f>VLOOKUP($AG317,'CW0303'!$B$9:$Q$386,AT$7,FALSE)</f>
        <v>37.49957414590741</v>
      </c>
      <c r="AU317">
        <f>VLOOKUP($AG317,'CW0303'!$B$9:$Q$386,AU$7,FALSE)</f>
        <v>32.849991816785042</v>
      </c>
      <c r="AV317">
        <f>VLOOKUP($AG317,'CW0303'!$B$9:$Q$386,AV$7,FALSE)</f>
        <v>14.828753380337808</v>
      </c>
      <c r="AW317">
        <f>VLOOKUP($AG317,'CW0303'!$B$9:$Q$386,AW$7,FALSE)</f>
        <v>8.7018696461618408</v>
      </c>
    </row>
    <row r="318" spans="1:49" x14ac:dyDescent="0.3">
      <c r="A318" t="s">
        <v>62</v>
      </c>
      <c r="B318" t="s">
        <v>743</v>
      </c>
      <c r="C318" t="s">
        <v>737</v>
      </c>
      <c r="D318">
        <f>VLOOKUP($A318,'CW0301'!$B$9:$I$386,D$8,FALSE)</f>
        <v>77.184909860063641</v>
      </c>
      <c r="E318">
        <f>VLOOKUP($A318,'CW0301'!$B$9:$I$386,E$8,FALSE)</f>
        <v>67.704985121779544</v>
      </c>
      <c r="F318">
        <f>VLOOKUP($A318,'CW0301'!$B$9:$I$386,F$8,FALSE)</f>
        <v>42.796646775722117</v>
      </c>
      <c r="G318">
        <f>VLOOKUP($A318,'CW0301'!$B$9:$I$386,G$8,FALSE)</f>
        <v>31.725902772723884</v>
      </c>
      <c r="M318" t="s">
        <v>62</v>
      </c>
      <c r="N318" t="s">
        <v>743</v>
      </c>
      <c r="O318" t="s">
        <v>737</v>
      </c>
      <c r="P318">
        <f>VLOOKUP($M318,'CW0302'!$B$9:$Q$386,P$7,FALSE)</f>
        <v>12.149406744405891</v>
      </c>
      <c r="Q318">
        <f>VLOOKUP($M318,'CW0302'!$B$9:$Q$386,Q$7,FALSE)</f>
        <v>10.31278816775905</v>
      </c>
      <c r="R318">
        <f>VLOOKUP($M318,'CW0302'!$B$9:$Q$386,R$7,FALSE)</f>
        <v>5.8605659411245421</v>
      </c>
      <c r="S318">
        <f>VLOOKUP($M318,'CW0302'!$B$9:$Q$386,S$7,FALSE)</f>
        <v>3.3287927270861282</v>
      </c>
      <c r="U318">
        <f>VLOOKUP($M318,'CW0302'!$B$9:$Q$386,U$7,FALSE)</f>
        <v>10.606369003548838</v>
      </c>
      <c r="V318">
        <f>VLOOKUP($M318,'CW0302'!$B$9:$Q$386,V$7,FALSE)</f>
        <v>8.0756679071727255</v>
      </c>
      <c r="W318">
        <f>VLOOKUP($M318,'CW0302'!$B$9:$Q$386,W$7,FALSE)</f>
        <v>3.8176509856522309</v>
      </c>
      <c r="X318">
        <f>VLOOKUP($M318,'CW0302'!$B$9:$Q$386,X$7,FALSE)</f>
        <v>1.9391293823550426</v>
      </c>
      <c r="Z318">
        <f>VLOOKUP($M318,'CW0302'!$B$9:$Q$386,Z$7,FALSE)</f>
        <v>5.362304375383407</v>
      </c>
      <c r="AA318">
        <f>VLOOKUP($M318,'CW0302'!$B$9:$Q$386,AA$7,FALSE)</f>
        <v>4.7505753100594408</v>
      </c>
      <c r="AB318">
        <f>VLOOKUP($M318,'CW0302'!$B$9:$Q$386,AB$7,FALSE)</f>
        <v>2.8814017967563421</v>
      </c>
      <c r="AC318">
        <f>VLOOKUP($M318,'CW0302'!$B$9:$Q$386,AC$7,FALSE)</f>
        <v>2.3738469028795905</v>
      </c>
      <c r="AG318" t="s">
        <v>62</v>
      </c>
      <c r="AH318" t="s">
        <v>743</v>
      </c>
      <c r="AI318" t="s">
        <v>737</v>
      </c>
      <c r="AJ318">
        <f>VLOOKUP($AG318,'CW0303'!$B$9:$Q$386,AJ$7,FALSE)</f>
        <v>74.781242105060386</v>
      </c>
      <c r="AK318">
        <f>VLOOKUP($AG318,'CW0303'!$B$9:$Q$386,AK$7,FALSE)</f>
        <v>65.020829152159237</v>
      </c>
      <c r="AL318">
        <f>VLOOKUP($AG318,'CW0303'!$B$9:$Q$386,AL$7,FALSE)</f>
        <v>39.185968618210495</v>
      </c>
      <c r="AM318">
        <f>VLOOKUP($AG318,'CW0303'!$B$9:$Q$386,AM$7,FALSE)</f>
        <v>28.268177616470453</v>
      </c>
      <c r="AO318">
        <f>VLOOKUP($AG318,'CW0303'!$B$9:$Q$386,AO$7,FALSE)</f>
        <v>58.93993149728599</v>
      </c>
      <c r="AP318">
        <f>VLOOKUP($AG318,'CW0303'!$B$9:$Q$386,AP$7,FALSE)</f>
        <v>48.210458679821684</v>
      </c>
      <c r="AQ318">
        <f>VLOOKUP($AG318,'CW0303'!$B$9:$Q$386,AQ$7,FALSE)</f>
        <v>24.233703206537928</v>
      </c>
      <c r="AR318">
        <f>VLOOKUP($AG318,'CW0303'!$B$9:$Q$386,AR$7,FALSE)</f>
        <v>17.975942845022004</v>
      </c>
      <c r="AT318">
        <f>VLOOKUP($AG318,'CW0303'!$B$9:$Q$386,AT$7,FALSE)</f>
        <v>39.402680418741639</v>
      </c>
      <c r="AU318">
        <f>VLOOKUP($AG318,'CW0303'!$B$9:$Q$386,AU$7,FALSE)</f>
        <v>30.575637071191363</v>
      </c>
      <c r="AV318">
        <f>VLOOKUP($AG318,'CW0303'!$B$9:$Q$386,AV$7,FALSE)</f>
        <v>15.748893190315483</v>
      </c>
      <c r="AW318">
        <f>VLOOKUP($AG318,'CW0303'!$B$9:$Q$386,AW$7,FALSE)</f>
        <v>10.492057223927217</v>
      </c>
    </row>
    <row r="319" spans="1:49" x14ac:dyDescent="0.3">
      <c r="A319" t="s">
        <v>64</v>
      </c>
      <c r="B319" t="s">
        <v>743</v>
      </c>
      <c r="C319" t="s">
        <v>737</v>
      </c>
      <c r="D319">
        <f>VLOOKUP($A319,'CW0301'!$B$9:$I$386,D$8,FALSE)</f>
        <v>81.030229891384977</v>
      </c>
      <c r="E319">
        <f>VLOOKUP($A319,'CW0301'!$B$9:$I$386,E$8,FALSE)</f>
        <v>72.338397449102743</v>
      </c>
      <c r="F319">
        <f>VLOOKUP($A319,'CW0301'!$B$9:$I$386,F$8,FALSE)</f>
        <v>46.775296493072609</v>
      </c>
      <c r="G319">
        <f>VLOOKUP($A319,'CW0301'!$B$9:$I$386,G$8,FALSE)</f>
        <v>33.929059303827962</v>
      </c>
      <c r="M319" t="s">
        <v>64</v>
      </c>
      <c r="N319" t="s">
        <v>743</v>
      </c>
      <c r="O319" t="s">
        <v>737</v>
      </c>
      <c r="P319">
        <f>VLOOKUP($M319,'CW0302'!$B$9:$Q$386,P$7,FALSE)</f>
        <v>16.214350146378816</v>
      </c>
      <c r="Q319">
        <f>VLOOKUP($M319,'CW0302'!$B$9:$Q$386,Q$7,FALSE)</f>
        <v>12.847456966164335</v>
      </c>
      <c r="R319">
        <f>VLOOKUP($M319,'CW0302'!$B$9:$Q$386,R$7,FALSE)</f>
        <v>6.8855448748574979</v>
      </c>
      <c r="S319">
        <f>VLOOKUP($M319,'CW0302'!$B$9:$Q$386,S$7,FALSE)</f>
        <v>4.8133775096242424</v>
      </c>
      <c r="U319">
        <f>VLOOKUP($M319,'CW0302'!$B$9:$Q$386,U$7,FALSE)</f>
        <v>14.05855627284306</v>
      </c>
      <c r="V319">
        <f>VLOOKUP($M319,'CW0302'!$B$9:$Q$386,V$7,FALSE)</f>
        <v>9.8291235858524963</v>
      </c>
      <c r="W319">
        <f>VLOOKUP($M319,'CW0302'!$B$9:$Q$386,W$7,FALSE)</f>
        <v>5.4612870020542275</v>
      </c>
      <c r="X319">
        <f>VLOOKUP($M319,'CW0302'!$B$9:$Q$386,X$7,FALSE)</f>
        <v>3.6009463440321166</v>
      </c>
      <c r="Z319">
        <f>VLOOKUP($M319,'CW0302'!$B$9:$Q$386,Z$7,FALSE)</f>
        <v>8.1271975636156242</v>
      </c>
      <c r="AA319">
        <f>VLOOKUP($M319,'CW0302'!$B$9:$Q$386,AA$7,FALSE)</f>
        <v>6.6874281382611995</v>
      </c>
      <c r="AB319">
        <f>VLOOKUP($M319,'CW0302'!$B$9:$Q$386,AB$7,FALSE)</f>
        <v>2.4063709606101944</v>
      </c>
      <c r="AC319">
        <f>VLOOKUP($M319,'CW0302'!$B$9:$Q$386,AC$7,FALSE)</f>
        <v>2.1384491148130635</v>
      </c>
      <c r="AG319" t="s">
        <v>64</v>
      </c>
      <c r="AH319" t="s">
        <v>743</v>
      </c>
      <c r="AI319" t="s">
        <v>737</v>
      </c>
      <c r="AJ319">
        <f>VLOOKUP($AG319,'CW0303'!$B$9:$Q$386,AJ$7,FALSE)</f>
        <v>78.582427462898067</v>
      </c>
      <c r="AK319">
        <f>VLOOKUP($AG319,'CW0303'!$B$9:$Q$386,AK$7,FALSE)</f>
        <v>68.178218215063737</v>
      </c>
      <c r="AL319">
        <f>VLOOKUP($AG319,'CW0303'!$B$9:$Q$386,AL$7,FALSE)</f>
        <v>42.987906183892683</v>
      </c>
      <c r="AM319">
        <f>VLOOKUP($AG319,'CW0303'!$B$9:$Q$386,AM$7,FALSE)</f>
        <v>30.990461061128617</v>
      </c>
      <c r="AO319">
        <f>VLOOKUP($AG319,'CW0303'!$B$9:$Q$386,AO$7,FALSE)</f>
        <v>66.498555758295339</v>
      </c>
      <c r="AP319">
        <f>VLOOKUP($AG319,'CW0303'!$B$9:$Q$386,AP$7,FALSE)</f>
        <v>51.691930747528247</v>
      </c>
      <c r="AQ319">
        <f>VLOOKUP($AG319,'CW0303'!$B$9:$Q$386,AQ$7,FALSE)</f>
        <v>24.89255195452866</v>
      </c>
      <c r="AR319">
        <f>VLOOKUP($AG319,'CW0303'!$B$9:$Q$386,AR$7,FALSE)</f>
        <v>19.412712990546051</v>
      </c>
      <c r="AT319">
        <f>VLOOKUP($AG319,'CW0303'!$B$9:$Q$386,AT$7,FALSE)</f>
        <v>43.819536133135465</v>
      </c>
      <c r="AU319">
        <f>VLOOKUP($AG319,'CW0303'!$B$9:$Q$386,AU$7,FALSE)</f>
        <v>35.447131371196889</v>
      </c>
      <c r="AV319">
        <f>VLOOKUP($AG319,'CW0303'!$B$9:$Q$386,AV$7,FALSE)</f>
        <v>17.953394813611638</v>
      </c>
      <c r="AW319">
        <f>VLOOKUP($AG319,'CW0303'!$B$9:$Q$386,AW$7,FALSE)</f>
        <v>13.467479109652375</v>
      </c>
    </row>
    <row r="320" spans="1:49" x14ac:dyDescent="0.3">
      <c r="A320" t="s">
        <v>142</v>
      </c>
      <c r="B320" t="s">
        <v>741</v>
      </c>
      <c r="C320" t="s">
        <v>737</v>
      </c>
      <c r="D320">
        <f>VLOOKUP($A320,'CW0301'!$B$9:$I$386,D$8,FALSE)</f>
        <v>83.375669894356193</v>
      </c>
      <c r="E320">
        <f>VLOOKUP($A320,'CW0301'!$B$9:$I$386,E$8,FALSE)</f>
        <v>79.199918611865215</v>
      </c>
      <c r="F320">
        <f>VLOOKUP($A320,'CW0301'!$B$9:$I$386,F$8,FALSE)</f>
        <v>54.637260046382863</v>
      </c>
      <c r="G320">
        <f>VLOOKUP($A320,'CW0301'!$B$9:$I$386,G$8,FALSE)</f>
        <v>40.620974105237607</v>
      </c>
      <c r="M320" t="s">
        <v>142</v>
      </c>
      <c r="N320" t="s">
        <v>741</v>
      </c>
      <c r="O320" t="s">
        <v>737</v>
      </c>
      <c r="P320">
        <f>VLOOKUP($M320,'CW0302'!$B$9:$Q$386,P$7,FALSE)</f>
        <v>17.275442292247849</v>
      </c>
      <c r="Q320">
        <f>VLOOKUP($M320,'CW0302'!$B$9:$Q$386,Q$7,FALSE)</f>
        <v>12.370519535103044</v>
      </c>
      <c r="R320">
        <f>VLOOKUP($M320,'CW0302'!$B$9:$Q$386,R$7,FALSE)</f>
        <v>6.3378068807230941</v>
      </c>
      <c r="S320">
        <f>VLOOKUP($M320,'CW0302'!$B$9:$Q$386,S$7,FALSE)</f>
        <v>1.8690010910473973</v>
      </c>
      <c r="U320">
        <f>VLOOKUP($M320,'CW0302'!$B$9:$Q$386,U$7,FALSE)</f>
        <v>13.888388038389932</v>
      </c>
      <c r="V320">
        <f>VLOOKUP($M320,'CW0302'!$B$9:$Q$386,V$7,FALSE)</f>
        <v>9.1935889593474336</v>
      </c>
      <c r="W320">
        <f>VLOOKUP($M320,'CW0302'!$B$9:$Q$386,W$7,FALSE)</f>
        <v>3.3892213564001552</v>
      </c>
      <c r="X320">
        <f>VLOOKUP($M320,'CW0302'!$B$9:$Q$386,X$7,FALSE)</f>
        <v>1.237805545767575</v>
      </c>
      <c r="Z320">
        <f>VLOOKUP($M320,'CW0302'!$B$9:$Q$386,Z$7,FALSE)</f>
        <v>7.2081689919290817</v>
      </c>
      <c r="AA320">
        <f>VLOOKUP($M320,'CW0302'!$B$9:$Q$386,AA$7,FALSE)</f>
        <v>4.8179861349588373</v>
      </c>
      <c r="AB320">
        <f>VLOOKUP($M320,'CW0302'!$B$9:$Q$386,AB$7,FALSE)</f>
        <v>1.7426197288717988</v>
      </c>
      <c r="AC320">
        <f>VLOOKUP($M320,'CW0302'!$B$9:$Q$386,AC$7,FALSE)</f>
        <v>0.69140440515497226</v>
      </c>
      <c r="AG320" t="s">
        <v>142</v>
      </c>
      <c r="AH320" t="s">
        <v>741</v>
      </c>
      <c r="AI320" t="s">
        <v>737</v>
      </c>
      <c r="AJ320">
        <f>VLOOKUP($AG320,'CW0303'!$B$9:$Q$386,AJ$7,FALSE)</f>
        <v>81.9817101186771</v>
      </c>
      <c r="AK320">
        <f>VLOOKUP($AG320,'CW0303'!$B$9:$Q$386,AK$7,FALSE)</f>
        <v>76.385056514822367</v>
      </c>
      <c r="AL320">
        <f>VLOOKUP($AG320,'CW0303'!$B$9:$Q$386,AL$7,FALSE)</f>
        <v>51.316583307699993</v>
      </c>
      <c r="AM320">
        <f>VLOOKUP($AG320,'CW0303'!$B$9:$Q$386,AM$7,FALSE)</f>
        <v>37.28110465997753</v>
      </c>
      <c r="AO320">
        <f>VLOOKUP($AG320,'CW0303'!$B$9:$Q$386,AO$7,FALSE)</f>
        <v>69.608995834718996</v>
      </c>
      <c r="AP320">
        <f>VLOOKUP($AG320,'CW0303'!$B$9:$Q$386,AP$7,FALSE)</f>
        <v>61.353844899928653</v>
      </c>
      <c r="AQ320">
        <f>VLOOKUP($AG320,'CW0303'!$B$9:$Q$386,AQ$7,FALSE)</f>
        <v>35.89838720724827</v>
      </c>
      <c r="AR320">
        <f>VLOOKUP($AG320,'CW0303'!$B$9:$Q$386,AR$7,FALSE)</f>
        <v>26.71977547181487</v>
      </c>
      <c r="AT320">
        <f>VLOOKUP($AG320,'CW0303'!$B$9:$Q$386,AT$7,FALSE)</f>
        <v>40.996887369833189</v>
      </c>
      <c r="AU320">
        <f>VLOOKUP($AG320,'CW0303'!$B$9:$Q$386,AU$7,FALSE)</f>
        <v>33.26484169121904</v>
      </c>
      <c r="AV320">
        <f>VLOOKUP($AG320,'CW0303'!$B$9:$Q$386,AV$7,FALSE)</f>
        <v>15.436648791404551</v>
      </c>
      <c r="AW320">
        <f>VLOOKUP($AG320,'CW0303'!$B$9:$Q$386,AW$7,FALSE)</f>
        <v>11.059048747011808</v>
      </c>
    </row>
    <row r="321" spans="1:49" x14ac:dyDescent="0.3">
      <c r="A321" t="s">
        <v>140</v>
      </c>
      <c r="B321" t="s">
        <v>743</v>
      </c>
      <c r="C321" t="s">
        <v>737</v>
      </c>
      <c r="D321">
        <f>VLOOKUP($A321,'CW0301'!$B$9:$I$386,D$8,FALSE)</f>
        <v>77.043167515294073</v>
      </c>
      <c r="E321">
        <f>VLOOKUP($A321,'CW0301'!$B$9:$I$386,E$8,FALSE)</f>
        <v>70.829424479241609</v>
      </c>
      <c r="F321">
        <f>VLOOKUP($A321,'CW0301'!$B$9:$I$386,F$8,FALSE)</f>
        <v>45.468476071250478</v>
      </c>
      <c r="G321">
        <f>VLOOKUP($A321,'CW0301'!$B$9:$I$386,G$8,FALSE)</f>
        <v>33.911808157533208</v>
      </c>
      <c r="M321" t="s">
        <v>140</v>
      </c>
      <c r="N321" t="s">
        <v>743</v>
      </c>
      <c r="O321" t="s">
        <v>737</v>
      </c>
      <c r="P321">
        <f>VLOOKUP($M321,'CW0302'!$B$9:$Q$386,P$7,FALSE)</f>
        <v>16.532177522431386</v>
      </c>
      <c r="Q321">
        <f>VLOOKUP($M321,'CW0302'!$B$9:$Q$386,Q$7,FALSE)</f>
        <v>13.675282300378033</v>
      </c>
      <c r="R321">
        <f>VLOOKUP($M321,'CW0302'!$B$9:$Q$386,R$7,FALSE)</f>
        <v>7.7615332798614673</v>
      </c>
      <c r="S321">
        <f>VLOOKUP($M321,'CW0302'!$B$9:$Q$386,S$7,FALSE)</f>
        <v>3.4862820971181154</v>
      </c>
      <c r="U321">
        <f>VLOOKUP($M321,'CW0302'!$B$9:$Q$386,U$7,FALSE)</f>
        <v>12.162300953158073</v>
      </c>
      <c r="V321">
        <f>VLOOKUP($M321,'CW0302'!$B$9:$Q$386,V$7,FALSE)</f>
        <v>8.6556715812781047</v>
      </c>
      <c r="W321">
        <f>VLOOKUP($M321,'CW0302'!$B$9:$Q$386,W$7,FALSE)</f>
        <v>3.8845332719287855</v>
      </c>
      <c r="X321">
        <f>VLOOKUP($M321,'CW0302'!$B$9:$Q$386,X$7,FALSE)</f>
        <v>0.38611465030993269</v>
      </c>
      <c r="Z321">
        <f>VLOOKUP($M321,'CW0302'!$B$9:$Q$386,Z$7,FALSE)</f>
        <v>10.965765133985581</v>
      </c>
      <c r="AA321">
        <f>VLOOKUP($M321,'CW0302'!$B$9:$Q$386,AA$7,FALSE)</f>
        <v>7.4760607373629853</v>
      </c>
      <c r="AB321">
        <f>VLOOKUP($M321,'CW0302'!$B$9:$Q$386,AB$7,FALSE)</f>
        <v>4.7073114753382432</v>
      </c>
      <c r="AC321">
        <f>VLOOKUP($M321,'CW0302'!$B$9:$Q$386,AC$7,FALSE)</f>
        <v>1.4812111943102892</v>
      </c>
      <c r="AG321" t="s">
        <v>140</v>
      </c>
      <c r="AH321" t="s">
        <v>743</v>
      </c>
      <c r="AI321" t="s">
        <v>737</v>
      </c>
      <c r="AJ321">
        <f>VLOOKUP($AG321,'CW0303'!$B$9:$Q$386,AJ$7,FALSE)</f>
        <v>75.393518550268297</v>
      </c>
      <c r="AK321">
        <f>VLOOKUP($AG321,'CW0303'!$B$9:$Q$386,AK$7,FALSE)</f>
        <v>69.106306400399831</v>
      </c>
      <c r="AL321">
        <f>VLOOKUP($AG321,'CW0303'!$B$9:$Q$386,AL$7,FALSE)</f>
        <v>41.672906478551283</v>
      </c>
      <c r="AM321">
        <f>VLOOKUP($AG321,'CW0303'!$B$9:$Q$386,AM$7,FALSE)</f>
        <v>30.545315551968024</v>
      </c>
      <c r="AO321">
        <f>VLOOKUP($AG321,'CW0303'!$B$9:$Q$386,AO$7,FALSE)</f>
        <v>56.780544266235331</v>
      </c>
      <c r="AP321">
        <f>VLOOKUP($AG321,'CW0303'!$B$9:$Q$386,AP$7,FALSE)</f>
        <v>44.65090340850697</v>
      </c>
      <c r="AQ321">
        <f>VLOOKUP($AG321,'CW0303'!$B$9:$Q$386,AQ$7,FALSE)</f>
        <v>22.404804505860241</v>
      </c>
      <c r="AR321">
        <f>VLOOKUP($AG321,'CW0303'!$B$9:$Q$386,AR$7,FALSE)</f>
        <v>17.610970974216151</v>
      </c>
      <c r="AT321">
        <f>VLOOKUP($AG321,'CW0303'!$B$9:$Q$386,AT$7,FALSE)</f>
        <v>52.402536685906533</v>
      </c>
      <c r="AU321">
        <f>VLOOKUP($AG321,'CW0303'!$B$9:$Q$386,AU$7,FALSE)</f>
        <v>43.224257459873137</v>
      </c>
      <c r="AV321">
        <f>VLOOKUP($AG321,'CW0303'!$B$9:$Q$386,AV$7,FALSE)</f>
        <v>22.946623928733043</v>
      </c>
      <c r="AW321">
        <f>VLOOKUP($AG321,'CW0303'!$B$9:$Q$386,AW$7,FALSE)</f>
        <v>15.895978349242723</v>
      </c>
    </row>
    <row r="322" spans="1:49" x14ac:dyDescent="0.3">
      <c r="A322" t="s">
        <v>144</v>
      </c>
      <c r="B322" t="s">
        <v>743</v>
      </c>
      <c r="C322" t="s">
        <v>737</v>
      </c>
      <c r="D322">
        <f>VLOOKUP($A322,'CW0301'!$B$9:$I$386,D$8,FALSE)</f>
        <v>74.110753457806638</v>
      </c>
      <c r="E322">
        <f>VLOOKUP($A322,'CW0301'!$B$9:$I$386,E$8,FALSE)</f>
        <v>66.594621553704854</v>
      </c>
      <c r="F322">
        <f>VLOOKUP($A322,'CW0301'!$B$9:$I$386,F$8,FALSE)</f>
        <v>42.990145150940201</v>
      </c>
      <c r="G322">
        <f>VLOOKUP($A322,'CW0301'!$B$9:$I$386,G$8,FALSE)</f>
        <v>34.279218032990308</v>
      </c>
      <c r="M322" t="s">
        <v>144</v>
      </c>
      <c r="N322" t="s">
        <v>743</v>
      </c>
      <c r="O322" t="s">
        <v>737</v>
      </c>
      <c r="P322">
        <f>VLOOKUP($M322,'CW0302'!$B$9:$Q$386,P$7,FALSE)</f>
        <v>17.531673375001855</v>
      </c>
      <c r="Q322">
        <f>VLOOKUP($M322,'CW0302'!$B$9:$Q$386,Q$7,FALSE)</f>
        <v>12.883734466826949</v>
      </c>
      <c r="R322">
        <f>VLOOKUP($M322,'CW0302'!$B$9:$Q$386,R$7,FALSE)</f>
        <v>5.9460215299505066</v>
      </c>
      <c r="S322">
        <f>VLOOKUP($M322,'CW0302'!$B$9:$Q$386,S$7,FALSE)</f>
        <v>4.8876450650012702</v>
      </c>
      <c r="U322">
        <f>VLOOKUP($M322,'CW0302'!$B$9:$Q$386,U$7,FALSE)</f>
        <v>14.090262362617198</v>
      </c>
      <c r="V322">
        <f>VLOOKUP($M322,'CW0302'!$B$9:$Q$386,V$7,FALSE)</f>
        <v>8.3908727182747036</v>
      </c>
      <c r="W322">
        <f>VLOOKUP($M322,'CW0302'!$B$9:$Q$386,W$7,FALSE)</f>
        <v>3.3715526039952515</v>
      </c>
      <c r="X322">
        <f>VLOOKUP($M322,'CW0302'!$B$9:$Q$386,X$7,FALSE)</f>
        <v>1.5882649967999276</v>
      </c>
      <c r="Z322">
        <f>VLOOKUP($M322,'CW0302'!$B$9:$Q$386,Z$7,FALSE)</f>
        <v>9.3349407782721041</v>
      </c>
      <c r="AA322">
        <f>VLOOKUP($M322,'CW0302'!$B$9:$Q$386,AA$7,FALSE)</f>
        <v>6.7260318404128325</v>
      </c>
      <c r="AB322">
        <f>VLOOKUP($M322,'CW0302'!$B$9:$Q$386,AB$7,FALSE)</f>
        <v>3.7613059525495727</v>
      </c>
      <c r="AC322">
        <f>VLOOKUP($M322,'CW0302'!$B$9:$Q$386,AC$7,FALSE)</f>
        <v>2.3906410952057549</v>
      </c>
      <c r="AG322" t="s">
        <v>144</v>
      </c>
      <c r="AH322" t="s">
        <v>743</v>
      </c>
      <c r="AI322" t="s">
        <v>737</v>
      </c>
      <c r="AJ322">
        <f>VLOOKUP($AG322,'CW0303'!$B$9:$Q$386,AJ$7,FALSE)</f>
        <v>72.168153065041523</v>
      </c>
      <c r="AK322">
        <f>VLOOKUP($AG322,'CW0303'!$B$9:$Q$386,AK$7,FALSE)</f>
        <v>64.022743899060472</v>
      </c>
      <c r="AL322">
        <f>VLOOKUP($AG322,'CW0303'!$B$9:$Q$386,AL$7,FALSE)</f>
        <v>39.402579898443499</v>
      </c>
      <c r="AM322">
        <f>VLOOKUP($AG322,'CW0303'!$B$9:$Q$386,AM$7,FALSE)</f>
        <v>30.17679421940732</v>
      </c>
      <c r="AO322">
        <f>VLOOKUP($AG322,'CW0303'!$B$9:$Q$386,AO$7,FALSE)</f>
        <v>57.862220413349895</v>
      </c>
      <c r="AP322">
        <f>VLOOKUP($AG322,'CW0303'!$B$9:$Q$386,AP$7,FALSE)</f>
        <v>46.768461743332402</v>
      </c>
      <c r="AQ322">
        <f>VLOOKUP($AG322,'CW0303'!$B$9:$Q$386,AQ$7,FALSE)</f>
        <v>23.920144728556519</v>
      </c>
      <c r="AR322">
        <f>VLOOKUP($AG322,'CW0303'!$B$9:$Q$386,AR$7,FALSE)</f>
        <v>18.723962659749642</v>
      </c>
      <c r="AT322">
        <f>VLOOKUP($AG322,'CW0303'!$B$9:$Q$386,AT$7,FALSE)</f>
        <v>41.90653719389595</v>
      </c>
      <c r="AU322">
        <f>VLOOKUP($AG322,'CW0303'!$B$9:$Q$386,AU$7,FALSE)</f>
        <v>35.555074330566171</v>
      </c>
      <c r="AV322">
        <f>VLOOKUP($AG322,'CW0303'!$B$9:$Q$386,AV$7,FALSE)</f>
        <v>18.75407503135985</v>
      </c>
      <c r="AW322">
        <f>VLOOKUP($AG322,'CW0303'!$B$9:$Q$386,AW$7,FALSE)</f>
        <v>14.360076449132308</v>
      </c>
    </row>
    <row r="323" spans="1:49" x14ac:dyDescent="0.3">
      <c r="A323" t="s">
        <v>146</v>
      </c>
      <c r="B323" t="s">
        <v>739</v>
      </c>
      <c r="C323" t="s">
        <v>737</v>
      </c>
      <c r="D323">
        <f>VLOOKUP($A323,'CW0301'!$B$9:$I$386,D$8,FALSE)</f>
        <v>75.210789842839205</v>
      </c>
      <c r="E323">
        <f>VLOOKUP($A323,'CW0301'!$B$9:$I$386,E$8,FALSE)</f>
        <v>67.995380136759366</v>
      </c>
      <c r="F323">
        <f>VLOOKUP($A323,'CW0301'!$B$9:$I$386,F$8,FALSE)</f>
        <v>39.307841790426771</v>
      </c>
      <c r="G323">
        <f>VLOOKUP($A323,'CW0301'!$B$9:$I$386,G$8,FALSE)</f>
        <v>29.575121326836719</v>
      </c>
      <c r="M323" t="s">
        <v>146</v>
      </c>
      <c r="N323" t="s">
        <v>739</v>
      </c>
      <c r="O323" t="s">
        <v>737</v>
      </c>
      <c r="P323">
        <f>VLOOKUP($M323,'CW0302'!$B$9:$Q$386,P$7,FALSE)</f>
        <v>14.605754991466737</v>
      </c>
      <c r="Q323">
        <f>VLOOKUP($M323,'CW0302'!$B$9:$Q$386,Q$7,FALSE)</f>
        <v>8.5497257119069516</v>
      </c>
      <c r="R323">
        <f>VLOOKUP($M323,'CW0302'!$B$9:$Q$386,R$7,FALSE)</f>
        <v>3.928180898401775</v>
      </c>
      <c r="S323">
        <f>VLOOKUP($M323,'CW0302'!$B$9:$Q$386,S$7,FALSE)</f>
        <v>1.914643338355285</v>
      </c>
      <c r="U323">
        <f>VLOOKUP($M323,'CW0302'!$B$9:$Q$386,U$7,FALSE)</f>
        <v>12.425388677760669</v>
      </c>
      <c r="V323">
        <f>VLOOKUP($M323,'CW0302'!$B$9:$Q$386,V$7,FALSE)</f>
        <v>5.6479112723581455</v>
      </c>
      <c r="W323">
        <f>VLOOKUP($M323,'CW0302'!$B$9:$Q$386,W$7,FALSE)</f>
        <v>1.2582433379260887</v>
      </c>
      <c r="X323">
        <f>VLOOKUP($M323,'CW0302'!$B$9:$Q$386,X$7,FALSE)</f>
        <v>0.74606219320925116</v>
      </c>
      <c r="Z323">
        <f>VLOOKUP($M323,'CW0302'!$B$9:$Q$386,Z$7,FALSE)</f>
        <v>4.923577473408888</v>
      </c>
      <c r="AA323">
        <f>VLOOKUP($M323,'CW0302'!$B$9:$Q$386,AA$7,FALSE)</f>
        <v>4.6613664022900503</v>
      </c>
      <c r="AB323">
        <f>VLOOKUP($M323,'CW0302'!$B$9:$Q$386,AB$7,FALSE)</f>
        <v>2.2924638215821114</v>
      </c>
      <c r="AC323">
        <f>VLOOKUP($M323,'CW0302'!$B$9:$Q$386,AC$7,FALSE)</f>
        <v>1.0830785336862889</v>
      </c>
      <c r="AG323" t="s">
        <v>146</v>
      </c>
      <c r="AH323" t="s">
        <v>739</v>
      </c>
      <c r="AI323" t="s">
        <v>737</v>
      </c>
      <c r="AJ323">
        <f>VLOOKUP($AG323,'CW0303'!$B$9:$Q$386,AJ$7,FALSE)</f>
        <v>73.478392918246342</v>
      </c>
      <c r="AK323">
        <f>VLOOKUP($AG323,'CW0303'!$B$9:$Q$386,AK$7,FALSE)</f>
        <v>65.450185062070261</v>
      </c>
      <c r="AL323">
        <f>VLOOKUP($AG323,'CW0303'!$B$9:$Q$386,AL$7,FALSE)</f>
        <v>36.358421083094633</v>
      </c>
      <c r="AM323">
        <f>VLOOKUP($AG323,'CW0303'!$B$9:$Q$386,AM$7,FALSE)</f>
        <v>28.221204650642484</v>
      </c>
      <c r="AO323">
        <f>VLOOKUP($AG323,'CW0303'!$B$9:$Q$386,AO$7,FALSE)</f>
        <v>61.764579693083675</v>
      </c>
      <c r="AP323">
        <f>VLOOKUP($AG323,'CW0303'!$B$9:$Q$386,AP$7,FALSE)</f>
        <v>51.889894794633349</v>
      </c>
      <c r="AQ323">
        <f>VLOOKUP($AG323,'CW0303'!$B$9:$Q$386,AQ$7,FALSE)</f>
        <v>26.458338101916425</v>
      </c>
      <c r="AR323">
        <f>VLOOKUP($AG323,'CW0303'!$B$9:$Q$386,AR$7,FALSE)</f>
        <v>19.634139542846889</v>
      </c>
      <c r="AT323">
        <f>VLOOKUP($AG323,'CW0303'!$B$9:$Q$386,AT$7,FALSE)</f>
        <v>34.331490552336817</v>
      </c>
      <c r="AU323">
        <f>VLOOKUP($AG323,'CW0303'!$B$9:$Q$386,AU$7,FALSE)</f>
        <v>28.588116306428812</v>
      </c>
      <c r="AV323">
        <f>VLOOKUP($AG323,'CW0303'!$B$9:$Q$386,AV$7,FALSE)</f>
        <v>14.14423436686098</v>
      </c>
      <c r="AW323">
        <f>VLOOKUP($AG323,'CW0303'!$B$9:$Q$386,AW$7,FALSE)</f>
        <v>10.49091793437667</v>
      </c>
    </row>
    <row r="324" spans="1:49" x14ac:dyDescent="0.3">
      <c r="A324" t="s">
        <v>148</v>
      </c>
      <c r="B324" t="s">
        <v>743</v>
      </c>
      <c r="C324" t="s">
        <v>737</v>
      </c>
      <c r="D324">
        <f>VLOOKUP($A324,'CW0301'!$B$9:$I$386,D$8,FALSE)</f>
        <v>85.5900498530129</v>
      </c>
      <c r="E324">
        <f>VLOOKUP($A324,'CW0301'!$B$9:$I$386,E$8,FALSE)</f>
        <v>81.35769482653275</v>
      </c>
      <c r="F324">
        <f>VLOOKUP($A324,'CW0301'!$B$9:$I$386,F$8,FALSE)</f>
        <v>60.50929739453219</v>
      </c>
      <c r="G324">
        <f>VLOOKUP($A324,'CW0301'!$B$9:$I$386,G$8,FALSE)</f>
        <v>49.983629743763984</v>
      </c>
      <c r="M324" t="s">
        <v>148</v>
      </c>
      <c r="N324" t="s">
        <v>743</v>
      </c>
      <c r="O324" t="s">
        <v>737</v>
      </c>
      <c r="P324">
        <f>VLOOKUP($M324,'CW0302'!$B$9:$Q$386,P$7,FALSE)</f>
        <v>30.996393008873675</v>
      </c>
      <c r="Q324">
        <f>VLOOKUP($M324,'CW0302'!$B$9:$Q$386,Q$7,FALSE)</f>
        <v>22.102795551466656</v>
      </c>
      <c r="R324">
        <f>VLOOKUP($M324,'CW0302'!$B$9:$Q$386,R$7,FALSE)</f>
        <v>12.906966572211283</v>
      </c>
      <c r="S324">
        <f>VLOOKUP($M324,'CW0302'!$B$9:$Q$386,S$7,FALSE)</f>
        <v>10.221770809534986</v>
      </c>
      <c r="U324">
        <f>VLOOKUP($M324,'CW0302'!$B$9:$Q$386,U$7,FALSE)</f>
        <v>18.930662601695246</v>
      </c>
      <c r="V324">
        <f>VLOOKUP($M324,'CW0302'!$B$9:$Q$386,V$7,FALSE)</f>
        <v>8.7667921244223663</v>
      </c>
      <c r="W324">
        <f>VLOOKUP($M324,'CW0302'!$B$9:$Q$386,W$7,FALSE)</f>
        <v>2.6594783112954565</v>
      </c>
      <c r="X324">
        <f>VLOOKUP($M324,'CW0302'!$B$9:$Q$386,X$7,FALSE)</f>
        <v>1.5087955955191679</v>
      </c>
      <c r="Z324">
        <f>VLOOKUP($M324,'CW0302'!$B$9:$Q$386,Z$7,FALSE)</f>
        <v>23.57517846308151</v>
      </c>
      <c r="AA324">
        <f>VLOOKUP($M324,'CW0302'!$B$9:$Q$386,AA$7,FALSE)</f>
        <v>17.753191156808825</v>
      </c>
      <c r="AB324">
        <f>VLOOKUP($M324,'CW0302'!$B$9:$Q$386,AB$7,FALSE)</f>
        <v>10.066779379883485</v>
      </c>
      <c r="AC324">
        <f>VLOOKUP($M324,'CW0302'!$B$9:$Q$386,AC$7,FALSE)</f>
        <v>7.3813757566436102</v>
      </c>
      <c r="AG324" t="s">
        <v>148</v>
      </c>
      <c r="AH324" t="s">
        <v>743</v>
      </c>
      <c r="AI324" t="s">
        <v>737</v>
      </c>
      <c r="AJ324">
        <f>VLOOKUP($AG324,'CW0303'!$B$9:$Q$386,AJ$7,FALSE)</f>
        <v>82.958640528843603</v>
      </c>
      <c r="AK324">
        <f>VLOOKUP($AG324,'CW0303'!$B$9:$Q$386,AK$7,FALSE)</f>
        <v>76.376228110785334</v>
      </c>
      <c r="AL324">
        <f>VLOOKUP($AG324,'CW0303'!$B$9:$Q$386,AL$7,FALSE)</f>
        <v>53.434727087330756</v>
      </c>
      <c r="AM324">
        <f>VLOOKUP($AG324,'CW0303'!$B$9:$Q$386,AM$7,FALSE)</f>
        <v>41.70654963736677</v>
      </c>
      <c r="AO324">
        <f>VLOOKUP($AG324,'CW0303'!$B$9:$Q$386,AO$7,FALSE)</f>
        <v>64.634258731510897</v>
      </c>
      <c r="AP324">
        <f>VLOOKUP($AG324,'CW0303'!$B$9:$Q$386,AP$7,FALSE)</f>
        <v>47.367182204271217</v>
      </c>
      <c r="AQ324">
        <f>VLOOKUP($AG324,'CW0303'!$B$9:$Q$386,AQ$7,FALSE)</f>
        <v>18.138026402075059</v>
      </c>
      <c r="AR324">
        <f>VLOOKUP($AG324,'CW0303'!$B$9:$Q$386,AR$7,FALSE)</f>
        <v>13.102508716991782</v>
      </c>
      <c r="AT324">
        <f>VLOOKUP($AG324,'CW0303'!$B$9:$Q$386,AT$7,FALSE)</f>
        <v>63.235762326006231</v>
      </c>
      <c r="AU324">
        <f>VLOOKUP($AG324,'CW0303'!$B$9:$Q$386,AU$7,FALSE)</f>
        <v>55.563409595184964</v>
      </c>
      <c r="AV324">
        <f>VLOOKUP($AG324,'CW0303'!$B$9:$Q$386,AV$7,FALSE)</f>
        <v>34.476532515561622</v>
      </c>
      <c r="AW324">
        <f>VLOOKUP($AG324,'CW0303'!$B$9:$Q$386,AW$7,FALSE)</f>
        <v>27.013574395225</v>
      </c>
    </row>
    <row r="325" spans="1:49" x14ac:dyDescent="0.3">
      <c r="A325" t="s">
        <v>188</v>
      </c>
      <c r="B325" t="s">
        <v>743</v>
      </c>
      <c r="C325" t="s">
        <v>737</v>
      </c>
      <c r="D325">
        <f>VLOOKUP($A325,'CW0301'!$B$9:$I$386,D$8,FALSE)</f>
        <v>77.763363947409331</v>
      </c>
      <c r="E325">
        <f>VLOOKUP($A325,'CW0301'!$B$9:$I$386,E$8,FALSE)</f>
        <v>69.081083442607721</v>
      </c>
      <c r="F325">
        <f>VLOOKUP($A325,'CW0301'!$B$9:$I$386,F$8,FALSE)</f>
        <v>41.356710503895762</v>
      </c>
      <c r="G325">
        <f>VLOOKUP($A325,'CW0301'!$B$9:$I$386,G$8,FALSE)</f>
        <v>29.961321957520948</v>
      </c>
      <c r="M325" t="s">
        <v>188</v>
      </c>
      <c r="N325" t="s">
        <v>743</v>
      </c>
      <c r="O325" t="s">
        <v>737</v>
      </c>
      <c r="P325">
        <f>VLOOKUP($M325,'CW0302'!$B$9:$Q$386,P$7,FALSE)</f>
        <v>13.947962931963536</v>
      </c>
      <c r="Q325">
        <f>VLOOKUP($M325,'CW0302'!$B$9:$Q$386,Q$7,FALSE)</f>
        <v>10.053908913779313</v>
      </c>
      <c r="R325">
        <f>VLOOKUP($M325,'CW0302'!$B$9:$Q$386,R$7,FALSE)</f>
        <v>3.525145537532858</v>
      </c>
      <c r="S325">
        <f>VLOOKUP($M325,'CW0302'!$B$9:$Q$386,S$7,FALSE)</f>
        <v>2.8293808281087194</v>
      </c>
      <c r="U325">
        <f>VLOOKUP($M325,'CW0302'!$B$9:$Q$386,U$7,FALSE)</f>
        <v>11.179368704608743</v>
      </c>
      <c r="V325">
        <f>VLOOKUP($M325,'CW0302'!$B$9:$Q$386,V$7,FALSE)</f>
        <v>5.389751884515448</v>
      </c>
      <c r="W325">
        <f>VLOOKUP($M325,'CW0302'!$B$9:$Q$386,W$7,FALSE)</f>
        <v>0.51235291698606078</v>
      </c>
      <c r="X325">
        <f>VLOOKUP($M325,'CW0302'!$B$9:$Q$386,X$7,FALSE)</f>
        <v>0.51235291698606078</v>
      </c>
      <c r="Z325">
        <f>VLOOKUP($M325,'CW0302'!$B$9:$Q$386,Z$7,FALSE)</f>
        <v>8.0855150985892497</v>
      </c>
      <c r="AA325">
        <f>VLOOKUP($M325,'CW0302'!$B$9:$Q$386,AA$7,FALSE)</f>
        <v>5.5449432338952205</v>
      </c>
      <c r="AB325">
        <f>VLOOKUP($M325,'CW0302'!$B$9:$Q$386,AB$7,FALSE)</f>
        <v>2.8970082144731695</v>
      </c>
      <c r="AC325">
        <f>VLOOKUP($M325,'CW0302'!$B$9:$Q$386,AC$7,FALSE)</f>
        <v>2.3145134208279896</v>
      </c>
      <c r="AG325" t="s">
        <v>188</v>
      </c>
      <c r="AH325" t="s">
        <v>743</v>
      </c>
      <c r="AI325" t="s">
        <v>737</v>
      </c>
      <c r="AJ325">
        <f>VLOOKUP($AG325,'CW0303'!$B$9:$Q$386,AJ$7,FALSE)</f>
        <v>76.657297757635362</v>
      </c>
      <c r="AK325">
        <f>VLOOKUP($AG325,'CW0303'!$B$9:$Q$386,AK$7,FALSE)</f>
        <v>66.777289168258392</v>
      </c>
      <c r="AL325">
        <f>VLOOKUP($AG325,'CW0303'!$B$9:$Q$386,AL$7,FALSE)</f>
        <v>38.493319559801634</v>
      </c>
      <c r="AM325">
        <f>VLOOKUP($AG325,'CW0303'!$B$9:$Q$386,AM$7,FALSE)</f>
        <v>27.00205384406701</v>
      </c>
      <c r="AO325">
        <f>VLOOKUP($AG325,'CW0303'!$B$9:$Q$386,AO$7,FALSE)</f>
        <v>58.230548797673578</v>
      </c>
      <c r="AP325">
        <f>VLOOKUP($AG325,'CW0303'!$B$9:$Q$386,AP$7,FALSE)</f>
        <v>45.457864783062341</v>
      </c>
      <c r="AQ325">
        <f>VLOOKUP($AG325,'CW0303'!$B$9:$Q$386,AQ$7,FALSE)</f>
        <v>16.373127990060588</v>
      </c>
      <c r="AR325">
        <f>VLOOKUP($AG325,'CW0303'!$B$9:$Q$386,AR$7,FALSE)</f>
        <v>11.431757012388863</v>
      </c>
      <c r="AT325">
        <f>VLOOKUP($AG325,'CW0303'!$B$9:$Q$386,AT$7,FALSE)</f>
        <v>49.43585686118557</v>
      </c>
      <c r="AU325">
        <f>VLOOKUP($AG325,'CW0303'!$B$9:$Q$386,AU$7,FALSE)</f>
        <v>39.317599914313853</v>
      </c>
      <c r="AV325">
        <f>VLOOKUP($AG325,'CW0303'!$B$9:$Q$386,AV$7,FALSE)</f>
        <v>21.62247137009528</v>
      </c>
      <c r="AW325">
        <f>VLOOKUP($AG325,'CW0303'!$B$9:$Q$386,AW$7,FALSE)</f>
        <v>15.034807927695612</v>
      </c>
    </row>
    <row r="326" spans="1:49" x14ac:dyDescent="0.3">
      <c r="A326" t="s">
        <v>190</v>
      </c>
      <c r="B326" t="s">
        <v>743</v>
      </c>
      <c r="C326" t="s">
        <v>737</v>
      </c>
      <c r="D326">
        <f>VLOOKUP($A326,'CW0301'!$B$9:$I$386,D$8,FALSE)</f>
        <v>75.723490305633817</v>
      </c>
      <c r="E326">
        <f>VLOOKUP($A326,'CW0301'!$B$9:$I$386,E$8,FALSE)</f>
        <v>69.185170803274502</v>
      </c>
      <c r="F326">
        <f>VLOOKUP($A326,'CW0301'!$B$9:$I$386,F$8,FALSE)</f>
        <v>44.500723143720279</v>
      </c>
      <c r="G326">
        <f>VLOOKUP($A326,'CW0301'!$B$9:$I$386,G$8,FALSE)</f>
        <v>34.186558398263344</v>
      </c>
      <c r="M326" t="s">
        <v>190</v>
      </c>
      <c r="N326" t="s">
        <v>743</v>
      </c>
      <c r="O326" t="s">
        <v>737</v>
      </c>
      <c r="P326">
        <f>VLOOKUP($M326,'CW0302'!$B$9:$Q$386,P$7,FALSE)</f>
        <v>14.985643119494712</v>
      </c>
      <c r="Q326">
        <f>VLOOKUP($M326,'CW0302'!$B$9:$Q$386,Q$7,FALSE)</f>
        <v>11.340815068784034</v>
      </c>
      <c r="R326">
        <f>VLOOKUP($M326,'CW0302'!$B$9:$Q$386,R$7,FALSE)</f>
        <v>6.007327238371901</v>
      </c>
      <c r="S326">
        <f>VLOOKUP($M326,'CW0302'!$B$9:$Q$386,S$7,FALSE)</f>
        <v>4.8673265192406143</v>
      </c>
      <c r="U326">
        <f>VLOOKUP($M326,'CW0302'!$B$9:$Q$386,U$7,FALSE)</f>
        <v>11.286718840007298</v>
      </c>
      <c r="V326">
        <f>VLOOKUP($M326,'CW0302'!$B$9:$Q$386,V$7,FALSE)</f>
        <v>7.2607190698163908</v>
      </c>
      <c r="W326">
        <f>VLOOKUP($M326,'CW0302'!$B$9:$Q$386,W$7,FALSE)</f>
        <v>1.7005284895119912</v>
      </c>
      <c r="X326">
        <f>VLOOKUP($M326,'CW0302'!$B$9:$Q$386,X$7,FALSE)</f>
        <v>1.1655734203645207</v>
      </c>
      <c r="Z326">
        <f>VLOOKUP($M326,'CW0302'!$B$9:$Q$386,Z$7,FALSE)</f>
        <v>9.8216082197488142</v>
      </c>
      <c r="AA326">
        <f>VLOOKUP($M326,'CW0302'!$B$9:$Q$386,AA$7,FALSE)</f>
        <v>7.5532584089208852</v>
      </c>
      <c r="AB326">
        <f>VLOOKUP($M326,'CW0302'!$B$9:$Q$386,AB$7,FALSE)</f>
        <v>5.1655232087208143</v>
      </c>
      <c r="AC326">
        <f>VLOOKUP($M326,'CW0302'!$B$9:$Q$386,AC$7,FALSE)</f>
        <v>2.5782716252140458</v>
      </c>
      <c r="AG326" t="s">
        <v>190</v>
      </c>
      <c r="AH326" t="s">
        <v>743</v>
      </c>
      <c r="AI326" t="s">
        <v>737</v>
      </c>
      <c r="AJ326">
        <f>VLOOKUP($AG326,'CW0303'!$B$9:$Q$386,AJ$7,FALSE)</f>
        <v>74.790462172756449</v>
      </c>
      <c r="AK326">
        <f>VLOOKUP($AG326,'CW0303'!$B$9:$Q$386,AK$7,FALSE)</f>
        <v>68.286817052500439</v>
      </c>
      <c r="AL326">
        <f>VLOOKUP($AG326,'CW0303'!$B$9:$Q$386,AL$7,FALSE)</f>
        <v>43.108016754112164</v>
      </c>
      <c r="AM326">
        <f>VLOOKUP($AG326,'CW0303'!$B$9:$Q$386,AM$7,FALSE)</f>
        <v>32.776569576685425</v>
      </c>
      <c r="AO326">
        <f>VLOOKUP($AG326,'CW0303'!$B$9:$Q$386,AO$7,FALSE)</f>
        <v>50.119094986565059</v>
      </c>
      <c r="AP326">
        <f>VLOOKUP($AG326,'CW0303'!$B$9:$Q$386,AP$7,FALSE)</f>
        <v>38.335726928521147</v>
      </c>
      <c r="AQ326">
        <f>VLOOKUP($AG326,'CW0303'!$B$9:$Q$386,AQ$7,FALSE)</f>
        <v>15.081231016194973</v>
      </c>
      <c r="AR326">
        <f>VLOOKUP($AG326,'CW0303'!$B$9:$Q$386,AR$7,FALSE)</f>
        <v>9.5325784088654117</v>
      </c>
      <c r="AT326">
        <f>VLOOKUP($AG326,'CW0303'!$B$9:$Q$386,AT$7,FALSE)</f>
        <v>53.395585247107761</v>
      </c>
      <c r="AU326">
        <f>VLOOKUP($AG326,'CW0303'!$B$9:$Q$386,AU$7,FALSE)</f>
        <v>50.185043387199734</v>
      </c>
      <c r="AV326">
        <f>VLOOKUP($AG326,'CW0303'!$B$9:$Q$386,AV$7,FALSE)</f>
        <v>30.944022835928504</v>
      </c>
      <c r="AW326">
        <f>VLOOKUP($AG326,'CW0303'!$B$9:$Q$386,AW$7,FALSE)</f>
        <v>21.496649875099699</v>
      </c>
    </row>
    <row r="327" spans="1:49" x14ac:dyDescent="0.3">
      <c r="A327" t="s">
        <v>192</v>
      </c>
      <c r="B327" t="s">
        <v>743</v>
      </c>
      <c r="C327" t="s">
        <v>737</v>
      </c>
      <c r="D327">
        <f>VLOOKUP($A327,'CW0301'!$B$9:$I$386,D$8,FALSE)</f>
        <v>79.213544996271906</v>
      </c>
      <c r="E327">
        <f>VLOOKUP($A327,'CW0301'!$B$9:$I$386,E$8,FALSE)</f>
        <v>72.620563676533038</v>
      </c>
      <c r="F327">
        <f>VLOOKUP($A327,'CW0301'!$B$9:$I$386,F$8,FALSE)</f>
        <v>47.336311653792833</v>
      </c>
      <c r="G327">
        <f>VLOOKUP($A327,'CW0301'!$B$9:$I$386,G$8,FALSE)</f>
        <v>36.614077111193517</v>
      </c>
      <c r="M327" t="s">
        <v>192</v>
      </c>
      <c r="N327" t="s">
        <v>743</v>
      </c>
      <c r="O327" t="s">
        <v>737</v>
      </c>
      <c r="P327">
        <f>VLOOKUP($M327,'CW0302'!$B$9:$Q$386,P$7,FALSE)</f>
        <v>15.92622509410443</v>
      </c>
      <c r="Q327">
        <f>VLOOKUP($M327,'CW0302'!$B$9:$Q$386,Q$7,FALSE)</f>
        <v>11.187236091963291</v>
      </c>
      <c r="R327">
        <f>VLOOKUP($M327,'CW0302'!$B$9:$Q$386,R$7,FALSE)</f>
        <v>6.1088666175297304</v>
      </c>
      <c r="S327">
        <f>VLOOKUP($M327,'CW0302'!$B$9:$Q$386,S$7,FALSE)</f>
        <v>3.4113649292191015</v>
      </c>
      <c r="U327">
        <f>VLOOKUP($M327,'CW0302'!$B$9:$Q$386,U$7,FALSE)</f>
        <v>11.828155736358744</v>
      </c>
      <c r="V327">
        <f>VLOOKUP($M327,'CW0302'!$B$9:$Q$386,V$7,FALSE)</f>
        <v>6.2960754500003393</v>
      </c>
      <c r="W327">
        <f>VLOOKUP($M327,'CW0302'!$B$9:$Q$386,W$7,FALSE)</f>
        <v>1.7197796970081607</v>
      </c>
      <c r="X327">
        <f>VLOOKUP($M327,'CW0302'!$B$9:$Q$386,X$7,FALSE)</f>
        <v>1.1137772112652482</v>
      </c>
      <c r="Z327">
        <f>VLOOKUP($M327,'CW0302'!$B$9:$Q$386,Z$7,FALSE)</f>
        <v>9.0673490812875368</v>
      </c>
      <c r="AA327">
        <f>VLOOKUP($M327,'CW0302'!$B$9:$Q$386,AA$7,FALSE)</f>
        <v>7.6346149939243855</v>
      </c>
      <c r="AB327">
        <f>VLOOKUP($M327,'CW0302'!$B$9:$Q$386,AB$7,FALSE)</f>
        <v>4.2001051477345719</v>
      </c>
      <c r="AC327">
        <f>VLOOKUP($M327,'CW0302'!$B$9:$Q$386,AC$7,FALSE)</f>
        <v>2.7908167419836856</v>
      </c>
      <c r="AG327" t="s">
        <v>192</v>
      </c>
      <c r="AH327" t="s">
        <v>743</v>
      </c>
      <c r="AI327" t="s">
        <v>737</v>
      </c>
      <c r="AJ327">
        <f>VLOOKUP($AG327,'CW0303'!$B$9:$Q$386,AJ$7,FALSE)</f>
        <v>77.963926515331195</v>
      </c>
      <c r="AK327">
        <f>VLOOKUP($AG327,'CW0303'!$B$9:$Q$386,AK$7,FALSE)</f>
        <v>70.145968134467836</v>
      </c>
      <c r="AL327">
        <f>VLOOKUP($AG327,'CW0303'!$B$9:$Q$386,AL$7,FALSE)</f>
        <v>43.890746578245533</v>
      </c>
      <c r="AM327">
        <f>VLOOKUP($AG327,'CW0303'!$B$9:$Q$386,AM$7,FALSE)</f>
        <v>33.907009179864559</v>
      </c>
      <c r="AO327">
        <f>VLOOKUP($AG327,'CW0303'!$B$9:$Q$386,AO$7,FALSE)</f>
        <v>51.434761275539373</v>
      </c>
      <c r="AP327">
        <f>VLOOKUP($AG327,'CW0303'!$B$9:$Q$386,AP$7,FALSE)</f>
        <v>37.639266019213728</v>
      </c>
      <c r="AQ327">
        <f>VLOOKUP($AG327,'CW0303'!$B$9:$Q$386,AQ$7,FALSE)</f>
        <v>15.35269225675335</v>
      </c>
      <c r="AR327">
        <f>VLOOKUP($AG327,'CW0303'!$B$9:$Q$386,AR$7,FALSE)</f>
        <v>11.85749066640253</v>
      </c>
      <c r="AT327">
        <f>VLOOKUP($AG327,'CW0303'!$B$9:$Q$386,AT$7,FALSE)</f>
        <v>60.708072297747719</v>
      </c>
      <c r="AU327">
        <f>VLOOKUP($AG327,'CW0303'!$B$9:$Q$386,AU$7,FALSE)</f>
        <v>53.95082882768191</v>
      </c>
      <c r="AV327">
        <f>VLOOKUP($AG327,'CW0303'!$B$9:$Q$386,AV$7,FALSE)</f>
        <v>31.012654814191009</v>
      </c>
      <c r="AW327">
        <f>VLOOKUP($AG327,'CW0303'!$B$9:$Q$386,AW$7,FALSE)</f>
        <v>23.357535119855967</v>
      </c>
    </row>
    <row r="328" spans="1:49" x14ac:dyDescent="0.3">
      <c r="A328" t="s">
        <v>194</v>
      </c>
      <c r="B328" t="s">
        <v>741</v>
      </c>
      <c r="C328" t="s">
        <v>737</v>
      </c>
      <c r="D328">
        <f>VLOOKUP($A328,'CW0301'!$B$9:$I$386,D$8,FALSE)</f>
        <v>81.61192367139229</v>
      </c>
      <c r="E328">
        <f>VLOOKUP($A328,'CW0301'!$B$9:$I$386,E$8,FALSE)</f>
        <v>74.201736709398702</v>
      </c>
      <c r="F328">
        <f>VLOOKUP($A328,'CW0301'!$B$9:$I$386,F$8,FALSE)</f>
        <v>51.113123275619735</v>
      </c>
      <c r="G328">
        <f>VLOOKUP($A328,'CW0301'!$B$9:$I$386,G$8,FALSE)</f>
        <v>38.338281104516398</v>
      </c>
      <c r="M328" t="s">
        <v>194</v>
      </c>
      <c r="N328" t="s">
        <v>741</v>
      </c>
      <c r="O328" t="s">
        <v>737</v>
      </c>
      <c r="P328">
        <f>VLOOKUP($M328,'CW0302'!$B$9:$Q$386,P$7,FALSE)</f>
        <v>16.056198714101892</v>
      </c>
      <c r="Q328">
        <f>VLOOKUP($M328,'CW0302'!$B$9:$Q$386,Q$7,FALSE)</f>
        <v>9.5017679956790388</v>
      </c>
      <c r="R328">
        <f>VLOOKUP($M328,'CW0302'!$B$9:$Q$386,R$7,FALSE)</f>
        <v>4.8079957423607285</v>
      </c>
      <c r="S328">
        <f>VLOOKUP($M328,'CW0302'!$B$9:$Q$386,S$7,FALSE)</f>
        <v>2.4300671196133989</v>
      </c>
      <c r="U328">
        <f>VLOOKUP($M328,'CW0302'!$B$9:$Q$386,U$7,FALSE)</f>
        <v>14.719284601262906</v>
      </c>
      <c r="V328">
        <f>VLOOKUP($M328,'CW0302'!$B$9:$Q$386,V$7,FALSE)</f>
        <v>8.0023352271995396</v>
      </c>
      <c r="W328">
        <f>VLOOKUP($M328,'CW0302'!$B$9:$Q$386,W$7,FALSE)</f>
        <v>2.9839016775243343</v>
      </c>
      <c r="X328">
        <f>VLOOKUP($M328,'CW0302'!$B$9:$Q$386,X$7,FALSE)</f>
        <v>0.78144421734775549</v>
      </c>
      <c r="Z328">
        <f>VLOOKUP($M328,'CW0302'!$B$9:$Q$386,Z$7,FALSE)</f>
        <v>3.803759014521086</v>
      </c>
      <c r="AA328">
        <f>VLOOKUP($M328,'CW0302'!$B$9:$Q$386,AA$7,FALSE)</f>
        <v>2.4714779686718615</v>
      </c>
      <c r="AB328">
        <f>VLOOKUP($M328,'CW0302'!$B$9:$Q$386,AB$7,FALSE)</f>
        <v>1.9431366955773866</v>
      </c>
      <c r="AC328">
        <f>VLOOKUP($M328,'CW0302'!$B$9:$Q$386,AC$7,FALSE)</f>
        <v>1.529381508842371</v>
      </c>
      <c r="AG328" t="s">
        <v>194</v>
      </c>
      <c r="AH328" t="s">
        <v>741</v>
      </c>
      <c r="AI328" t="s">
        <v>737</v>
      </c>
      <c r="AJ328">
        <f>VLOOKUP($AG328,'CW0303'!$B$9:$Q$386,AJ$7,FALSE)</f>
        <v>80.324163713402697</v>
      </c>
      <c r="AK328">
        <f>VLOOKUP($AG328,'CW0303'!$B$9:$Q$386,AK$7,FALSE)</f>
        <v>72.260857681334286</v>
      </c>
      <c r="AL328">
        <f>VLOOKUP($AG328,'CW0303'!$B$9:$Q$386,AL$7,FALSE)</f>
        <v>46.407440757165787</v>
      </c>
      <c r="AM328">
        <f>VLOOKUP($AG328,'CW0303'!$B$9:$Q$386,AM$7,FALSE)</f>
        <v>35.04161937447234</v>
      </c>
      <c r="AO328">
        <f>VLOOKUP($AG328,'CW0303'!$B$9:$Q$386,AO$7,FALSE)</f>
        <v>68.78793057530342</v>
      </c>
      <c r="AP328">
        <f>VLOOKUP($AG328,'CW0303'!$B$9:$Q$386,AP$7,FALSE)</f>
        <v>59.609943041873429</v>
      </c>
      <c r="AQ328">
        <f>VLOOKUP($AG328,'CW0303'!$B$9:$Q$386,AQ$7,FALSE)</f>
        <v>31.31715783325027</v>
      </c>
      <c r="AR328">
        <f>VLOOKUP($AG328,'CW0303'!$B$9:$Q$386,AR$7,FALSE)</f>
        <v>23.642249223897092</v>
      </c>
      <c r="AT328">
        <f>VLOOKUP($AG328,'CW0303'!$B$9:$Q$386,AT$7,FALSE)</f>
        <v>39.272024740057134</v>
      </c>
      <c r="AU328">
        <f>VLOOKUP($AG328,'CW0303'!$B$9:$Q$386,AU$7,FALSE)</f>
        <v>32.577537266084668</v>
      </c>
      <c r="AV328">
        <f>VLOOKUP($AG328,'CW0303'!$B$9:$Q$386,AV$7,FALSE)</f>
        <v>15.574648321294452</v>
      </c>
      <c r="AW328">
        <f>VLOOKUP($AG328,'CW0303'!$B$9:$Q$386,AW$7,FALSE)</f>
        <v>10.048730609343735</v>
      </c>
    </row>
    <row r="329" spans="1:49" x14ac:dyDescent="0.3">
      <c r="A329" t="s">
        <v>798</v>
      </c>
      <c r="B329" t="s">
        <v>741</v>
      </c>
      <c r="C329" t="s">
        <v>737</v>
      </c>
      <c r="D329">
        <f>VLOOKUP($A329,'CW0301'!$B$9:$I$386,D$8,FALSE)</f>
        <v>79.906297385362919</v>
      </c>
      <c r="E329">
        <f>VLOOKUP($A329,'CW0301'!$B$9:$I$386,E$8,FALSE)</f>
        <v>70.758143107049321</v>
      </c>
      <c r="F329">
        <f>VLOOKUP($A329,'CW0301'!$B$9:$I$386,F$8,FALSE)</f>
        <v>46.265972456800398</v>
      </c>
      <c r="G329">
        <f>VLOOKUP($A329,'CW0301'!$B$9:$I$386,G$8,FALSE)</f>
        <v>35.605498115470944</v>
      </c>
      <c r="M329" t="s">
        <v>798</v>
      </c>
      <c r="N329" t="s">
        <v>741</v>
      </c>
      <c r="O329" t="s">
        <v>737</v>
      </c>
      <c r="P329">
        <f>VLOOKUP($M329,'CW0302'!$B$9:$Q$386,P$7,FALSE)</f>
        <v>17.404307650728324</v>
      </c>
      <c r="Q329">
        <f>VLOOKUP($M329,'CW0302'!$B$9:$Q$386,Q$7,FALSE)</f>
        <v>11.914938099323114</v>
      </c>
      <c r="R329">
        <f>VLOOKUP($M329,'CW0302'!$B$9:$Q$386,R$7,FALSE)</f>
        <v>4.6274868076478235</v>
      </c>
      <c r="S329">
        <f>VLOOKUP($M329,'CW0302'!$B$9:$Q$386,S$7,FALSE)</f>
        <v>2.9496486750433935</v>
      </c>
      <c r="U329">
        <f>VLOOKUP($M329,'CW0302'!$B$9:$Q$386,U$7,FALSE)</f>
        <v>15.850082113220646</v>
      </c>
      <c r="V329">
        <f>VLOOKUP($M329,'CW0302'!$B$9:$Q$386,V$7,FALSE)</f>
        <v>9.1612339080873717</v>
      </c>
      <c r="W329">
        <f>VLOOKUP($M329,'CW0302'!$B$9:$Q$386,W$7,FALSE)</f>
        <v>1.973511285689965</v>
      </c>
      <c r="X329">
        <f>VLOOKUP($M329,'CW0302'!$B$9:$Q$386,X$7,FALSE)</f>
        <v>0.83383160898133979</v>
      </c>
      <c r="Z329">
        <f>VLOOKUP($M329,'CW0302'!$B$9:$Q$386,Z$7,FALSE)</f>
        <v>6.7524815565149749</v>
      </c>
      <c r="AA329">
        <f>VLOOKUP($M329,'CW0302'!$B$9:$Q$386,AA$7,FALSE)</f>
        <v>5.9535421788624445</v>
      </c>
      <c r="AB329">
        <f>VLOOKUP($M329,'CW0302'!$B$9:$Q$386,AB$7,FALSE)</f>
        <v>2.418132875111644</v>
      </c>
      <c r="AC329">
        <f>VLOOKUP($M329,'CW0302'!$B$9:$Q$386,AC$7,FALSE)</f>
        <v>1.897316334885939</v>
      </c>
      <c r="AG329" t="s">
        <v>798</v>
      </c>
      <c r="AH329" t="s">
        <v>741</v>
      </c>
      <c r="AI329" t="s">
        <v>737</v>
      </c>
      <c r="AJ329">
        <f>VLOOKUP($AG329,'CW0303'!$B$9:$Q$386,AJ$7,FALSE)</f>
        <v>78.245938782126004</v>
      </c>
      <c r="AK329">
        <f>VLOOKUP($AG329,'CW0303'!$B$9:$Q$386,AK$7,FALSE)</f>
        <v>68.201368617029885</v>
      </c>
      <c r="AL329">
        <f>VLOOKUP($AG329,'CW0303'!$B$9:$Q$386,AL$7,FALSE)</f>
        <v>43.463969200488592</v>
      </c>
      <c r="AM329">
        <f>VLOOKUP($AG329,'CW0303'!$B$9:$Q$386,AM$7,FALSE)</f>
        <v>32.650835210240672</v>
      </c>
      <c r="AO329">
        <f>VLOOKUP($AG329,'CW0303'!$B$9:$Q$386,AO$7,FALSE)</f>
        <v>68.044529764782837</v>
      </c>
      <c r="AP329">
        <f>VLOOKUP($AG329,'CW0303'!$B$9:$Q$386,AP$7,FALSE)</f>
        <v>55.604329442115727</v>
      </c>
      <c r="AQ329">
        <f>VLOOKUP($AG329,'CW0303'!$B$9:$Q$386,AQ$7,FALSE)</f>
        <v>27.25887960935648</v>
      </c>
      <c r="AR329">
        <f>VLOOKUP($AG329,'CW0303'!$B$9:$Q$386,AR$7,FALSE)</f>
        <v>21.530195964055967</v>
      </c>
      <c r="AT329">
        <f>VLOOKUP($AG329,'CW0303'!$B$9:$Q$386,AT$7,FALSE)</f>
        <v>37.29346586453682</v>
      </c>
      <c r="AU329">
        <f>VLOOKUP($AG329,'CW0303'!$B$9:$Q$386,AU$7,FALSE)</f>
        <v>30.412249972721817</v>
      </c>
      <c r="AV329">
        <f>VLOOKUP($AG329,'CW0303'!$B$9:$Q$386,AV$7,FALSE)</f>
        <v>16.800553990042268</v>
      </c>
      <c r="AW329">
        <f>VLOOKUP($AG329,'CW0303'!$B$9:$Q$386,AW$7,FALSE)</f>
        <v>10.049032754574219</v>
      </c>
    </row>
    <row r="330" spans="1:49" x14ac:dyDescent="0.3">
      <c r="A330" t="s">
        <v>282</v>
      </c>
      <c r="B330" t="s">
        <v>741</v>
      </c>
      <c r="C330" t="s">
        <v>737</v>
      </c>
      <c r="D330">
        <f>VLOOKUP($A330,'CW0301'!$B$9:$I$386,D$8,FALSE)</f>
        <v>81.262706667325276</v>
      </c>
      <c r="E330">
        <f>VLOOKUP($A330,'CW0301'!$B$9:$I$386,E$8,FALSE)</f>
        <v>72.202313421143842</v>
      </c>
      <c r="F330">
        <f>VLOOKUP($A330,'CW0301'!$B$9:$I$386,F$8,FALSE)</f>
        <v>44.674093837073286</v>
      </c>
      <c r="G330">
        <f>VLOOKUP($A330,'CW0301'!$B$9:$I$386,G$8,FALSE)</f>
        <v>34.100283667289553</v>
      </c>
      <c r="M330" t="s">
        <v>282</v>
      </c>
      <c r="N330" t="s">
        <v>741</v>
      </c>
      <c r="O330" t="s">
        <v>737</v>
      </c>
      <c r="P330">
        <f>VLOOKUP($M330,'CW0302'!$B$9:$Q$386,P$7,FALSE)</f>
        <v>20.382746858262379</v>
      </c>
      <c r="Q330">
        <f>VLOOKUP($M330,'CW0302'!$B$9:$Q$386,Q$7,FALSE)</f>
        <v>12.232646589656209</v>
      </c>
      <c r="R330">
        <f>VLOOKUP($M330,'CW0302'!$B$9:$Q$386,R$7,FALSE)</f>
        <v>5.918112552052091</v>
      </c>
      <c r="S330">
        <f>VLOOKUP($M330,'CW0302'!$B$9:$Q$386,S$7,FALSE)</f>
        <v>3.6753166284164944</v>
      </c>
      <c r="U330">
        <f>VLOOKUP($M330,'CW0302'!$B$9:$Q$386,U$7,FALSE)</f>
        <v>17.504367008314428</v>
      </c>
      <c r="V330">
        <f>VLOOKUP($M330,'CW0302'!$B$9:$Q$386,V$7,FALSE)</f>
        <v>9.5398544387893089</v>
      </c>
      <c r="W330">
        <f>VLOOKUP($M330,'CW0302'!$B$9:$Q$386,W$7,FALSE)</f>
        <v>1.6057508492679557</v>
      </c>
      <c r="X330">
        <f>VLOOKUP($M330,'CW0302'!$B$9:$Q$386,X$7,FALSE)</f>
        <v>1.122261137410542</v>
      </c>
      <c r="Z330">
        <f>VLOOKUP($M330,'CW0302'!$B$9:$Q$386,Z$7,FALSE)</f>
        <v>6.6584197208129652</v>
      </c>
      <c r="AA330">
        <f>VLOOKUP($M330,'CW0302'!$B$9:$Q$386,AA$7,FALSE)</f>
        <v>5.6926893528902189</v>
      </c>
      <c r="AB330">
        <f>VLOOKUP($M330,'CW0302'!$B$9:$Q$386,AB$7,FALSE)</f>
        <v>2.8547182419138633</v>
      </c>
      <c r="AC330">
        <f>VLOOKUP($M330,'CW0302'!$B$9:$Q$386,AC$7,FALSE)</f>
        <v>2.0286073313237081</v>
      </c>
      <c r="AG330" t="s">
        <v>282</v>
      </c>
      <c r="AH330" t="s">
        <v>741</v>
      </c>
      <c r="AI330" t="s">
        <v>737</v>
      </c>
      <c r="AJ330">
        <f>VLOOKUP($AG330,'CW0303'!$B$9:$Q$386,AJ$7,FALSE)</f>
        <v>79.580165806239037</v>
      </c>
      <c r="AK330">
        <f>VLOOKUP($AG330,'CW0303'!$B$9:$Q$386,AK$7,FALSE)</f>
        <v>70.521137300730089</v>
      </c>
      <c r="AL330">
        <f>VLOOKUP($AG330,'CW0303'!$B$9:$Q$386,AL$7,FALSE)</f>
        <v>40.467564501254635</v>
      </c>
      <c r="AM330">
        <f>VLOOKUP($AG330,'CW0303'!$B$9:$Q$386,AM$7,FALSE)</f>
        <v>31.330963783723952</v>
      </c>
      <c r="AO330">
        <f>VLOOKUP($AG330,'CW0303'!$B$9:$Q$386,AO$7,FALSE)</f>
        <v>68.007601552634554</v>
      </c>
      <c r="AP330">
        <f>VLOOKUP($AG330,'CW0303'!$B$9:$Q$386,AP$7,FALSE)</f>
        <v>56.223759480201153</v>
      </c>
      <c r="AQ330">
        <f>VLOOKUP($AG330,'CW0303'!$B$9:$Q$386,AQ$7,FALSE)</f>
        <v>29.744977341267752</v>
      </c>
      <c r="AR330">
        <f>VLOOKUP($AG330,'CW0303'!$B$9:$Q$386,AR$7,FALSE)</f>
        <v>22.100017819813637</v>
      </c>
      <c r="AT330">
        <f>VLOOKUP($AG330,'CW0303'!$B$9:$Q$386,AT$7,FALSE)</f>
        <v>40.32236080512218</v>
      </c>
      <c r="AU330">
        <f>VLOOKUP($AG330,'CW0303'!$B$9:$Q$386,AU$7,FALSE)</f>
        <v>30.248354215935404</v>
      </c>
      <c r="AV330">
        <f>VLOOKUP($AG330,'CW0303'!$B$9:$Q$386,AV$7,FALSE)</f>
        <v>13.095285811442448</v>
      </c>
      <c r="AW330">
        <f>VLOOKUP($AG330,'CW0303'!$B$9:$Q$386,AW$7,FALSE)</f>
        <v>9.93679859467181</v>
      </c>
    </row>
    <row r="331" spans="1:49" x14ac:dyDescent="0.3">
      <c r="A331" t="s">
        <v>280</v>
      </c>
      <c r="B331" t="s">
        <v>743</v>
      </c>
      <c r="C331" t="s">
        <v>737</v>
      </c>
      <c r="D331">
        <f>VLOOKUP($A331,'CW0301'!$B$9:$I$386,D$8,FALSE)</f>
        <v>70.543197211140722</v>
      </c>
      <c r="E331">
        <f>VLOOKUP($A331,'CW0301'!$B$9:$I$386,E$8,FALSE)</f>
        <v>60.342821776597077</v>
      </c>
      <c r="F331">
        <f>VLOOKUP($A331,'CW0301'!$B$9:$I$386,F$8,FALSE)</f>
        <v>38.662579611482919</v>
      </c>
      <c r="G331">
        <f>VLOOKUP($A331,'CW0301'!$B$9:$I$386,G$8,FALSE)</f>
        <v>29.306462914014286</v>
      </c>
      <c r="M331" t="s">
        <v>280</v>
      </c>
      <c r="N331" t="s">
        <v>743</v>
      </c>
      <c r="O331" t="s">
        <v>737</v>
      </c>
      <c r="P331">
        <f>VLOOKUP($M331,'CW0302'!$B$9:$Q$386,P$7,FALSE)</f>
        <v>7.3844827383745137</v>
      </c>
      <c r="Q331">
        <f>VLOOKUP($M331,'CW0302'!$B$9:$Q$386,Q$7,FALSE)</f>
        <v>6.5670135647654391</v>
      </c>
      <c r="R331">
        <f>VLOOKUP($M331,'CW0302'!$B$9:$Q$386,R$7,FALSE)</f>
        <v>2.481680478710393</v>
      </c>
      <c r="S331">
        <f>VLOOKUP($M331,'CW0302'!$B$9:$Q$386,S$7,FALSE)</f>
        <v>1.3399306640540596</v>
      </c>
      <c r="U331">
        <f>VLOOKUP($M331,'CW0302'!$B$9:$Q$386,U$7,FALSE)</f>
        <v>6.3444360981287637</v>
      </c>
      <c r="V331">
        <f>VLOOKUP($M331,'CW0302'!$B$9:$Q$386,V$7,FALSE)</f>
        <v>4.9091588247175846</v>
      </c>
      <c r="W331">
        <f>VLOOKUP($M331,'CW0302'!$B$9:$Q$386,W$7,FALSE)</f>
        <v>1.2433213198977691</v>
      </c>
      <c r="X331">
        <f>VLOOKUP($M331,'CW0302'!$B$9:$Q$386,X$7,FALSE)</f>
        <v>0.73578648387681256</v>
      </c>
      <c r="Z331">
        <f>VLOOKUP($M331,'CW0302'!$B$9:$Q$386,Z$7,FALSE)</f>
        <v>4.2136698062913727</v>
      </c>
      <c r="AA331">
        <f>VLOOKUP($M331,'CW0302'!$B$9:$Q$386,AA$7,FALSE)</f>
        <v>3.0068463792159297</v>
      </c>
      <c r="AB331">
        <f>VLOOKUP($M331,'CW0302'!$B$9:$Q$386,AB$7,FALSE)</f>
        <v>1.1782379057116306</v>
      </c>
      <c r="AC331">
        <f>VLOOKUP($M331,'CW0302'!$B$9:$Q$386,AC$7,FALSE)</f>
        <v>0.94432234560796535</v>
      </c>
      <c r="AG331" t="s">
        <v>280</v>
      </c>
      <c r="AH331" t="s">
        <v>743</v>
      </c>
      <c r="AI331" t="s">
        <v>737</v>
      </c>
      <c r="AJ331">
        <f>VLOOKUP($AG331,'CW0303'!$B$9:$Q$386,AJ$7,FALSE)</f>
        <v>69.749934511900051</v>
      </c>
      <c r="AK331">
        <f>VLOOKUP($AG331,'CW0303'!$B$9:$Q$386,AK$7,FALSE)</f>
        <v>59.386229975495418</v>
      </c>
      <c r="AL331">
        <f>VLOOKUP($AG331,'CW0303'!$B$9:$Q$386,AL$7,FALSE)</f>
        <v>38.154580724331602</v>
      </c>
      <c r="AM331">
        <f>VLOOKUP($AG331,'CW0303'!$B$9:$Q$386,AM$7,FALSE)</f>
        <v>28.645513350347212</v>
      </c>
      <c r="AO331">
        <f>VLOOKUP($AG331,'CW0303'!$B$9:$Q$386,AO$7,FALSE)</f>
        <v>51.517127337824874</v>
      </c>
      <c r="AP331">
        <f>VLOOKUP($AG331,'CW0303'!$B$9:$Q$386,AP$7,FALSE)</f>
        <v>39.270168314564643</v>
      </c>
      <c r="AQ331">
        <f>VLOOKUP($AG331,'CW0303'!$B$9:$Q$386,AQ$7,FALSE)</f>
        <v>21.621619281936841</v>
      </c>
      <c r="AR331">
        <f>VLOOKUP($AG331,'CW0303'!$B$9:$Q$386,AR$7,FALSE)</f>
        <v>14.294754796581005</v>
      </c>
      <c r="AT331">
        <f>VLOOKUP($AG331,'CW0303'!$B$9:$Q$386,AT$7,FALSE)</f>
        <v>40.937919267755881</v>
      </c>
      <c r="AU331">
        <f>VLOOKUP($AG331,'CW0303'!$B$9:$Q$386,AU$7,FALSE)</f>
        <v>34.363053975595861</v>
      </c>
      <c r="AV331">
        <f>VLOOKUP($AG331,'CW0303'!$B$9:$Q$386,AV$7,FALSE)</f>
        <v>19.781381867508578</v>
      </c>
      <c r="AW331">
        <f>VLOOKUP($AG331,'CW0303'!$B$9:$Q$386,AW$7,FALSE)</f>
        <v>12.996938079968109</v>
      </c>
    </row>
    <row r="332" spans="1:49" x14ac:dyDescent="0.3">
      <c r="A332" t="s">
        <v>284</v>
      </c>
      <c r="B332" t="s">
        <v>743</v>
      </c>
      <c r="C332" t="s">
        <v>737</v>
      </c>
      <c r="D332">
        <f>VLOOKUP($A332,'CW0301'!$B$9:$I$386,D$8,FALSE)</f>
        <v>79.331956276130626</v>
      </c>
      <c r="E332">
        <f>VLOOKUP($A332,'CW0301'!$B$9:$I$386,E$8,FALSE)</f>
        <v>72.248288843520982</v>
      </c>
      <c r="F332">
        <f>VLOOKUP($A332,'CW0301'!$B$9:$I$386,F$8,FALSE)</f>
        <v>44.856782678652088</v>
      </c>
      <c r="G332">
        <f>VLOOKUP($A332,'CW0301'!$B$9:$I$386,G$8,FALSE)</f>
        <v>36.782475318473814</v>
      </c>
      <c r="M332" t="s">
        <v>284</v>
      </c>
      <c r="N332" t="s">
        <v>743</v>
      </c>
      <c r="O332" t="s">
        <v>737</v>
      </c>
      <c r="P332">
        <f>VLOOKUP($M332,'CW0302'!$B$9:$Q$386,P$7,FALSE)</f>
        <v>16.401174799939319</v>
      </c>
      <c r="Q332">
        <f>VLOOKUP($M332,'CW0302'!$B$9:$Q$386,Q$7,FALSE)</f>
        <v>11.710942282427114</v>
      </c>
      <c r="R332">
        <f>VLOOKUP($M332,'CW0302'!$B$9:$Q$386,R$7,FALSE)</f>
        <v>4.8887213707670414</v>
      </c>
      <c r="S332">
        <f>VLOOKUP($M332,'CW0302'!$B$9:$Q$386,S$7,FALSE)</f>
        <v>2.7056092690291975</v>
      </c>
      <c r="U332">
        <f>VLOOKUP($M332,'CW0302'!$B$9:$Q$386,U$7,FALSE)</f>
        <v>14.883303604093454</v>
      </c>
      <c r="V332">
        <f>VLOOKUP($M332,'CW0302'!$B$9:$Q$386,V$7,FALSE)</f>
        <v>9.7550027998612965</v>
      </c>
      <c r="W332">
        <f>VLOOKUP($M332,'CW0302'!$B$9:$Q$386,W$7,FALSE)</f>
        <v>4.0607047864305921</v>
      </c>
      <c r="X332">
        <f>VLOOKUP($M332,'CW0302'!$B$9:$Q$386,X$7,FALSE)</f>
        <v>2.0758738511270125</v>
      </c>
      <c r="Z332">
        <f>VLOOKUP($M332,'CW0302'!$B$9:$Q$386,Z$7,FALSE)</f>
        <v>4.5926808235195553</v>
      </c>
      <c r="AA332">
        <f>VLOOKUP($M332,'CW0302'!$B$9:$Q$386,AA$7,FALSE)</f>
        <v>2.901050506658426</v>
      </c>
      <c r="AB332">
        <f>VLOOKUP($M332,'CW0302'!$B$9:$Q$386,AB$7,FALSE)</f>
        <v>0.94667286604854495</v>
      </c>
      <c r="AC332">
        <f>VLOOKUP($M332,'CW0302'!$B$9:$Q$386,AC$7,FALSE)</f>
        <v>0.21633399516433924</v>
      </c>
      <c r="AG332" t="s">
        <v>284</v>
      </c>
      <c r="AH332" t="s">
        <v>743</v>
      </c>
      <c r="AI332" t="s">
        <v>737</v>
      </c>
      <c r="AJ332">
        <f>VLOOKUP($AG332,'CW0303'!$B$9:$Q$386,AJ$7,FALSE)</f>
        <v>78.401474045750348</v>
      </c>
      <c r="AK332">
        <f>VLOOKUP($AG332,'CW0303'!$B$9:$Q$386,AK$7,FALSE)</f>
        <v>70.236273405415886</v>
      </c>
      <c r="AL332">
        <f>VLOOKUP($AG332,'CW0303'!$B$9:$Q$386,AL$7,FALSE)</f>
        <v>41.057300651480155</v>
      </c>
      <c r="AM332">
        <f>VLOOKUP($AG332,'CW0303'!$B$9:$Q$386,AM$7,FALSE)</f>
        <v>32.70500954657539</v>
      </c>
      <c r="AO332">
        <f>VLOOKUP($AG332,'CW0303'!$B$9:$Q$386,AO$7,FALSE)</f>
        <v>66.876450271233196</v>
      </c>
      <c r="AP332">
        <f>VLOOKUP($AG332,'CW0303'!$B$9:$Q$386,AP$7,FALSE)</f>
        <v>54.957694957562133</v>
      </c>
      <c r="AQ332">
        <f>VLOOKUP($AG332,'CW0303'!$B$9:$Q$386,AQ$7,FALSE)</f>
        <v>28.060879711149035</v>
      </c>
      <c r="AR332">
        <f>VLOOKUP($AG332,'CW0303'!$B$9:$Q$386,AR$7,FALSE)</f>
        <v>20.878359930369371</v>
      </c>
      <c r="AT332">
        <f>VLOOKUP($AG332,'CW0303'!$B$9:$Q$386,AT$7,FALSE)</f>
        <v>38.782745345243988</v>
      </c>
      <c r="AU332">
        <f>VLOOKUP($AG332,'CW0303'!$B$9:$Q$386,AU$7,FALSE)</f>
        <v>34.356320306234586</v>
      </c>
      <c r="AV332">
        <f>VLOOKUP($AG332,'CW0303'!$B$9:$Q$386,AV$7,FALSE)</f>
        <v>13.952939733134118</v>
      </c>
      <c r="AW332">
        <f>VLOOKUP($AG332,'CW0303'!$B$9:$Q$386,AW$7,FALSE)</f>
        <v>10.627347799102596</v>
      </c>
    </row>
    <row r="333" spans="1:49" x14ac:dyDescent="0.3">
      <c r="A333" t="s">
        <v>346</v>
      </c>
      <c r="B333" t="s">
        <v>739</v>
      </c>
      <c r="C333" t="s">
        <v>737</v>
      </c>
      <c r="D333">
        <f>VLOOKUP($A333,'CW0301'!$B$9:$I$386,D$8,FALSE)</f>
        <v>78.479133299122552</v>
      </c>
      <c r="E333">
        <f>VLOOKUP($A333,'CW0301'!$B$9:$I$386,E$8,FALSE)</f>
        <v>70.86831232973455</v>
      </c>
      <c r="F333">
        <f>VLOOKUP($A333,'CW0301'!$B$9:$I$386,F$8,FALSE)</f>
        <v>48.551219204039917</v>
      </c>
      <c r="G333">
        <f>VLOOKUP($A333,'CW0301'!$B$9:$I$386,G$8,FALSE)</f>
        <v>32.278904912124155</v>
      </c>
      <c r="M333" t="s">
        <v>346</v>
      </c>
      <c r="N333" t="s">
        <v>739</v>
      </c>
      <c r="O333" t="s">
        <v>737</v>
      </c>
      <c r="P333">
        <f>VLOOKUP($M333,'CW0302'!$B$9:$Q$386,P$7,FALSE)</f>
        <v>18.454936991064681</v>
      </c>
      <c r="Q333">
        <f>VLOOKUP($M333,'CW0302'!$B$9:$Q$386,Q$7,FALSE)</f>
        <v>13.237598782684859</v>
      </c>
      <c r="R333">
        <f>VLOOKUP($M333,'CW0302'!$B$9:$Q$386,R$7,FALSE)</f>
        <v>5.7969791452742756</v>
      </c>
      <c r="S333">
        <f>VLOOKUP($M333,'CW0302'!$B$9:$Q$386,S$7,FALSE)</f>
        <v>2.6129455990199664</v>
      </c>
      <c r="U333">
        <f>VLOOKUP($M333,'CW0302'!$B$9:$Q$386,U$7,FALSE)</f>
        <v>14.933006272247109</v>
      </c>
      <c r="V333">
        <f>VLOOKUP($M333,'CW0302'!$B$9:$Q$386,V$7,FALSE)</f>
        <v>8.8443177483642401</v>
      </c>
      <c r="W333">
        <f>VLOOKUP($M333,'CW0302'!$B$9:$Q$386,W$7,FALSE)</f>
        <v>3.0567227337237148</v>
      </c>
      <c r="X333">
        <f>VLOOKUP($M333,'CW0302'!$B$9:$Q$386,X$7,FALSE)</f>
        <v>7.8982763786852053E-2</v>
      </c>
      <c r="Z333">
        <f>VLOOKUP($M333,'CW0302'!$B$9:$Q$386,Z$7,FALSE)</f>
        <v>8.684401854290428</v>
      </c>
      <c r="AA333">
        <f>VLOOKUP($M333,'CW0302'!$B$9:$Q$386,AA$7,FALSE)</f>
        <v>6.6518913478536277</v>
      </c>
      <c r="AB333">
        <f>VLOOKUP($M333,'CW0302'!$B$9:$Q$386,AB$7,FALSE)</f>
        <v>2.6076435866356085</v>
      </c>
      <c r="AC333">
        <f>VLOOKUP($M333,'CW0302'!$B$9:$Q$386,AC$7,FALSE)</f>
        <v>1.3753369682737278</v>
      </c>
      <c r="AG333" t="s">
        <v>346</v>
      </c>
      <c r="AH333" t="s">
        <v>739</v>
      </c>
      <c r="AI333" t="s">
        <v>737</v>
      </c>
      <c r="AJ333">
        <f>VLOOKUP($AG333,'CW0303'!$B$9:$Q$386,AJ$7,FALSE)</f>
        <v>76.526094261589989</v>
      </c>
      <c r="AK333">
        <f>VLOOKUP($AG333,'CW0303'!$B$9:$Q$386,AK$7,FALSE)</f>
        <v>69.166993501067338</v>
      </c>
      <c r="AL333">
        <f>VLOOKUP($AG333,'CW0303'!$B$9:$Q$386,AL$7,FALSE)</f>
        <v>45.253977685526877</v>
      </c>
      <c r="AM333">
        <f>VLOOKUP($AG333,'CW0303'!$B$9:$Q$386,AM$7,FALSE)</f>
        <v>29.657325846808657</v>
      </c>
      <c r="AO333">
        <f>VLOOKUP($AG333,'CW0303'!$B$9:$Q$386,AO$7,FALSE)</f>
        <v>62.483946567425654</v>
      </c>
      <c r="AP333">
        <f>VLOOKUP($AG333,'CW0303'!$B$9:$Q$386,AP$7,FALSE)</f>
        <v>53.640143085575396</v>
      </c>
      <c r="AQ333">
        <f>VLOOKUP($AG333,'CW0303'!$B$9:$Q$386,AQ$7,FALSE)</f>
        <v>27.471139574255339</v>
      </c>
      <c r="AR333">
        <f>VLOOKUP($AG333,'CW0303'!$B$9:$Q$386,AR$7,FALSE)</f>
        <v>18.269060684172462</v>
      </c>
      <c r="AT333">
        <f>VLOOKUP($AG333,'CW0303'!$B$9:$Q$386,AT$7,FALSE)</f>
        <v>45.651522209718301</v>
      </c>
      <c r="AU333">
        <f>VLOOKUP($AG333,'CW0303'!$B$9:$Q$386,AU$7,FALSE)</f>
        <v>38.240536705883201</v>
      </c>
      <c r="AV333">
        <f>VLOOKUP($AG333,'CW0303'!$B$9:$Q$386,AV$7,FALSE)</f>
        <v>20.065988387683099</v>
      </c>
      <c r="AW333">
        <f>VLOOKUP($AG333,'CW0303'!$B$9:$Q$386,AW$7,FALSE)</f>
        <v>13.011538800030346</v>
      </c>
    </row>
    <row r="334" spans="1:49" x14ac:dyDescent="0.3">
      <c r="A334" t="s">
        <v>348</v>
      </c>
      <c r="B334" t="s">
        <v>741</v>
      </c>
      <c r="C334" t="s">
        <v>737</v>
      </c>
      <c r="D334">
        <f>VLOOKUP($A334,'CW0301'!$B$9:$I$386,D$8,FALSE)</f>
        <v>81.745966822663377</v>
      </c>
      <c r="E334">
        <f>VLOOKUP($A334,'CW0301'!$B$9:$I$386,E$8,FALSE)</f>
        <v>74.318866486891068</v>
      </c>
      <c r="F334">
        <f>VLOOKUP($A334,'CW0301'!$B$9:$I$386,F$8,FALSE)</f>
        <v>45.592359742198134</v>
      </c>
      <c r="G334">
        <f>VLOOKUP($A334,'CW0301'!$B$9:$I$386,G$8,FALSE)</f>
        <v>36.02836945737706</v>
      </c>
      <c r="M334" t="s">
        <v>348</v>
      </c>
      <c r="N334" t="s">
        <v>741</v>
      </c>
      <c r="O334" t="s">
        <v>737</v>
      </c>
      <c r="P334">
        <f>VLOOKUP($M334,'CW0302'!$B$9:$Q$386,P$7,FALSE)</f>
        <v>14.388922175507101</v>
      </c>
      <c r="Q334">
        <f>VLOOKUP($M334,'CW0302'!$B$9:$Q$386,Q$7,FALSE)</f>
        <v>9.2308116890133807</v>
      </c>
      <c r="R334">
        <f>VLOOKUP($M334,'CW0302'!$B$9:$Q$386,R$7,FALSE)</f>
        <v>5.0516790031840051</v>
      </c>
      <c r="S334">
        <f>VLOOKUP($M334,'CW0302'!$B$9:$Q$386,S$7,FALSE)</f>
        <v>1.872623500025083</v>
      </c>
      <c r="U334">
        <f>VLOOKUP($M334,'CW0302'!$B$9:$Q$386,U$7,FALSE)</f>
        <v>11.470864383970085</v>
      </c>
      <c r="V334">
        <f>VLOOKUP($M334,'CW0302'!$B$9:$Q$386,V$7,FALSE)</f>
        <v>6.2563685507445159</v>
      </c>
      <c r="W334">
        <f>VLOOKUP($M334,'CW0302'!$B$9:$Q$386,W$7,FALSE)</f>
        <v>1.0460248649231529</v>
      </c>
      <c r="X334">
        <f>VLOOKUP($M334,'CW0302'!$B$9:$Q$386,X$7,FALSE)</f>
        <v>0.80578506665084615</v>
      </c>
      <c r="Z334">
        <f>VLOOKUP($M334,'CW0302'!$B$9:$Q$386,Z$7,FALSE)</f>
        <v>7.2607255705212355</v>
      </c>
      <c r="AA334">
        <f>VLOOKUP($M334,'CW0302'!$B$9:$Q$386,AA$7,FALSE)</f>
        <v>6.1417552852700705</v>
      </c>
      <c r="AB334">
        <f>VLOOKUP($M334,'CW0302'!$B$9:$Q$386,AB$7,FALSE)</f>
        <v>3.7282482573439899</v>
      </c>
      <c r="AC334">
        <f>VLOOKUP($M334,'CW0302'!$B$9:$Q$386,AC$7,FALSE)</f>
        <v>1.659862600772569</v>
      </c>
      <c r="AG334" t="s">
        <v>348</v>
      </c>
      <c r="AH334" t="s">
        <v>741</v>
      </c>
      <c r="AI334" t="s">
        <v>737</v>
      </c>
      <c r="AJ334">
        <f>VLOOKUP($AG334,'CW0303'!$B$9:$Q$386,AJ$7,FALSE)</f>
        <v>80.714666893165287</v>
      </c>
      <c r="AK334">
        <f>VLOOKUP($AG334,'CW0303'!$B$9:$Q$386,AK$7,FALSE)</f>
        <v>71.285757754213932</v>
      </c>
      <c r="AL334">
        <f>VLOOKUP($AG334,'CW0303'!$B$9:$Q$386,AL$7,FALSE)</f>
        <v>43.112304967878387</v>
      </c>
      <c r="AM334">
        <f>VLOOKUP($AG334,'CW0303'!$B$9:$Q$386,AM$7,FALSE)</f>
        <v>32.901784046823408</v>
      </c>
      <c r="AO334">
        <f>VLOOKUP($AG334,'CW0303'!$B$9:$Q$386,AO$7,FALSE)</f>
        <v>69.074481257830939</v>
      </c>
      <c r="AP334">
        <f>VLOOKUP($AG334,'CW0303'!$B$9:$Q$386,AP$7,FALSE)</f>
        <v>54.80895680733979</v>
      </c>
      <c r="AQ334">
        <f>VLOOKUP($AG334,'CW0303'!$B$9:$Q$386,AQ$7,FALSE)</f>
        <v>26.072622132728018</v>
      </c>
      <c r="AR334">
        <f>VLOOKUP($AG334,'CW0303'!$B$9:$Q$386,AR$7,FALSE)</f>
        <v>20.130650281604872</v>
      </c>
      <c r="AT334">
        <f>VLOOKUP($AG334,'CW0303'!$B$9:$Q$386,AT$7,FALSE)</f>
        <v>43.210272823527113</v>
      </c>
      <c r="AU334">
        <f>VLOOKUP($AG334,'CW0303'!$B$9:$Q$386,AU$7,FALSE)</f>
        <v>36.185997668468836</v>
      </c>
      <c r="AV334">
        <f>VLOOKUP($AG334,'CW0303'!$B$9:$Q$386,AV$7,FALSE)</f>
        <v>15.865437066872392</v>
      </c>
      <c r="AW334">
        <f>VLOOKUP($AG334,'CW0303'!$B$9:$Q$386,AW$7,FALSE)</f>
        <v>10.004853042863559</v>
      </c>
    </row>
    <row r="335" spans="1:49" x14ac:dyDescent="0.3">
      <c r="A335" t="s">
        <v>350</v>
      </c>
      <c r="B335" t="s">
        <v>743</v>
      </c>
      <c r="C335" t="s">
        <v>737</v>
      </c>
      <c r="D335">
        <f>VLOOKUP($A335,'CW0301'!$B$9:$I$386,D$8,FALSE)</f>
        <v>70.445250278475953</v>
      </c>
      <c r="E335">
        <f>VLOOKUP($A335,'CW0301'!$B$9:$I$386,E$8,FALSE)</f>
        <v>61.427876770007053</v>
      </c>
      <c r="F335">
        <f>VLOOKUP($A335,'CW0301'!$B$9:$I$386,F$8,FALSE)</f>
        <v>33.741453007287518</v>
      </c>
      <c r="G335">
        <f>VLOOKUP($A335,'CW0301'!$B$9:$I$386,G$8,FALSE)</f>
        <v>25.592970054269209</v>
      </c>
      <c r="M335" t="s">
        <v>350</v>
      </c>
      <c r="N335" t="s">
        <v>743</v>
      </c>
      <c r="O335" t="s">
        <v>737</v>
      </c>
      <c r="P335">
        <f>VLOOKUP($M335,'CW0302'!$B$9:$Q$386,P$7,FALSE)</f>
        <v>9.5349516918959196</v>
      </c>
      <c r="Q335">
        <f>VLOOKUP($M335,'CW0302'!$B$9:$Q$386,Q$7,FALSE)</f>
        <v>4.7950843114878641</v>
      </c>
      <c r="R335">
        <f>VLOOKUP($M335,'CW0302'!$B$9:$Q$386,R$7,FALSE)</f>
        <v>0.92454953290493325</v>
      </c>
      <c r="S335">
        <f>VLOOKUP($M335,'CW0302'!$B$9:$Q$386,S$7,FALSE)</f>
        <v>0.7164034349595928</v>
      </c>
      <c r="U335">
        <f>VLOOKUP($M335,'CW0302'!$B$9:$Q$386,U$7,FALSE)</f>
        <v>7.7291966483850478</v>
      </c>
      <c r="V335">
        <f>VLOOKUP($M335,'CW0302'!$B$9:$Q$386,V$7,FALSE)</f>
        <v>3.1578450325525398</v>
      </c>
      <c r="W335">
        <f>VLOOKUP($M335,'CW0302'!$B$9:$Q$386,W$7,FALSE)</f>
        <v>0.53838074781337042</v>
      </c>
      <c r="X335">
        <f>VLOOKUP($M335,'CW0302'!$B$9:$Q$386,X$7,FALSE)</f>
        <v>0.20718598888163367</v>
      </c>
      <c r="Z335">
        <f>VLOOKUP($M335,'CW0302'!$B$9:$Q$386,Z$7,FALSE)</f>
        <v>4.4870361681794106</v>
      </c>
      <c r="AA335">
        <f>VLOOKUP($M335,'CW0302'!$B$9:$Q$386,AA$7,FALSE)</f>
        <v>1.718184456807001</v>
      </c>
      <c r="AB335">
        <f>VLOOKUP($M335,'CW0302'!$B$9:$Q$386,AB$7,FALSE)</f>
        <v>0.65918329248003138</v>
      </c>
      <c r="AC335">
        <f>VLOOKUP($M335,'CW0302'!$B$9:$Q$386,AC$7,FALSE)</f>
        <v>0.47417469504258092</v>
      </c>
      <c r="AG335" t="s">
        <v>350</v>
      </c>
      <c r="AH335" t="s">
        <v>743</v>
      </c>
      <c r="AI335" t="s">
        <v>737</v>
      </c>
      <c r="AJ335">
        <f>VLOOKUP($AG335,'CW0303'!$B$9:$Q$386,AJ$7,FALSE)</f>
        <v>68.949674417630121</v>
      </c>
      <c r="AK335">
        <f>VLOOKUP($AG335,'CW0303'!$B$9:$Q$386,AK$7,FALSE)</f>
        <v>59.99208180145439</v>
      </c>
      <c r="AL335">
        <f>VLOOKUP($AG335,'CW0303'!$B$9:$Q$386,AL$7,FALSE)</f>
        <v>32.729488905473438</v>
      </c>
      <c r="AM335">
        <f>VLOOKUP($AG335,'CW0303'!$B$9:$Q$386,AM$7,FALSE)</f>
        <v>25.07561712537737</v>
      </c>
      <c r="AO335">
        <f>VLOOKUP($AG335,'CW0303'!$B$9:$Q$386,AO$7,FALSE)</f>
        <v>45.803485573371155</v>
      </c>
      <c r="AP335">
        <f>VLOOKUP($AG335,'CW0303'!$B$9:$Q$386,AP$7,FALSE)</f>
        <v>34.50939688819782</v>
      </c>
      <c r="AQ335">
        <f>VLOOKUP($AG335,'CW0303'!$B$9:$Q$386,AQ$7,FALSE)</f>
        <v>15.942271674182864</v>
      </c>
      <c r="AR335">
        <f>VLOOKUP($AG335,'CW0303'!$B$9:$Q$386,AR$7,FALSE)</f>
        <v>12.844677732694812</v>
      </c>
      <c r="AT335">
        <f>VLOOKUP($AG335,'CW0303'!$B$9:$Q$386,AT$7,FALSE)</f>
        <v>45.189061341181066</v>
      </c>
      <c r="AU335">
        <f>VLOOKUP($AG335,'CW0303'!$B$9:$Q$386,AU$7,FALSE)</f>
        <v>37.788359061991414</v>
      </c>
      <c r="AV335">
        <f>VLOOKUP($AG335,'CW0303'!$B$9:$Q$386,AV$7,FALSE)</f>
        <v>16.216919433071588</v>
      </c>
      <c r="AW335">
        <f>VLOOKUP($AG335,'CW0303'!$B$9:$Q$386,AW$7,FALSE)</f>
        <v>12.818338240788849</v>
      </c>
    </row>
    <row r="336" spans="1:49" x14ac:dyDescent="0.3">
      <c r="A336" t="s">
        <v>352</v>
      </c>
      <c r="B336" t="s">
        <v>743</v>
      </c>
      <c r="C336" t="s">
        <v>737</v>
      </c>
      <c r="D336">
        <f>VLOOKUP($A336,'CW0301'!$B$9:$I$386,D$8,FALSE)</f>
        <v>78.442350379171074</v>
      </c>
      <c r="E336">
        <f>VLOOKUP($A336,'CW0301'!$B$9:$I$386,E$8,FALSE)</f>
        <v>69.798938004161187</v>
      </c>
      <c r="F336">
        <f>VLOOKUP($A336,'CW0301'!$B$9:$I$386,F$8,FALSE)</f>
        <v>50.767578866528929</v>
      </c>
      <c r="G336">
        <f>VLOOKUP($A336,'CW0301'!$B$9:$I$386,G$8,FALSE)</f>
        <v>38.64304769429647</v>
      </c>
      <c r="M336" t="s">
        <v>352</v>
      </c>
      <c r="N336" t="s">
        <v>743</v>
      </c>
      <c r="O336" t="s">
        <v>737</v>
      </c>
      <c r="P336">
        <f>VLOOKUP($M336,'CW0302'!$B$9:$Q$386,P$7,FALSE)</f>
        <v>21.239125621584083</v>
      </c>
      <c r="Q336">
        <f>VLOOKUP($M336,'CW0302'!$B$9:$Q$386,Q$7,FALSE)</f>
        <v>16.575599951444943</v>
      </c>
      <c r="R336">
        <f>VLOOKUP($M336,'CW0302'!$B$9:$Q$386,R$7,FALSE)</f>
        <v>9.5253702719923705</v>
      </c>
      <c r="S336">
        <f>VLOOKUP($M336,'CW0302'!$B$9:$Q$386,S$7,FALSE)</f>
        <v>6.2962274678751138</v>
      </c>
      <c r="U336">
        <f>VLOOKUP($M336,'CW0302'!$B$9:$Q$386,U$7,FALSE)</f>
        <v>17.177492092368922</v>
      </c>
      <c r="V336">
        <f>VLOOKUP($M336,'CW0302'!$B$9:$Q$386,V$7,FALSE)</f>
        <v>11.889365573531894</v>
      </c>
      <c r="W336">
        <f>VLOOKUP($M336,'CW0302'!$B$9:$Q$386,W$7,FALSE)</f>
        <v>3.1606052136469569</v>
      </c>
      <c r="X336">
        <f>VLOOKUP($M336,'CW0302'!$B$9:$Q$386,X$7,FALSE)</f>
        <v>1.6026507841870357</v>
      </c>
      <c r="Z336">
        <f>VLOOKUP($M336,'CW0302'!$B$9:$Q$386,Z$7,FALSE)</f>
        <v>9.8956791886877937</v>
      </c>
      <c r="AA336">
        <f>VLOOKUP($M336,'CW0302'!$B$9:$Q$386,AA$7,FALSE)</f>
        <v>7.8231985373994224</v>
      </c>
      <c r="AB336">
        <f>VLOOKUP($M336,'CW0302'!$B$9:$Q$386,AB$7,FALSE)</f>
        <v>5.8522224434718453</v>
      </c>
      <c r="AC336">
        <f>VLOOKUP($M336,'CW0302'!$B$9:$Q$386,AC$7,FALSE)</f>
        <v>4.3098374942375282</v>
      </c>
      <c r="AG336" t="s">
        <v>352</v>
      </c>
      <c r="AH336" t="s">
        <v>743</v>
      </c>
      <c r="AI336" t="s">
        <v>737</v>
      </c>
      <c r="AJ336">
        <f>VLOOKUP($AG336,'CW0303'!$B$9:$Q$386,AJ$7,FALSE)</f>
        <v>76.276021733669822</v>
      </c>
      <c r="AK336">
        <f>VLOOKUP($AG336,'CW0303'!$B$9:$Q$386,AK$7,FALSE)</f>
        <v>66.852983099298086</v>
      </c>
      <c r="AL336">
        <f>VLOOKUP($AG336,'CW0303'!$B$9:$Q$386,AL$7,FALSE)</f>
        <v>46.169088226084213</v>
      </c>
      <c r="AM336">
        <f>VLOOKUP($AG336,'CW0303'!$B$9:$Q$386,AM$7,FALSE)</f>
        <v>34.35673411126163</v>
      </c>
      <c r="AO336">
        <f>VLOOKUP($AG336,'CW0303'!$B$9:$Q$386,AO$7,FALSE)</f>
        <v>57.563719612051386</v>
      </c>
      <c r="AP336">
        <f>VLOOKUP($AG336,'CW0303'!$B$9:$Q$386,AP$7,FALSE)</f>
        <v>44.878143217940497</v>
      </c>
      <c r="AQ336">
        <f>VLOOKUP($AG336,'CW0303'!$B$9:$Q$386,AQ$7,FALSE)</f>
        <v>22.916237964519912</v>
      </c>
      <c r="AR336">
        <f>VLOOKUP($AG336,'CW0303'!$B$9:$Q$386,AR$7,FALSE)</f>
        <v>13.616222181618296</v>
      </c>
      <c r="AT336">
        <f>VLOOKUP($AG336,'CW0303'!$B$9:$Q$386,AT$7,FALSE)</f>
        <v>52.404205133611512</v>
      </c>
      <c r="AU336">
        <f>VLOOKUP($AG336,'CW0303'!$B$9:$Q$386,AU$7,FALSE)</f>
        <v>45.941374041848</v>
      </c>
      <c r="AV336">
        <f>VLOOKUP($AG336,'CW0303'!$B$9:$Q$386,AV$7,FALSE)</f>
        <v>27.21605985814054</v>
      </c>
      <c r="AW336">
        <f>VLOOKUP($AG336,'CW0303'!$B$9:$Q$386,AW$7,FALSE)</f>
        <v>21.831178613142804</v>
      </c>
    </row>
    <row r="337" spans="1:49" x14ac:dyDescent="0.3">
      <c r="A337" t="s">
        <v>354</v>
      </c>
      <c r="B337" t="s">
        <v>743</v>
      </c>
      <c r="C337" t="s">
        <v>737</v>
      </c>
      <c r="D337">
        <f>VLOOKUP($A337,'CW0301'!$B$9:$I$386,D$8,FALSE)</f>
        <v>76.94998961504443</v>
      </c>
      <c r="E337">
        <f>VLOOKUP($A337,'CW0301'!$B$9:$I$386,E$8,FALSE)</f>
        <v>70.014021348229832</v>
      </c>
      <c r="F337">
        <f>VLOOKUP($A337,'CW0301'!$B$9:$I$386,F$8,FALSE)</f>
        <v>49.20303772777671</v>
      </c>
      <c r="G337">
        <f>VLOOKUP($A337,'CW0301'!$B$9:$I$386,G$8,FALSE)</f>
        <v>36.184321858756782</v>
      </c>
      <c r="M337" t="s">
        <v>354</v>
      </c>
      <c r="N337" t="s">
        <v>743</v>
      </c>
      <c r="O337" t="s">
        <v>737</v>
      </c>
      <c r="P337">
        <f>VLOOKUP($M337,'CW0302'!$B$9:$Q$386,P$7,FALSE)</f>
        <v>14.983608579520155</v>
      </c>
      <c r="Q337">
        <f>VLOOKUP($M337,'CW0302'!$B$9:$Q$386,Q$7,FALSE)</f>
        <v>8.2770203605412789</v>
      </c>
      <c r="R337">
        <f>VLOOKUP($M337,'CW0302'!$B$9:$Q$386,R$7,FALSE)</f>
        <v>4.5417248153242342</v>
      </c>
      <c r="S337">
        <f>VLOOKUP($M337,'CW0302'!$B$9:$Q$386,S$7,FALSE)</f>
        <v>3.4582724696275253</v>
      </c>
      <c r="U337">
        <f>VLOOKUP($M337,'CW0302'!$B$9:$Q$386,U$7,FALSE)</f>
        <v>12.477136158516663</v>
      </c>
      <c r="V337">
        <f>VLOOKUP($M337,'CW0302'!$B$9:$Q$386,V$7,FALSE)</f>
        <v>5.2647142838487566</v>
      </c>
      <c r="W337">
        <f>VLOOKUP($M337,'CW0302'!$B$9:$Q$386,W$7,FALSE)</f>
        <v>1.0542467053058482</v>
      </c>
      <c r="X337">
        <f>VLOOKUP($M337,'CW0302'!$B$9:$Q$386,X$7,FALSE)</f>
        <v>0.45001831037358286</v>
      </c>
      <c r="Z337">
        <f>VLOOKUP($M337,'CW0302'!$B$9:$Q$386,Z$7,FALSE)</f>
        <v>6.3958232259316263</v>
      </c>
      <c r="AA337">
        <f>VLOOKUP($M337,'CW0302'!$B$9:$Q$386,AA$7,FALSE)</f>
        <v>5.2028322471998951</v>
      </c>
      <c r="AB337">
        <f>VLOOKUP($M337,'CW0302'!$B$9:$Q$386,AB$7,FALSE)</f>
        <v>3.6764140725872778</v>
      </c>
      <c r="AC337">
        <f>VLOOKUP($M337,'CW0302'!$B$9:$Q$386,AC$7,FALSE)</f>
        <v>3.0467720784970602</v>
      </c>
      <c r="AG337" t="s">
        <v>354</v>
      </c>
      <c r="AH337" t="s">
        <v>743</v>
      </c>
      <c r="AI337" t="s">
        <v>737</v>
      </c>
      <c r="AJ337">
        <f>VLOOKUP($AG337,'CW0303'!$B$9:$Q$386,AJ$7,FALSE)</f>
        <v>75.626254570275606</v>
      </c>
      <c r="AK337">
        <f>VLOOKUP($AG337,'CW0303'!$B$9:$Q$386,AK$7,FALSE)</f>
        <v>67.423972604605069</v>
      </c>
      <c r="AL337">
        <f>VLOOKUP($AG337,'CW0303'!$B$9:$Q$386,AL$7,FALSE)</f>
        <v>45.99230699035936</v>
      </c>
      <c r="AM337">
        <f>VLOOKUP($AG337,'CW0303'!$B$9:$Q$386,AM$7,FALSE)</f>
        <v>32.047112182418459</v>
      </c>
      <c r="AO337">
        <f>VLOOKUP($AG337,'CW0303'!$B$9:$Q$386,AO$7,FALSE)</f>
        <v>58.7324281031797</v>
      </c>
      <c r="AP337">
        <f>VLOOKUP($AG337,'CW0303'!$B$9:$Q$386,AP$7,FALSE)</f>
        <v>46.443397743245967</v>
      </c>
      <c r="AQ337">
        <f>VLOOKUP($AG337,'CW0303'!$B$9:$Q$386,AQ$7,FALSE)</f>
        <v>20.228967020670641</v>
      </c>
      <c r="AR337">
        <f>VLOOKUP($AG337,'CW0303'!$B$9:$Q$386,AR$7,FALSE)</f>
        <v>15.499484002384186</v>
      </c>
      <c r="AT337">
        <f>VLOOKUP($AG337,'CW0303'!$B$9:$Q$386,AT$7,FALSE)</f>
        <v>49.417668964437468</v>
      </c>
      <c r="AU337">
        <f>VLOOKUP($AG337,'CW0303'!$B$9:$Q$386,AU$7,FALSE)</f>
        <v>43.965955922831938</v>
      </c>
      <c r="AV337">
        <f>VLOOKUP($AG337,'CW0303'!$B$9:$Q$386,AV$7,FALSE)</f>
        <v>27.612907361449391</v>
      </c>
      <c r="AW337">
        <f>VLOOKUP($AG337,'CW0303'!$B$9:$Q$386,AW$7,FALSE)</f>
        <v>16.266316559524601</v>
      </c>
    </row>
    <row r="338" spans="1:49" x14ac:dyDescent="0.3">
      <c r="A338" t="s">
        <v>356</v>
      </c>
      <c r="B338" t="s">
        <v>743</v>
      </c>
      <c r="C338" t="s">
        <v>737</v>
      </c>
      <c r="D338">
        <f>VLOOKUP($A338,'CW0301'!$B$9:$I$386,D$8,FALSE)</f>
        <v>75.422032795731582</v>
      </c>
      <c r="E338">
        <f>VLOOKUP($A338,'CW0301'!$B$9:$I$386,E$8,FALSE)</f>
        <v>65.36332467135432</v>
      </c>
      <c r="F338">
        <f>VLOOKUP($A338,'CW0301'!$B$9:$I$386,F$8,FALSE)</f>
        <v>38.741780347857116</v>
      </c>
      <c r="G338">
        <f>VLOOKUP($A338,'CW0301'!$B$9:$I$386,G$8,FALSE)</f>
        <v>26.660535002772324</v>
      </c>
      <c r="M338" t="s">
        <v>356</v>
      </c>
      <c r="N338" t="s">
        <v>743</v>
      </c>
      <c r="O338" t="s">
        <v>737</v>
      </c>
      <c r="P338">
        <f>VLOOKUP($M338,'CW0302'!$B$9:$Q$386,P$7,FALSE)</f>
        <v>8.7572399892260808</v>
      </c>
      <c r="Q338">
        <f>VLOOKUP($M338,'CW0302'!$B$9:$Q$386,Q$7,FALSE)</f>
        <v>6.1255626112897632</v>
      </c>
      <c r="R338">
        <f>VLOOKUP($M338,'CW0302'!$B$9:$Q$386,R$7,FALSE)</f>
        <v>1.3749802523815702</v>
      </c>
      <c r="S338">
        <f>VLOOKUP($M338,'CW0302'!$B$9:$Q$386,S$7,FALSE)</f>
        <v>0.59367078918634408</v>
      </c>
      <c r="U338">
        <f>VLOOKUP($M338,'CW0302'!$B$9:$Q$386,U$7,FALSE)</f>
        <v>7.3390435029133751</v>
      </c>
      <c r="V338">
        <f>VLOOKUP($M338,'CW0302'!$B$9:$Q$386,V$7,FALSE)</f>
        <v>4.5058487844745416</v>
      </c>
      <c r="W338">
        <f>VLOOKUP($M338,'CW0302'!$B$9:$Q$386,W$7,FALSE)</f>
        <v>0.64790901525959188</v>
      </c>
      <c r="X338">
        <f>VLOOKUP($M338,'CW0302'!$B$9:$Q$386,X$7,FALSE)</f>
        <v>0.36936359350339548</v>
      </c>
      <c r="Z338">
        <f>VLOOKUP($M338,'CW0302'!$B$9:$Q$386,Z$7,FALSE)</f>
        <v>3.1919776355176452</v>
      </c>
      <c r="AA338">
        <f>VLOOKUP($M338,'CW0302'!$B$9:$Q$386,AA$7,FALSE)</f>
        <v>3.1919776355176452</v>
      </c>
      <c r="AB338">
        <f>VLOOKUP($M338,'CW0302'!$B$9:$Q$386,AB$7,FALSE)</f>
        <v>0.80080296626428904</v>
      </c>
      <c r="AC338">
        <f>VLOOKUP($M338,'CW0302'!$B$9:$Q$386,AC$7,FALSE)</f>
        <v>0.29688690991453087</v>
      </c>
      <c r="AG338" t="s">
        <v>356</v>
      </c>
      <c r="AH338" t="s">
        <v>743</v>
      </c>
      <c r="AI338" t="s">
        <v>737</v>
      </c>
      <c r="AJ338">
        <f>VLOOKUP($AG338,'CW0303'!$B$9:$Q$386,AJ$7,FALSE)</f>
        <v>73.962523221062611</v>
      </c>
      <c r="AK338">
        <f>VLOOKUP($AG338,'CW0303'!$B$9:$Q$386,AK$7,FALSE)</f>
        <v>64.067430816830083</v>
      </c>
      <c r="AL338">
        <f>VLOOKUP($AG338,'CW0303'!$B$9:$Q$386,AL$7,FALSE)</f>
        <v>36.834297943040077</v>
      </c>
      <c r="AM338">
        <f>VLOOKUP($AG338,'CW0303'!$B$9:$Q$386,AM$7,FALSE)</f>
        <v>26.565617139750429</v>
      </c>
      <c r="AO338">
        <f>VLOOKUP($AG338,'CW0303'!$B$9:$Q$386,AO$7,FALSE)</f>
        <v>53.678212721395923</v>
      </c>
      <c r="AP338">
        <f>VLOOKUP($AG338,'CW0303'!$B$9:$Q$386,AP$7,FALSE)</f>
        <v>42.647329510042589</v>
      </c>
      <c r="AQ338">
        <f>VLOOKUP($AG338,'CW0303'!$B$9:$Q$386,AQ$7,FALSE)</f>
        <v>17.694677367094918</v>
      </c>
      <c r="AR338">
        <f>VLOOKUP($AG338,'CW0303'!$B$9:$Q$386,AR$7,FALSE)</f>
        <v>12.464638482552774</v>
      </c>
      <c r="AT338">
        <f>VLOOKUP($AG338,'CW0303'!$B$9:$Q$386,AT$7,FALSE)</f>
        <v>44.376382881425677</v>
      </c>
      <c r="AU338">
        <f>VLOOKUP($AG338,'CW0303'!$B$9:$Q$386,AU$7,FALSE)</f>
        <v>38.603635341286811</v>
      </c>
      <c r="AV338">
        <f>VLOOKUP($AG338,'CW0303'!$B$9:$Q$386,AV$7,FALSE)</f>
        <v>19.200935447221692</v>
      </c>
      <c r="AW338">
        <f>VLOOKUP($AG338,'CW0303'!$B$9:$Q$386,AW$7,FALSE)</f>
        <v>12.565307567078232</v>
      </c>
    </row>
    <row r="339" spans="1:49" x14ac:dyDescent="0.3">
      <c r="A339" t="s">
        <v>507</v>
      </c>
      <c r="B339" t="s">
        <v>743</v>
      </c>
      <c r="C339" t="s">
        <v>737</v>
      </c>
      <c r="D339">
        <f>VLOOKUP($A339,'CW0301'!$B$9:$I$386,D$8,FALSE)</f>
        <v>83.5646772483192</v>
      </c>
      <c r="E339">
        <f>VLOOKUP($A339,'CW0301'!$B$9:$I$386,E$8,FALSE)</f>
        <v>71.787586000806826</v>
      </c>
      <c r="F339">
        <f>VLOOKUP($A339,'CW0301'!$B$9:$I$386,F$8,FALSE)</f>
        <v>47.69365954140347</v>
      </c>
      <c r="G339">
        <f>VLOOKUP($A339,'CW0301'!$B$9:$I$386,G$8,FALSE)</f>
        <v>34.166552010834316</v>
      </c>
      <c r="M339" t="s">
        <v>507</v>
      </c>
      <c r="N339" t="s">
        <v>743</v>
      </c>
      <c r="O339" t="s">
        <v>737</v>
      </c>
      <c r="P339">
        <f>VLOOKUP($M339,'CW0302'!$B$9:$Q$386,P$7,FALSE)</f>
        <v>16.797092986637889</v>
      </c>
      <c r="Q339">
        <f>VLOOKUP($M339,'CW0302'!$B$9:$Q$386,Q$7,FALSE)</f>
        <v>11.73587295742025</v>
      </c>
      <c r="R339">
        <f>VLOOKUP($M339,'CW0302'!$B$9:$Q$386,R$7,FALSE)</f>
        <v>5.4698461183662079</v>
      </c>
      <c r="S339">
        <f>VLOOKUP($M339,'CW0302'!$B$9:$Q$386,S$7,FALSE)</f>
        <v>3.3957846942543162</v>
      </c>
      <c r="U339">
        <f>VLOOKUP($M339,'CW0302'!$B$9:$Q$386,U$7,FALSE)</f>
        <v>13.709833951304168</v>
      </c>
      <c r="V339">
        <f>VLOOKUP($M339,'CW0302'!$B$9:$Q$386,V$7,FALSE)</f>
        <v>7.6097197923913766</v>
      </c>
      <c r="W339">
        <f>VLOOKUP($M339,'CW0302'!$B$9:$Q$386,W$7,FALSE)</f>
        <v>2.0032046512799231</v>
      </c>
      <c r="X339">
        <f>VLOOKUP($M339,'CW0302'!$B$9:$Q$386,X$7,FALSE)</f>
        <v>1.2251514392663048</v>
      </c>
      <c r="Z339">
        <f>VLOOKUP($M339,'CW0302'!$B$9:$Q$386,Z$7,FALSE)</f>
        <v>8.5401607475551007</v>
      </c>
      <c r="AA339">
        <f>VLOOKUP($M339,'CW0302'!$B$9:$Q$386,AA$7,FALSE)</f>
        <v>5.5576110087245594</v>
      </c>
      <c r="AB339">
        <f>VLOOKUP($M339,'CW0302'!$B$9:$Q$386,AB$7,FALSE)</f>
        <v>3.4691898008025523</v>
      </c>
      <c r="AC339">
        <f>VLOOKUP($M339,'CW0302'!$B$9:$Q$386,AC$7,FALSE)</f>
        <v>0.78193383851863052</v>
      </c>
      <c r="AG339" t="s">
        <v>507</v>
      </c>
      <c r="AH339" t="s">
        <v>743</v>
      </c>
      <c r="AI339" t="s">
        <v>737</v>
      </c>
      <c r="AJ339">
        <f>VLOOKUP($AG339,'CW0303'!$B$9:$Q$386,AJ$7,FALSE)</f>
        <v>82.036010152321211</v>
      </c>
      <c r="AK339">
        <f>VLOOKUP($AG339,'CW0303'!$B$9:$Q$386,AK$7,FALSE)</f>
        <v>70.470173146947658</v>
      </c>
      <c r="AL339">
        <f>VLOOKUP($AG339,'CW0303'!$B$9:$Q$386,AL$7,FALSE)</f>
        <v>43.613422700168975</v>
      </c>
      <c r="AM339">
        <f>VLOOKUP($AG339,'CW0303'!$B$9:$Q$386,AM$7,FALSE)</f>
        <v>30.555894270890388</v>
      </c>
      <c r="AO339">
        <f>VLOOKUP($AG339,'CW0303'!$B$9:$Q$386,AO$7,FALSE)</f>
        <v>69.179996268787107</v>
      </c>
      <c r="AP339">
        <f>VLOOKUP($AG339,'CW0303'!$B$9:$Q$386,AP$7,FALSE)</f>
        <v>53.237409255921541</v>
      </c>
      <c r="AQ339">
        <f>VLOOKUP($AG339,'CW0303'!$B$9:$Q$386,AQ$7,FALSE)</f>
        <v>25.814064851054418</v>
      </c>
      <c r="AR339">
        <f>VLOOKUP($AG339,'CW0303'!$B$9:$Q$386,AR$7,FALSE)</f>
        <v>18.983546066757263</v>
      </c>
      <c r="AT339">
        <f>VLOOKUP($AG339,'CW0303'!$B$9:$Q$386,AT$7,FALSE)</f>
        <v>45.483852954280358</v>
      </c>
      <c r="AU339">
        <f>VLOOKUP($AG339,'CW0303'!$B$9:$Q$386,AU$7,FALSE)</f>
        <v>36.216422293309776</v>
      </c>
      <c r="AV339">
        <f>VLOOKUP($AG339,'CW0303'!$B$9:$Q$386,AV$7,FALSE)</f>
        <v>18.261945833630449</v>
      </c>
      <c r="AW339">
        <f>VLOOKUP($AG339,'CW0303'!$B$9:$Q$386,AW$7,FALSE)</f>
        <v>11.528711714562156</v>
      </c>
    </row>
    <row r="340" spans="1:49" x14ac:dyDescent="0.3">
      <c r="A340" t="s">
        <v>509</v>
      </c>
      <c r="B340" t="s">
        <v>743</v>
      </c>
      <c r="C340" t="s">
        <v>737</v>
      </c>
      <c r="D340">
        <f>VLOOKUP($A340,'CW0301'!$B$9:$I$386,D$8,FALSE)</f>
        <v>89.284444791016085</v>
      </c>
      <c r="E340">
        <f>VLOOKUP($A340,'CW0301'!$B$9:$I$386,E$8,FALSE)</f>
        <v>84.29955817630794</v>
      </c>
      <c r="F340">
        <f>VLOOKUP($A340,'CW0301'!$B$9:$I$386,F$8,FALSE)</f>
        <v>63.258887248397066</v>
      </c>
      <c r="G340">
        <f>VLOOKUP($A340,'CW0301'!$B$9:$I$386,G$8,FALSE)</f>
        <v>48.229999018775978</v>
      </c>
      <c r="M340" t="s">
        <v>509</v>
      </c>
      <c r="N340" t="s">
        <v>743</v>
      </c>
      <c r="O340" t="s">
        <v>737</v>
      </c>
      <c r="P340">
        <f>VLOOKUP($M340,'CW0302'!$B$9:$Q$386,P$7,FALSE)</f>
        <v>22.50801166188295</v>
      </c>
      <c r="Q340">
        <f>VLOOKUP($M340,'CW0302'!$B$9:$Q$386,Q$7,FALSE)</f>
        <v>16.16630531255139</v>
      </c>
      <c r="R340">
        <f>VLOOKUP($M340,'CW0302'!$B$9:$Q$386,R$7,FALSE)</f>
        <v>6.4186253795706261</v>
      </c>
      <c r="S340">
        <f>VLOOKUP($M340,'CW0302'!$B$9:$Q$386,S$7,FALSE)</f>
        <v>3.6339359724299145</v>
      </c>
      <c r="U340">
        <f>VLOOKUP($M340,'CW0302'!$B$9:$Q$386,U$7,FALSE)</f>
        <v>17.550053239196529</v>
      </c>
      <c r="V340">
        <f>VLOOKUP($M340,'CW0302'!$B$9:$Q$386,V$7,FALSE)</f>
        <v>7.2789842620551877</v>
      </c>
      <c r="W340">
        <f>VLOOKUP($M340,'CW0302'!$B$9:$Q$386,W$7,FALSE)</f>
        <v>2.0757150780332871</v>
      </c>
      <c r="X340">
        <f>VLOOKUP($M340,'CW0302'!$B$9:$Q$386,X$7,FALSE)</f>
        <v>1.1279755890544436</v>
      </c>
      <c r="Z340">
        <f>VLOOKUP($M340,'CW0302'!$B$9:$Q$386,Z$7,FALSE)</f>
        <v>14.4706975457702</v>
      </c>
      <c r="AA340">
        <f>VLOOKUP($M340,'CW0302'!$B$9:$Q$386,AA$7,FALSE)</f>
        <v>11.456759248700688</v>
      </c>
      <c r="AB340">
        <f>VLOOKUP($M340,'CW0302'!$B$9:$Q$386,AB$7,FALSE)</f>
        <v>4.4143563225900833</v>
      </c>
      <c r="AC340">
        <f>VLOOKUP($M340,'CW0302'!$B$9:$Q$386,AC$7,FALSE)</f>
        <v>2.6046648306122711</v>
      </c>
      <c r="AG340" t="s">
        <v>509</v>
      </c>
      <c r="AH340" t="s">
        <v>743</v>
      </c>
      <c r="AI340" t="s">
        <v>737</v>
      </c>
      <c r="AJ340">
        <f>VLOOKUP($AG340,'CW0303'!$B$9:$Q$386,AJ$7,FALSE)</f>
        <v>88.291285751926708</v>
      </c>
      <c r="AK340">
        <f>VLOOKUP($AG340,'CW0303'!$B$9:$Q$386,AK$7,FALSE)</f>
        <v>83.470679463800366</v>
      </c>
      <c r="AL340">
        <f>VLOOKUP($AG340,'CW0303'!$B$9:$Q$386,AL$7,FALSE)</f>
        <v>59.692999009654436</v>
      </c>
      <c r="AM340">
        <f>VLOOKUP($AG340,'CW0303'!$B$9:$Q$386,AM$7,FALSE)</f>
        <v>43.747162091053028</v>
      </c>
      <c r="AO340">
        <f>VLOOKUP($AG340,'CW0303'!$B$9:$Q$386,AO$7,FALSE)</f>
        <v>67.40175236913835</v>
      </c>
      <c r="AP340">
        <f>VLOOKUP($AG340,'CW0303'!$B$9:$Q$386,AP$7,FALSE)</f>
        <v>53.338587726116472</v>
      </c>
      <c r="AQ340">
        <f>VLOOKUP($AG340,'CW0303'!$B$9:$Q$386,AQ$7,FALSE)</f>
        <v>24.750826472680458</v>
      </c>
      <c r="AR340">
        <f>VLOOKUP($AG340,'CW0303'!$B$9:$Q$386,AR$7,FALSE)</f>
        <v>17.867094566571875</v>
      </c>
      <c r="AT340">
        <f>VLOOKUP($AG340,'CW0303'!$B$9:$Q$386,AT$7,FALSE)</f>
        <v>69.467836154673421</v>
      </c>
      <c r="AU340">
        <f>VLOOKUP($AG340,'CW0303'!$B$9:$Q$386,AU$7,FALSE)</f>
        <v>62.38792965739917</v>
      </c>
      <c r="AV340">
        <f>VLOOKUP($AG340,'CW0303'!$B$9:$Q$386,AV$7,FALSE)</f>
        <v>38.874476445085755</v>
      </c>
      <c r="AW340">
        <f>VLOOKUP($AG340,'CW0303'!$B$9:$Q$386,AW$7,FALSE)</f>
        <v>25.869562786925499</v>
      </c>
    </row>
    <row r="341" spans="1:49" x14ac:dyDescent="0.3">
      <c r="A341" t="s">
        <v>511</v>
      </c>
      <c r="B341" t="s">
        <v>741</v>
      </c>
      <c r="C341" t="s">
        <v>737</v>
      </c>
      <c r="D341">
        <f>VLOOKUP($A341,'CW0301'!$B$9:$I$386,D$8,FALSE)</f>
        <v>83.833558960633951</v>
      </c>
      <c r="E341">
        <f>VLOOKUP($A341,'CW0301'!$B$9:$I$386,E$8,FALSE)</f>
        <v>77.854957398383021</v>
      </c>
      <c r="F341">
        <f>VLOOKUP($A341,'CW0301'!$B$9:$I$386,F$8,FALSE)</f>
        <v>51.637397297530008</v>
      </c>
      <c r="G341">
        <f>VLOOKUP($A341,'CW0301'!$B$9:$I$386,G$8,FALSE)</f>
        <v>38.607503330220929</v>
      </c>
      <c r="M341" t="s">
        <v>511</v>
      </c>
      <c r="N341" t="s">
        <v>741</v>
      </c>
      <c r="O341" t="s">
        <v>737</v>
      </c>
      <c r="P341">
        <f>VLOOKUP($M341,'CW0302'!$B$9:$Q$386,P$7,FALSE)</f>
        <v>14.945418266973357</v>
      </c>
      <c r="Q341">
        <f>VLOOKUP($M341,'CW0302'!$B$9:$Q$386,Q$7,FALSE)</f>
        <v>9.4879676048068227</v>
      </c>
      <c r="R341">
        <f>VLOOKUP($M341,'CW0302'!$B$9:$Q$386,R$7,FALSE)</f>
        <v>3.8636375521342643</v>
      </c>
      <c r="S341">
        <f>VLOOKUP($M341,'CW0302'!$B$9:$Q$386,S$7,FALSE)</f>
        <v>1.2082327263530748</v>
      </c>
      <c r="U341">
        <f>VLOOKUP($M341,'CW0302'!$B$9:$Q$386,U$7,FALSE)</f>
        <v>13.678210567860694</v>
      </c>
      <c r="V341">
        <f>VLOOKUP($M341,'CW0302'!$B$9:$Q$386,V$7,FALSE)</f>
        <v>8.1968380712432989</v>
      </c>
      <c r="W341">
        <f>VLOOKUP($M341,'CW0302'!$B$9:$Q$386,W$7,FALSE)</f>
        <v>2.1212587041315953</v>
      </c>
      <c r="X341">
        <f>VLOOKUP($M341,'CW0302'!$B$9:$Q$386,X$7,FALSE)</f>
        <v>1.1035759739772883</v>
      </c>
      <c r="Z341">
        <f>VLOOKUP($M341,'CW0302'!$B$9:$Q$386,Z$7,FALSE)</f>
        <v>4.8967134733218867</v>
      </c>
      <c r="AA341">
        <f>VLOOKUP($M341,'CW0302'!$B$9:$Q$386,AA$7,FALSE)</f>
        <v>2.9943577229629725</v>
      </c>
      <c r="AB341">
        <f>VLOOKUP($M341,'CW0302'!$B$9:$Q$386,AB$7,FALSE)</f>
        <v>1.3351878932434034</v>
      </c>
      <c r="AC341">
        <f>VLOOKUP($M341,'CW0302'!$B$9:$Q$386,AC$7,FALSE)</f>
        <v>0.65499330451838667</v>
      </c>
      <c r="AG341" t="s">
        <v>511</v>
      </c>
      <c r="AH341" t="s">
        <v>741</v>
      </c>
      <c r="AI341" t="s">
        <v>737</v>
      </c>
      <c r="AJ341">
        <f>VLOOKUP($AG341,'CW0303'!$B$9:$Q$386,AJ$7,FALSE)</f>
        <v>82.57358904181693</v>
      </c>
      <c r="AK341">
        <f>VLOOKUP($AG341,'CW0303'!$B$9:$Q$386,AK$7,FALSE)</f>
        <v>77.280570097680197</v>
      </c>
      <c r="AL341">
        <f>VLOOKUP($AG341,'CW0303'!$B$9:$Q$386,AL$7,FALSE)</f>
        <v>49.409727402922755</v>
      </c>
      <c r="AM341">
        <f>VLOOKUP($AG341,'CW0303'!$B$9:$Q$386,AM$7,FALSE)</f>
        <v>37.34211232629859</v>
      </c>
      <c r="AO341">
        <f>VLOOKUP($AG341,'CW0303'!$B$9:$Q$386,AO$7,FALSE)</f>
        <v>75.235262869103664</v>
      </c>
      <c r="AP341">
        <f>VLOOKUP($AG341,'CW0303'!$B$9:$Q$386,AP$7,FALSE)</f>
        <v>63.305524443575202</v>
      </c>
      <c r="AQ341">
        <f>VLOOKUP($AG341,'CW0303'!$B$9:$Q$386,AQ$7,FALSE)</f>
        <v>32.42453487057125</v>
      </c>
      <c r="AR341">
        <f>VLOOKUP($AG341,'CW0303'!$B$9:$Q$386,AR$7,FALSE)</f>
        <v>23.157060345245217</v>
      </c>
      <c r="AT341">
        <f>VLOOKUP($AG341,'CW0303'!$B$9:$Q$386,AT$7,FALSE)</f>
        <v>41.045083500493419</v>
      </c>
      <c r="AU341">
        <f>VLOOKUP($AG341,'CW0303'!$B$9:$Q$386,AU$7,FALSE)</f>
        <v>35.341742219438579</v>
      </c>
      <c r="AV341">
        <f>VLOOKUP($AG341,'CW0303'!$B$9:$Q$386,AV$7,FALSE)</f>
        <v>18.60690098616827</v>
      </c>
      <c r="AW341">
        <f>VLOOKUP($AG341,'CW0303'!$B$9:$Q$386,AW$7,FALSE)</f>
        <v>13.843508633357121</v>
      </c>
    </row>
    <row r="342" spans="1:49" x14ac:dyDescent="0.3">
      <c r="A342" t="s">
        <v>513</v>
      </c>
      <c r="B342" t="s">
        <v>743</v>
      </c>
      <c r="C342" t="s">
        <v>737</v>
      </c>
      <c r="D342">
        <f>VLOOKUP($A342,'CW0301'!$B$9:$I$386,D$8,FALSE)</f>
        <v>77.146657569100753</v>
      </c>
      <c r="E342">
        <f>VLOOKUP($A342,'CW0301'!$B$9:$I$386,E$8,FALSE)</f>
        <v>66.58919487159703</v>
      </c>
      <c r="F342">
        <f>VLOOKUP($A342,'CW0301'!$B$9:$I$386,F$8,FALSE)</f>
        <v>41.669432511121862</v>
      </c>
      <c r="G342">
        <f>VLOOKUP($A342,'CW0301'!$B$9:$I$386,G$8,FALSE)</f>
        <v>29.835008675489654</v>
      </c>
      <c r="M342" t="s">
        <v>513</v>
      </c>
      <c r="N342" t="s">
        <v>743</v>
      </c>
      <c r="O342" t="s">
        <v>737</v>
      </c>
      <c r="P342">
        <f>VLOOKUP($M342,'CW0302'!$B$9:$Q$386,P$7,FALSE)</f>
        <v>10.23497031433444</v>
      </c>
      <c r="Q342">
        <f>VLOOKUP($M342,'CW0302'!$B$9:$Q$386,Q$7,FALSE)</f>
        <v>7.4030761458728334</v>
      </c>
      <c r="R342">
        <f>VLOOKUP($M342,'CW0302'!$B$9:$Q$386,R$7,FALSE)</f>
        <v>3.7446585302036395</v>
      </c>
      <c r="S342">
        <f>VLOOKUP($M342,'CW0302'!$B$9:$Q$386,S$7,FALSE)</f>
        <v>2.8593230643170555</v>
      </c>
      <c r="U342">
        <f>VLOOKUP($M342,'CW0302'!$B$9:$Q$386,U$7,FALSE)</f>
        <v>8.5260110439466139</v>
      </c>
      <c r="V342">
        <f>VLOOKUP($M342,'CW0302'!$B$9:$Q$386,V$7,FALSE)</f>
        <v>5.6374289718055497</v>
      </c>
      <c r="W342">
        <f>VLOOKUP($M342,'CW0302'!$B$9:$Q$386,W$7,FALSE)</f>
        <v>2.2452549111610436</v>
      </c>
      <c r="X342">
        <f>VLOOKUP($M342,'CW0302'!$B$9:$Q$386,X$7,FALSE)</f>
        <v>1.3262171033973611</v>
      </c>
      <c r="Z342">
        <f>VLOOKUP($M342,'CW0302'!$B$9:$Q$386,Z$7,FALSE)</f>
        <v>2.8809709126829031</v>
      </c>
      <c r="AA342">
        <f>VLOOKUP($M342,'CW0302'!$B$9:$Q$386,AA$7,FALSE)</f>
        <v>2.6049386867987137</v>
      </c>
      <c r="AB342">
        <f>VLOOKUP($M342,'CW0302'!$B$9:$Q$386,AB$7,FALSE)</f>
        <v>1.353477971455662</v>
      </c>
      <c r="AC342">
        <f>VLOOKUP($M342,'CW0302'!$B$9:$Q$386,AC$7,FALSE)</f>
        <v>1.2271271373692871</v>
      </c>
      <c r="AG342" t="s">
        <v>513</v>
      </c>
      <c r="AH342" t="s">
        <v>743</v>
      </c>
      <c r="AI342" t="s">
        <v>737</v>
      </c>
      <c r="AJ342">
        <f>VLOOKUP($AG342,'CW0303'!$B$9:$Q$386,AJ$7,FALSE)</f>
        <v>75.866442847861222</v>
      </c>
      <c r="AK342">
        <f>VLOOKUP($AG342,'CW0303'!$B$9:$Q$386,AK$7,FALSE)</f>
        <v>65.441972721220807</v>
      </c>
      <c r="AL342">
        <f>VLOOKUP($AG342,'CW0303'!$B$9:$Q$386,AL$7,FALSE)</f>
        <v>39.318058563716562</v>
      </c>
      <c r="AM342">
        <f>VLOOKUP($AG342,'CW0303'!$B$9:$Q$386,AM$7,FALSE)</f>
        <v>27.996967942087785</v>
      </c>
      <c r="AO342">
        <f>VLOOKUP($AG342,'CW0303'!$B$9:$Q$386,AO$7,FALSE)</f>
        <v>59.569405549921626</v>
      </c>
      <c r="AP342">
        <f>VLOOKUP($AG342,'CW0303'!$B$9:$Q$386,AP$7,FALSE)</f>
        <v>46.577641077604916</v>
      </c>
      <c r="AQ342">
        <f>VLOOKUP($AG342,'CW0303'!$B$9:$Q$386,AQ$7,FALSE)</f>
        <v>19.507276879320397</v>
      </c>
      <c r="AR342">
        <f>VLOOKUP($AG342,'CW0303'!$B$9:$Q$386,AR$7,FALSE)</f>
        <v>14.505544782895019</v>
      </c>
      <c r="AT342">
        <f>VLOOKUP($AG342,'CW0303'!$B$9:$Q$386,AT$7,FALSE)</f>
        <v>45.399895119659625</v>
      </c>
      <c r="AU342">
        <f>VLOOKUP($AG342,'CW0303'!$B$9:$Q$386,AU$7,FALSE)</f>
        <v>38.036642049112544</v>
      </c>
      <c r="AV342">
        <f>VLOOKUP($AG342,'CW0303'!$B$9:$Q$386,AV$7,FALSE)</f>
        <v>20.233301257534293</v>
      </c>
      <c r="AW342">
        <f>VLOOKUP($AG342,'CW0303'!$B$9:$Q$386,AW$7,FALSE)</f>
        <v>14.348844944391779</v>
      </c>
    </row>
    <row r="343" spans="1:49" x14ac:dyDescent="0.3">
      <c r="A343" t="s">
        <v>515</v>
      </c>
      <c r="B343" t="s">
        <v>743</v>
      </c>
      <c r="C343" t="s">
        <v>737</v>
      </c>
      <c r="D343">
        <f>VLOOKUP($A343,'CW0301'!$B$9:$I$386,D$8,FALSE)</f>
        <v>86.259907299488788</v>
      </c>
      <c r="E343">
        <f>VLOOKUP($A343,'CW0301'!$B$9:$I$386,E$8,FALSE)</f>
        <v>76.815648973242716</v>
      </c>
      <c r="F343">
        <f>VLOOKUP($A343,'CW0301'!$B$9:$I$386,F$8,FALSE)</f>
        <v>51.529152561405056</v>
      </c>
      <c r="G343">
        <f>VLOOKUP($A343,'CW0301'!$B$9:$I$386,G$8,FALSE)</f>
        <v>37.362253450426572</v>
      </c>
      <c r="M343" t="s">
        <v>515</v>
      </c>
      <c r="N343" t="s">
        <v>743</v>
      </c>
      <c r="O343" t="s">
        <v>737</v>
      </c>
      <c r="P343">
        <f>VLOOKUP($M343,'CW0302'!$B$9:$Q$386,P$7,FALSE)</f>
        <v>16.794923575695222</v>
      </c>
      <c r="Q343">
        <f>VLOOKUP($M343,'CW0302'!$B$9:$Q$386,Q$7,FALSE)</f>
        <v>10.478136636216041</v>
      </c>
      <c r="R343">
        <f>VLOOKUP($M343,'CW0302'!$B$9:$Q$386,R$7,FALSE)</f>
        <v>4.0653531392036681</v>
      </c>
      <c r="S343">
        <f>VLOOKUP($M343,'CW0302'!$B$9:$Q$386,S$7,FALSE)</f>
        <v>1.9254765478701881</v>
      </c>
      <c r="U343">
        <f>VLOOKUP($M343,'CW0302'!$B$9:$Q$386,U$7,FALSE)</f>
        <v>14.372180899257666</v>
      </c>
      <c r="V343">
        <f>VLOOKUP($M343,'CW0302'!$B$9:$Q$386,V$7,FALSE)</f>
        <v>6.7350433567175223</v>
      </c>
      <c r="W343">
        <f>VLOOKUP($M343,'CW0302'!$B$9:$Q$386,W$7,FALSE)</f>
        <v>1.8120361627792922</v>
      </c>
      <c r="X343">
        <f>VLOOKUP($M343,'CW0302'!$B$9:$Q$386,X$7,FALSE)</f>
        <v>0.70118215217349622</v>
      </c>
      <c r="Z343">
        <f>VLOOKUP($M343,'CW0302'!$B$9:$Q$386,Z$7,FALSE)</f>
        <v>8.2462783077307389</v>
      </c>
      <c r="AA343">
        <f>VLOOKUP($M343,'CW0302'!$B$9:$Q$386,AA$7,FALSE)</f>
        <v>5.3486461086993211</v>
      </c>
      <c r="AB343">
        <f>VLOOKUP($M343,'CW0302'!$B$9:$Q$386,AB$7,FALSE)</f>
        <v>1.7078975134144123</v>
      </c>
      <c r="AC343">
        <f>VLOOKUP($M343,'CW0302'!$B$9:$Q$386,AC$7,FALSE)</f>
        <v>0.62098273389991532</v>
      </c>
      <c r="AG343" t="s">
        <v>515</v>
      </c>
      <c r="AH343" t="s">
        <v>743</v>
      </c>
      <c r="AI343" t="s">
        <v>737</v>
      </c>
      <c r="AJ343">
        <f>VLOOKUP($AG343,'CW0303'!$B$9:$Q$386,AJ$7,FALSE)</f>
        <v>84.446445868102927</v>
      </c>
      <c r="AK343">
        <f>VLOOKUP($AG343,'CW0303'!$B$9:$Q$386,AK$7,FALSE)</f>
        <v>74.331352010124689</v>
      </c>
      <c r="AL343">
        <f>VLOOKUP($AG343,'CW0303'!$B$9:$Q$386,AL$7,FALSE)</f>
        <v>47.92984539038379</v>
      </c>
      <c r="AM343">
        <f>VLOOKUP($AG343,'CW0303'!$B$9:$Q$386,AM$7,FALSE)</f>
        <v>35.28701256748657</v>
      </c>
      <c r="AO343">
        <f>VLOOKUP($AG343,'CW0303'!$B$9:$Q$386,AO$7,FALSE)</f>
        <v>66.11409581491553</v>
      </c>
      <c r="AP343">
        <f>VLOOKUP($AG343,'CW0303'!$B$9:$Q$386,AP$7,FALSE)</f>
        <v>54.175160642703759</v>
      </c>
      <c r="AQ343">
        <f>VLOOKUP($AG343,'CW0303'!$B$9:$Q$386,AQ$7,FALSE)</f>
        <v>26.735333252248328</v>
      </c>
      <c r="AR343">
        <f>VLOOKUP($AG343,'CW0303'!$B$9:$Q$386,AR$7,FALSE)</f>
        <v>17.933178188084359</v>
      </c>
      <c r="AT343">
        <f>VLOOKUP($AG343,'CW0303'!$B$9:$Q$386,AT$7,FALSE)</f>
        <v>52.157700428949362</v>
      </c>
      <c r="AU343">
        <f>VLOOKUP($AG343,'CW0303'!$B$9:$Q$386,AU$7,FALSE)</f>
        <v>44.436443965767367</v>
      </c>
      <c r="AV343">
        <f>VLOOKUP($AG343,'CW0303'!$B$9:$Q$386,AV$7,FALSE)</f>
        <v>23.342978577333255</v>
      </c>
      <c r="AW343">
        <f>VLOOKUP($AG343,'CW0303'!$B$9:$Q$386,AW$7,FALSE)</f>
        <v>15.002947545519488</v>
      </c>
    </row>
    <row r="344" spans="1:49" x14ac:dyDescent="0.3">
      <c r="A344" t="s">
        <v>517</v>
      </c>
      <c r="B344" t="s">
        <v>743</v>
      </c>
      <c r="C344" t="s">
        <v>737</v>
      </c>
      <c r="D344">
        <f>VLOOKUP($A344,'CW0301'!$B$9:$I$386,D$8,FALSE)</f>
        <v>83.722046138343117</v>
      </c>
      <c r="E344">
        <f>VLOOKUP($A344,'CW0301'!$B$9:$I$386,E$8,FALSE)</f>
        <v>75.965836522251337</v>
      </c>
      <c r="F344">
        <f>VLOOKUP($A344,'CW0301'!$B$9:$I$386,F$8,FALSE)</f>
        <v>52.814631289517244</v>
      </c>
      <c r="G344">
        <f>VLOOKUP($A344,'CW0301'!$B$9:$I$386,G$8,FALSE)</f>
        <v>41.385434384310216</v>
      </c>
      <c r="M344" t="s">
        <v>517</v>
      </c>
      <c r="N344" t="s">
        <v>743</v>
      </c>
      <c r="O344" t="s">
        <v>737</v>
      </c>
      <c r="P344">
        <f>VLOOKUP($M344,'CW0302'!$B$9:$Q$386,P$7,FALSE)</f>
        <v>21.447881288821478</v>
      </c>
      <c r="Q344">
        <f>VLOOKUP($M344,'CW0302'!$B$9:$Q$386,Q$7,FALSE)</f>
        <v>18.435790945888762</v>
      </c>
      <c r="R344">
        <f>VLOOKUP($M344,'CW0302'!$B$9:$Q$386,R$7,FALSE)</f>
        <v>11.676212392761359</v>
      </c>
      <c r="S344">
        <f>VLOOKUP($M344,'CW0302'!$B$9:$Q$386,S$7,FALSE)</f>
        <v>7.5219238381638966</v>
      </c>
      <c r="U344">
        <f>VLOOKUP($M344,'CW0302'!$B$9:$Q$386,U$7,FALSE)</f>
        <v>15.315170640030008</v>
      </c>
      <c r="V344">
        <f>VLOOKUP($M344,'CW0302'!$B$9:$Q$386,V$7,FALSE)</f>
        <v>9.161892034730009</v>
      </c>
      <c r="W344">
        <f>VLOOKUP($M344,'CW0302'!$B$9:$Q$386,W$7,FALSE)</f>
        <v>3.4846323556290386</v>
      </c>
      <c r="X344">
        <f>VLOOKUP($M344,'CW0302'!$B$9:$Q$386,X$7,FALSE)</f>
        <v>1.1236547641020422</v>
      </c>
      <c r="Z344">
        <f>VLOOKUP($M344,'CW0302'!$B$9:$Q$386,Z$7,FALSE)</f>
        <v>16.719601196502108</v>
      </c>
      <c r="AA344">
        <f>VLOOKUP($M344,'CW0302'!$B$9:$Q$386,AA$7,FALSE)</f>
        <v>15.403477039794994</v>
      </c>
      <c r="AB344">
        <f>VLOOKUP($M344,'CW0302'!$B$9:$Q$386,AB$7,FALSE)</f>
        <v>9.1348068240781686</v>
      </c>
      <c r="AC344">
        <f>VLOOKUP($M344,'CW0302'!$B$9:$Q$386,AC$7,FALSE)</f>
        <v>6.4596672284726999</v>
      </c>
      <c r="AG344" t="s">
        <v>517</v>
      </c>
      <c r="AH344" t="s">
        <v>743</v>
      </c>
      <c r="AI344" t="s">
        <v>737</v>
      </c>
      <c r="AJ344">
        <f>VLOOKUP($AG344,'CW0303'!$B$9:$Q$386,AJ$7,FALSE)</f>
        <v>80.711477791899753</v>
      </c>
      <c r="AK344">
        <f>VLOOKUP($AG344,'CW0303'!$B$9:$Q$386,AK$7,FALSE)</f>
        <v>72.363090739626571</v>
      </c>
      <c r="AL344">
        <f>VLOOKUP($AG344,'CW0303'!$B$9:$Q$386,AL$7,FALSE)</f>
        <v>47.347553995663098</v>
      </c>
      <c r="AM344">
        <f>VLOOKUP($AG344,'CW0303'!$B$9:$Q$386,AM$7,FALSE)</f>
        <v>36.317927916539446</v>
      </c>
      <c r="AO344">
        <f>VLOOKUP($AG344,'CW0303'!$B$9:$Q$386,AO$7,FALSE)</f>
        <v>59.555054315736086</v>
      </c>
      <c r="AP344">
        <f>VLOOKUP($AG344,'CW0303'!$B$9:$Q$386,AP$7,FALSE)</f>
        <v>46.132495917934911</v>
      </c>
      <c r="AQ344">
        <f>VLOOKUP($AG344,'CW0303'!$B$9:$Q$386,AQ$7,FALSE)</f>
        <v>19.535114921719185</v>
      </c>
      <c r="AR344">
        <f>VLOOKUP($AG344,'CW0303'!$B$9:$Q$386,AR$7,FALSE)</f>
        <v>14.324873160727803</v>
      </c>
      <c r="AT344">
        <f>VLOOKUP($AG344,'CW0303'!$B$9:$Q$386,AT$7,FALSE)</f>
        <v>58.624519862206235</v>
      </c>
      <c r="AU344">
        <f>VLOOKUP($AG344,'CW0303'!$B$9:$Q$386,AU$7,FALSE)</f>
        <v>51.964820594510542</v>
      </c>
      <c r="AV344">
        <f>VLOOKUP($AG344,'CW0303'!$B$9:$Q$386,AV$7,FALSE)</f>
        <v>27.831277133470429</v>
      </c>
      <c r="AW344">
        <f>VLOOKUP($AG344,'CW0303'!$B$9:$Q$386,AW$7,FALSE)</f>
        <v>21.523982279416263</v>
      </c>
    </row>
    <row r="345" spans="1:49" x14ac:dyDescent="0.3">
      <c r="A345" t="s">
        <v>519</v>
      </c>
      <c r="B345" t="s">
        <v>743</v>
      </c>
      <c r="C345" t="s">
        <v>737</v>
      </c>
      <c r="D345">
        <f>VLOOKUP($A345,'CW0301'!$B$9:$I$386,D$8,FALSE)</f>
        <v>79.30048938847051</v>
      </c>
      <c r="E345">
        <f>VLOOKUP($A345,'CW0301'!$B$9:$I$386,E$8,FALSE)</f>
        <v>73.768899938573</v>
      </c>
      <c r="F345">
        <f>VLOOKUP($A345,'CW0301'!$B$9:$I$386,F$8,FALSE)</f>
        <v>50.398809252791899</v>
      </c>
      <c r="G345">
        <f>VLOOKUP($A345,'CW0301'!$B$9:$I$386,G$8,FALSE)</f>
        <v>37.128972920913775</v>
      </c>
      <c r="M345" t="s">
        <v>519</v>
      </c>
      <c r="N345" t="s">
        <v>743</v>
      </c>
      <c r="O345" t="s">
        <v>737</v>
      </c>
      <c r="P345">
        <f>VLOOKUP($M345,'CW0302'!$B$9:$Q$386,P$7,FALSE)</f>
        <v>20.609343732176185</v>
      </c>
      <c r="Q345">
        <f>VLOOKUP($M345,'CW0302'!$B$9:$Q$386,Q$7,FALSE)</f>
        <v>16.428337969821388</v>
      </c>
      <c r="R345">
        <f>VLOOKUP($M345,'CW0302'!$B$9:$Q$386,R$7,FALSE)</f>
        <v>7.2182092339250801</v>
      </c>
      <c r="S345">
        <f>VLOOKUP($M345,'CW0302'!$B$9:$Q$386,S$7,FALSE)</f>
        <v>4.6619378151100568</v>
      </c>
      <c r="U345">
        <f>VLOOKUP($M345,'CW0302'!$B$9:$Q$386,U$7,FALSE)</f>
        <v>11.899473719269647</v>
      </c>
      <c r="V345">
        <f>VLOOKUP($M345,'CW0302'!$B$9:$Q$386,V$7,FALSE)</f>
        <v>7.8901034546998901</v>
      </c>
      <c r="W345">
        <f>VLOOKUP($M345,'CW0302'!$B$9:$Q$386,W$7,FALSE)</f>
        <v>2.0592145680258822</v>
      </c>
      <c r="X345">
        <f>VLOOKUP($M345,'CW0302'!$B$9:$Q$386,X$7,FALSE)</f>
        <v>1.1569729245959142</v>
      </c>
      <c r="Z345">
        <f>VLOOKUP($M345,'CW0302'!$B$9:$Q$386,Z$7,FALSE)</f>
        <v>13.742664613916155</v>
      </c>
      <c r="AA345">
        <f>VLOOKUP($M345,'CW0302'!$B$9:$Q$386,AA$7,FALSE)</f>
        <v>10.187215122010217</v>
      </c>
      <c r="AB345">
        <f>VLOOKUP($M345,'CW0302'!$B$9:$Q$386,AB$7,FALSE)</f>
        <v>5.0116652074406414</v>
      </c>
      <c r="AC345">
        <f>VLOOKUP($M345,'CW0302'!$B$9:$Q$386,AC$7,FALSE)</f>
        <v>3.3766069017010736</v>
      </c>
      <c r="AG345" t="s">
        <v>519</v>
      </c>
      <c r="AH345" t="s">
        <v>743</v>
      </c>
      <c r="AI345" t="s">
        <v>737</v>
      </c>
      <c r="AJ345">
        <f>VLOOKUP($AG345,'CW0303'!$B$9:$Q$386,AJ$7,FALSE)</f>
        <v>77.286790242338355</v>
      </c>
      <c r="AK345">
        <f>VLOOKUP($AG345,'CW0303'!$B$9:$Q$386,AK$7,FALSE)</f>
        <v>71.502069789994337</v>
      </c>
      <c r="AL345">
        <f>VLOOKUP($AG345,'CW0303'!$B$9:$Q$386,AL$7,FALSE)</f>
        <v>45.346414208058164</v>
      </c>
      <c r="AM345">
        <f>VLOOKUP($AG345,'CW0303'!$B$9:$Q$386,AM$7,FALSE)</f>
        <v>29.677456941661344</v>
      </c>
      <c r="AO345">
        <f>VLOOKUP($AG345,'CW0303'!$B$9:$Q$386,AO$7,FALSE)</f>
        <v>50.505055345477921</v>
      </c>
      <c r="AP345">
        <f>VLOOKUP($AG345,'CW0303'!$B$9:$Q$386,AP$7,FALSE)</f>
        <v>38.21520857961476</v>
      </c>
      <c r="AQ345">
        <f>VLOOKUP($AG345,'CW0303'!$B$9:$Q$386,AQ$7,FALSE)</f>
        <v>14.742781067988814</v>
      </c>
      <c r="AR345">
        <f>VLOOKUP($AG345,'CW0303'!$B$9:$Q$386,AR$7,FALSE)</f>
        <v>9.9070707875919677</v>
      </c>
      <c r="AT345">
        <f>VLOOKUP($AG345,'CW0303'!$B$9:$Q$386,AT$7,FALSE)</f>
        <v>61.833794203919048</v>
      </c>
      <c r="AU345">
        <f>VLOOKUP($AG345,'CW0303'!$B$9:$Q$386,AU$7,FALSE)</f>
        <v>55.900861119695023</v>
      </c>
      <c r="AV345">
        <f>VLOOKUP($AG345,'CW0303'!$B$9:$Q$386,AV$7,FALSE)</f>
        <v>30.133124245793287</v>
      </c>
      <c r="AW345">
        <f>VLOOKUP($AG345,'CW0303'!$B$9:$Q$386,AW$7,FALSE)</f>
        <v>19.119357043569206</v>
      </c>
    </row>
    <row r="346" spans="1:49" x14ac:dyDescent="0.3">
      <c r="A346" t="s">
        <v>521</v>
      </c>
      <c r="B346" t="s">
        <v>743</v>
      </c>
      <c r="C346" t="s">
        <v>737</v>
      </c>
      <c r="D346">
        <f>VLOOKUP($A346,'CW0301'!$B$9:$I$386,D$8,FALSE)</f>
        <v>71.66128613397585</v>
      </c>
      <c r="E346">
        <f>VLOOKUP($A346,'CW0301'!$B$9:$I$386,E$8,FALSE)</f>
        <v>66.366252271916409</v>
      </c>
      <c r="F346">
        <f>VLOOKUP($A346,'CW0301'!$B$9:$I$386,F$8,FALSE)</f>
        <v>35.165818957060914</v>
      </c>
      <c r="G346">
        <f>VLOOKUP($A346,'CW0301'!$B$9:$I$386,G$8,FALSE)</f>
        <v>26.747032548387462</v>
      </c>
      <c r="M346" t="s">
        <v>521</v>
      </c>
      <c r="N346" t="s">
        <v>743</v>
      </c>
      <c r="O346" t="s">
        <v>737</v>
      </c>
      <c r="P346">
        <f>VLOOKUP($M346,'CW0302'!$B$9:$Q$386,P$7,FALSE)</f>
        <v>10.600736307263475</v>
      </c>
      <c r="Q346">
        <f>VLOOKUP($M346,'CW0302'!$B$9:$Q$386,Q$7,FALSE)</f>
        <v>8.4299929332455275</v>
      </c>
      <c r="R346">
        <f>VLOOKUP($M346,'CW0302'!$B$9:$Q$386,R$7,FALSE)</f>
        <v>4.4447850720467885</v>
      </c>
      <c r="S346">
        <f>VLOOKUP($M346,'CW0302'!$B$9:$Q$386,S$7,FALSE)</f>
        <v>4.0874048020746079</v>
      </c>
      <c r="U346">
        <f>VLOOKUP($M346,'CW0302'!$B$9:$Q$386,U$7,FALSE)</f>
        <v>7.6904659310847734</v>
      </c>
      <c r="V346">
        <f>VLOOKUP($M346,'CW0302'!$B$9:$Q$386,V$7,FALSE)</f>
        <v>4.3909810546901769</v>
      </c>
      <c r="W346">
        <f>VLOOKUP($M346,'CW0302'!$B$9:$Q$386,W$7,FALSE)</f>
        <v>2.4005688036080328</v>
      </c>
      <c r="X346">
        <f>VLOOKUP($M346,'CW0302'!$B$9:$Q$386,X$7,FALSE)</f>
        <v>2.3037827016747476</v>
      </c>
      <c r="Z346">
        <f>VLOOKUP($M346,'CW0302'!$B$9:$Q$386,Z$7,FALSE)</f>
        <v>5.6810245143955385</v>
      </c>
      <c r="AA346">
        <f>VLOOKUP($M346,'CW0302'!$B$9:$Q$386,AA$7,FALSE)</f>
        <v>3.8938252850068307</v>
      </c>
      <c r="AB346">
        <f>VLOOKUP($M346,'CW0302'!$B$9:$Q$386,AB$7,FALSE)</f>
        <v>2.0656264411838277</v>
      </c>
      <c r="AC346">
        <f>VLOOKUP($M346,'CW0302'!$B$9:$Q$386,AC$7,FALSE)</f>
        <v>1.7413688650464276</v>
      </c>
      <c r="AG346" t="s">
        <v>521</v>
      </c>
      <c r="AH346" t="s">
        <v>743</v>
      </c>
      <c r="AI346" t="s">
        <v>737</v>
      </c>
      <c r="AJ346">
        <f>VLOOKUP($AG346,'CW0303'!$B$9:$Q$386,AJ$7,FALSE)</f>
        <v>69.067911415132031</v>
      </c>
      <c r="AK346">
        <f>VLOOKUP($AG346,'CW0303'!$B$9:$Q$386,AK$7,FALSE)</f>
        <v>63.450117640838009</v>
      </c>
      <c r="AL346">
        <f>VLOOKUP($AG346,'CW0303'!$B$9:$Q$386,AL$7,FALSE)</f>
        <v>32.769731491034868</v>
      </c>
      <c r="AM346">
        <f>VLOOKUP($AG346,'CW0303'!$B$9:$Q$386,AM$7,FALSE)</f>
        <v>24.511803494207278</v>
      </c>
      <c r="AO346">
        <f>VLOOKUP($AG346,'CW0303'!$B$9:$Q$386,AO$7,FALSE)</f>
        <v>43.672000984864859</v>
      </c>
      <c r="AP346">
        <f>VLOOKUP($AG346,'CW0303'!$B$9:$Q$386,AP$7,FALSE)</f>
        <v>34.817885180305836</v>
      </c>
      <c r="AQ346">
        <f>VLOOKUP($AG346,'CW0303'!$B$9:$Q$386,AQ$7,FALSE)</f>
        <v>15.289755816842924</v>
      </c>
      <c r="AR346">
        <f>VLOOKUP($AG346,'CW0303'!$B$9:$Q$386,AR$7,FALSE)</f>
        <v>11.059334830935224</v>
      </c>
      <c r="AT346">
        <f>VLOOKUP($AG346,'CW0303'!$B$9:$Q$386,AT$7,FALSE)</f>
        <v>51.030949260512656</v>
      </c>
      <c r="AU346">
        <f>VLOOKUP($AG346,'CW0303'!$B$9:$Q$386,AU$7,FALSE)</f>
        <v>43.839912905941588</v>
      </c>
      <c r="AV346">
        <f>VLOOKUP($AG346,'CW0303'!$B$9:$Q$386,AV$7,FALSE)</f>
        <v>19.609890388305253</v>
      </c>
      <c r="AW346">
        <f>VLOOKUP($AG346,'CW0303'!$B$9:$Q$386,AW$7,FALSE)</f>
        <v>13.757860072879769</v>
      </c>
    </row>
    <row r="347" spans="1:49" x14ac:dyDescent="0.3">
      <c r="A347" t="s">
        <v>523</v>
      </c>
      <c r="B347" t="s">
        <v>743</v>
      </c>
      <c r="C347" t="s">
        <v>737</v>
      </c>
      <c r="D347">
        <f>VLOOKUP($A347,'CW0301'!$B$9:$I$386,D$8,FALSE)</f>
        <v>84.463162833012163</v>
      </c>
      <c r="E347">
        <f>VLOOKUP($A347,'CW0301'!$B$9:$I$386,E$8,FALSE)</f>
        <v>77.318812856345716</v>
      </c>
      <c r="F347">
        <f>VLOOKUP($A347,'CW0301'!$B$9:$I$386,F$8,FALSE)</f>
        <v>53.389580459751521</v>
      </c>
      <c r="G347">
        <f>VLOOKUP($A347,'CW0301'!$B$9:$I$386,G$8,FALSE)</f>
        <v>38.79102661994294</v>
      </c>
      <c r="M347" t="s">
        <v>523</v>
      </c>
      <c r="N347" t="s">
        <v>743</v>
      </c>
      <c r="O347" t="s">
        <v>737</v>
      </c>
      <c r="P347">
        <f>VLOOKUP($M347,'CW0302'!$B$9:$Q$386,P$7,FALSE)</f>
        <v>20.777569506915654</v>
      </c>
      <c r="Q347">
        <f>VLOOKUP($M347,'CW0302'!$B$9:$Q$386,Q$7,FALSE)</f>
        <v>16.609776372300523</v>
      </c>
      <c r="R347">
        <f>VLOOKUP($M347,'CW0302'!$B$9:$Q$386,R$7,FALSE)</f>
        <v>10.492447403844819</v>
      </c>
      <c r="S347">
        <f>VLOOKUP($M347,'CW0302'!$B$9:$Q$386,S$7,FALSE)</f>
        <v>8.177763987940768</v>
      </c>
      <c r="U347">
        <f>VLOOKUP($M347,'CW0302'!$B$9:$Q$386,U$7,FALSE)</f>
        <v>15.462130395547952</v>
      </c>
      <c r="V347">
        <f>VLOOKUP($M347,'CW0302'!$B$9:$Q$386,V$7,FALSE)</f>
        <v>9.3541632501096856</v>
      </c>
      <c r="W347">
        <f>VLOOKUP($M347,'CW0302'!$B$9:$Q$386,W$7,FALSE)</f>
        <v>1.6141130376486106</v>
      </c>
      <c r="X347">
        <f>VLOOKUP($M347,'CW0302'!$B$9:$Q$386,X$7,FALSE)</f>
        <v>0.16798509225574795</v>
      </c>
      <c r="Z347">
        <f>VLOOKUP($M347,'CW0302'!$B$9:$Q$386,Z$7,FALSE)</f>
        <v>15.279267562303209</v>
      </c>
      <c r="AA347">
        <f>VLOOKUP($M347,'CW0302'!$B$9:$Q$386,AA$7,FALSE)</f>
        <v>12.710644432646795</v>
      </c>
      <c r="AB347">
        <f>VLOOKUP($M347,'CW0302'!$B$9:$Q$386,AB$7,FALSE)</f>
        <v>8.4282114274572795</v>
      </c>
      <c r="AC347">
        <f>VLOOKUP($M347,'CW0302'!$B$9:$Q$386,AC$7,FALSE)</f>
        <v>5.2536182914660765</v>
      </c>
      <c r="AG347" t="s">
        <v>523</v>
      </c>
      <c r="AH347" t="s">
        <v>743</v>
      </c>
      <c r="AI347" t="s">
        <v>737</v>
      </c>
      <c r="AJ347">
        <f>VLOOKUP($AG347,'CW0303'!$B$9:$Q$386,AJ$7,FALSE)</f>
        <v>82.561023589974923</v>
      </c>
      <c r="AK347">
        <f>VLOOKUP($AG347,'CW0303'!$B$9:$Q$386,AK$7,FALSE)</f>
        <v>74.080305604964352</v>
      </c>
      <c r="AL347">
        <f>VLOOKUP($AG347,'CW0303'!$B$9:$Q$386,AL$7,FALSE)</f>
        <v>48.50198814806987</v>
      </c>
      <c r="AM347">
        <f>VLOOKUP($AG347,'CW0303'!$B$9:$Q$386,AM$7,FALSE)</f>
        <v>33.694369583384535</v>
      </c>
      <c r="AO347">
        <f>VLOOKUP($AG347,'CW0303'!$B$9:$Q$386,AO$7,FALSE)</f>
        <v>60.30697148939155</v>
      </c>
      <c r="AP347">
        <f>VLOOKUP($AG347,'CW0303'!$B$9:$Q$386,AP$7,FALSE)</f>
        <v>44.934655325317472</v>
      </c>
      <c r="AQ347">
        <f>VLOOKUP($AG347,'CW0303'!$B$9:$Q$386,AQ$7,FALSE)</f>
        <v>17.532052185958701</v>
      </c>
      <c r="AR347">
        <f>VLOOKUP($AG347,'CW0303'!$B$9:$Q$386,AR$7,FALSE)</f>
        <v>12.912676954193399</v>
      </c>
      <c r="AT347">
        <f>VLOOKUP($AG347,'CW0303'!$B$9:$Q$386,AT$7,FALSE)</f>
        <v>61.503067374161255</v>
      </c>
      <c r="AU347">
        <f>VLOOKUP($AG347,'CW0303'!$B$9:$Q$386,AU$7,FALSE)</f>
        <v>54.312957091053384</v>
      </c>
      <c r="AV347">
        <f>VLOOKUP($AG347,'CW0303'!$B$9:$Q$386,AV$7,FALSE)</f>
        <v>32.816116850274632</v>
      </c>
      <c r="AW347">
        <f>VLOOKUP($AG347,'CW0303'!$B$9:$Q$386,AW$7,FALSE)</f>
        <v>22.727170106406302</v>
      </c>
    </row>
    <row r="348" spans="1:49" x14ac:dyDescent="0.3">
      <c r="A348" t="s">
        <v>525</v>
      </c>
      <c r="B348" t="s">
        <v>739</v>
      </c>
      <c r="C348" t="s">
        <v>737</v>
      </c>
      <c r="D348">
        <f>VLOOKUP($A348,'CW0301'!$B$9:$I$386,D$8,FALSE)</f>
        <v>83.677896886079182</v>
      </c>
      <c r="E348">
        <f>VLOOKUP($A348,'CW0301'!$B$9:$I$386,E$8,FALSE)</f>
        <v>75.919500216436518</v>
      </c>
      <c r="F348">
        <f>VLOOKUP($A348,'CW0301'!$B$9:$I$386,F$8,FALSE)</f>
        <v>47.518399364654215</v>
      </c>
      <c r="G348">
        <f>VLOOKUP($A348,'CW0301'!$B$9:$I$386,G$8,FALSE)</f>
        <v>34.703298191876179</v>
      </c>
      <c r="M348" t="s">
        <v>525</v>
      </c>
      <c r="N348" t="s">
        <v>739</v>
      </c>
      <c r="O348" t="s">
        <v>737</v>
      </c>
      <c r="P348">
        <f>VLOOKUP($M348,'CW0302'!$B$9:$Q$386,P$7,FALSE)</f>
        <v>18.712657179627712</v>
      </c>
      <c r="Q348">
        <f>VLOOKUP($M348,'CW0302'!$B$9:$Q$386,Q$7,FALSE)</f>
        <v>11.445776998182595</v>
      </c>
      <c r="R348">
        <f>VLOOKUP($M348,'CW0302'!$B$9:$Q$386,R$7,FALSE)</f>
        <v>3.8367291931848904</v>
      </c>
      <c r="S348">
        <f>VLOOKUP($M348,'CW0302'!$B$9:$Q$386,S$7,FALSE)</f>
        <v>1.6735577399758668</v>
      </c>
      <c r="U348">
        <f>VLOOKUP($M348,'CW0302'!$B$9:$Q$386,U$7,FALSE)</f>
        <v>15.06345762567757</v>
      </c>
      <c r="V348">
        <f>VLOOKUP($M348,'CW0302'!$B$9:$Q$386,V$7,FALSE)</f>
        <v>8.1101402198516173</v>
      </c>
      <c r="W348">
        <f>VLOOKUP($M348,'CW0302'!$B$9:$Q$386,W$7,FALSE)</f>
        <v>1.7607797055513119</v>
      </c>
      <c r="X348">
        <f>VLOOKUP($M348,'CW0302'!$B$9:$Q$386,X$7,FALSE)</f>
        <v>0.7660606845002168</v>
      </c>
      <c r="Z348">
        <f>VLOOKUP($M348,'CW0302'!$B$9:$Q$386,Z$7,FALSE)</f>
        <v>7.3425365982305602</v>
      </c>
      <c r="AA348">
        <f>VLOOKUP($M348,'CW0302'!$B$9:$Q$386,AA$7,FALSE)</f>
        <v>4.8638905898448614</v>
      </c>
      <c r="AB348">
        <f>VLOOKUP($M348,'CW0302'!$B$9:$Q$386,AB$7,FALSE)</f>
        <v>2.023365124862873</v>
      </c>
      <c r="AC348">
        <f>VLOOKUP($M348,'CW0302'!$B$9:$Q$386,AC$7,FALSE)</f>
        <v>1.0213831522065515</v>
      </c>
      <c r="AG348" t="s">
        <v>525</v>
      </c>
      <c r="AH348" t="s">
        <v>739</v>
      </c>
      <c r="AI348" t="s">
        <v>737</v>
      </c>
      <c r="AJ348">
        <f>VLOOKUP($AG348,'CW0303'!$B$9:$Q$386,AJ$7,FALSE)</f>
        <v>81.870590387599051</v>
      </c>
      <c r="AK348">
        <f>VLOOKUP($AG348,'CW0303'!$B$9:$Q$386,AK$7,FALSE)</f>
        <v>74.248295154589599</v>
      </c>
      <c r="AL348">
        <f>VLOOKUP($AG348,'CW0303'!$B$9:$Q$386,AL$7,FALSE)</f>
        <v>43.661986298336537</v>
      </c>
      <c r="AM348">
        <f>VLOOKUP($AG348,'CW0303'!$B$9:$Q$386,AM$7,FALSE)</f>
        <v>31.861286583475291</v>
      </c>
      <c r="AO348">
        <f>VLOOKUP($AG348,'CW0303'!$B$9:$Q$386,AO$7,FALSE)</f>
        <v>66.4545521443967</v>
      </c>
      <c r="AP348">
        <f>VLOOKUP($AG348,'CW0303'!$B$9:$Q$386,AP$7,FALSE)</f>
        <v>53.828327209273063</v>
      </c>
      <c r="AQ348">
        <f>VLOOKUP($AG348,'CW0303'!$B$9:$Q$386,AQ$7,FALSE)</f>
        <v>25.72126585246831</v>
      </c>
      <c r="AR348">
        <f>VLOOKUP($AG348,'CW0303'!$B$9:$Q$386,AR$7,FALSE)</f>
        <v>19.850512933720097</v>
      </c>
      <c r="AT348">
        <f>VLOOKUP($AG348,'CW0303'!$B$9:$Q$386,AT$7,FALSE)</f>
        <v>49.217003473489449</v>
      </c>
      <c r="AU348">
        <f>VLOOKUP($AG348,'CW0303'!$B$9:$Q$386,AU$7,FALSE)</f>
        <v>41.249700383822798</v>
      </c>
      <c r="AV348">
        <f>VLOOKUP($AG348,'CW0303'!$B$9:$Q$386,AV$7,FALSE)</f>
        <v>20.773364378335522</v>
      </c>
      <c r="AW348">
        <f>VLOOKUP($AG348,'CW0303'!$B$9:$Q$386,AW$7,FALSE)</f>
        <v>12.988660737314426</v>
      </c>
    </row>
    <row r="349" spans="1:49" x14ac:dyDescent="0.3">
      <c r="A349" t="s">
        <v>527</v>
      </c>
      <c r="B349" t="s">
        <v>743</v>
      </c>
      <c r="C349" t="s">
        <v>737</v>
      </c>
      <c r="D349">
        <f>VLOOKUP($A349,'CW0301'!$B$9:$I$386,D$8,FALSE)</f>
        <v>88.075317677372368</v>
      </c>
      <c r="E349">
        <f>VLOOKUP($A349,'CW0301'!$B$9:$I$386,E$8,FALSE)</f>
        <v>78.567106162371729</v>
      </c>
      <c r="F349">
        <f>VLOOKUP($A349,'CW0301'!$B$9:$I$386,F$8,FALSE)</f>
        <v>55.027765120590345</v>
      </c>
      <c r="G349">
        <f>VLOOKUP($A349,'CW0301'!$B$9:$I$386,G$8,FALSE)</f>
        <v>35.54055253927136</v>
      </c>
      <c r="M349" t="s">
        <v>527</v>
      </c>
      <c r="N349" t="s">
        <v>743</v>
      </c>
      <c r="O349" t="s">
        <v>737</v>
      </c>
      <c r="P349">
        <f>VLOOKUP($M349,'CW0302'!$B$9:$Q$386,P$7,FALSE)</f>
        <v>20.987545145842002</v>
      </c>
      <c r="Q349">
        <f>VLOOKUP($M349,'CW0302'!$B$9:$Q$386,Q$7,FALSE)</f>
        <v>15.346770057961448</v>
      </c>
      <c r="R349">
        <f>VLOOKUP($M349,'CW0302'!$B$9:$Q$386,R$7,FALSE)</f>
        <v>7.1502052555008664</v>
      </c>
      <c r="S349">
        <f>VLOOKUP($M349,'CW0302'!$B$9:$Q$386,S$7,FALSE)</f>
        <v>4.2786112633652618</v>
      </c>
      <c r="U349">
        <f>VLOOKUP($M349,'CW0302'!$B$9:$Q$386,U$7,FALSE)</f>
        <v>16.70965940549592</v>
      </c>
      <c r="V349">
        <f>VLOOKUP($M349,'CW0302'!$B$9:$Q$386,V$7,FALSE)</f>
        <v>10.686689416980668</v>
      </c>
      <c r="W349">
        <f>VLOOKUP($M349,'CW0302'!$B$9:$Q$386,W$7,FALSE)</f>
        <v>3.3179194966457755</v>
      </c>
      <c r="X349">
        <f>VLOOKUP($M349,'CW0302'!$B$9:$Q$386,X$7,FALSE)</f>
        <v>0.90225929098041546</v>
      </c>
      <c r="Z349">
        <f>VLOOKUP($M349,'CW0302'!$B$9:$Q$386,Z$7,FALSE)</f>
        <v>9.1498518940959688</v>
      </c>
      <c r="AA349">
        <f>VLOOKUP($M349,'CW0302'!$B$9:$Q$386,AA$7,FALSE)</f>
        <v>6.9743630894189934</v>
      </c>
      <c r="AB349">
        <f>VLOOKUP($M349,'CW0302'!$B$9:$Q$386,AB$7,FALSE)</f>
        <v>3.2933968517787764</v>
      </c>
      <c r="AC349">
        <f>VLOOKUP($M349,'CW0302'!$B$9:$Q$386,AC$7,FALSE)</f>
        <v>2.807051096755325</v>
      </c>
      <c r="AG349" t="s">
        <v>527</v>
      </c>
      <c r="AH349" t="s">
        <v>743</v>
      </c>
      <c r="AI349" t="s">
        <v>737</v>
      </c>
      <c r="AJ349">
        <f>VLOOKUP($AG349,'CW0303'!$B$9:$Q$386,AJ$7,FALSE)</f>
        <v>86.655867467218172</v>
      </c>
      <c r="AK349">
        <f>VLOOKUP($AG349,'CW0303'!$B$9:$Q$386,AK$7,FALSE)</f>
        <v>75.711722779803964</v>
      </c>
      <c r="AL349">
        <f>VLOOKUP($AG349,'CW0303'!$B$9:$Q$386,AL$7,FALSE)</f>
        <v>50.320524231012875</v>
      </c>
      <c r="AM349">
        <f>VLOOKUP($AG349,'CW0303'!$B$9:$Q$386,AM$7,FALSE)</f>
        <v>32.231177781983142</v>
      </c>
      <c r="AO349">
        <f>VLOOKUP($AG349,'CW0303'!$B$9:$Q$386,AO$7,FALSE)</f>
        <v>69.452326500621481</v>
      </c>
      <c r="AP349">
        <f>VLOOKUP($AG349,'CW0303'!$B$9:$Q$386,AP$7,FALSE)</f>
        <v>54.003034834621324</v>
      </c>
      <c r="AQ349">
        <f>VLOOKUP($AG349,'CW0303'!$B$9:$Q$386,AQ$7,FALSE)</f>
        <v>24.615907401885849</v>
      </c>
      <c r="AR349">
        <f>VLOOKUP($AG349,'CW0303'!$B$9:$Q$386,AR$7,FALSE)</f>
        <v>16.269371589939656</v>
      </c>
      <c r="AT349">
        <f>VLOOKUP($AG349,'CW0303'!$B$9:$Q$386,AT$7,FALSE)</f>
        <v>55.3395322986972</v>
      </c>
      <c r="AU349">
        <f>VLOOKUP($AG349,'CW0303'!$B$9:$Q$386,AU$7,FALSE)</f>
        <v>46.236624147378549</v>
      </c>
      <c r="AV349">
        <f>VLOOKUP($AG349,'CW0303'!$B$9:$Q$386,AV$7,FALSE)</f>
        <v>22.979920220934481</v>
      </c>
      <c r="AW349">
        <f>VLOOKUP($AG349,'CW0303'!$B$9:$Q$386,AW$7,FALSE)</f>
        <v>14.524086502975447</v>
      </c>
    </row>
    <row r="350" spans="1:49" x14ac:dyDescent="0.3">
      <c r="A350" t="s">
        <v>529</v>
      </c>
      <c r="B350" t="s">
        <v>743</v>
      </c>
      <c r="C350" t="s">
        <v>737</v>
      </c>
      <c r="D350">
        <f>VLOOKUP($A350,'CW0301'!$B$9:$I$386,D$8,FALSE)</f>
        <v>89.743171006484772</v>
      </c>
      <c r="E350">
        <f>VLOOKUP($A350,'CW0301'!$B$9:$I$386,E$8,FALSE)</f>
        <v>80.436480418041512</v>
      </c>
      <c r="F350">
        <f>VLOOKUP($A350,'CW0301'!$B$9:$I$386,F$8,FALSE)</f>
        <v>48.648383714070341</v>
      </c>
      <c r="G350">
        <f>VLOOKUP($A350,'CW0301'!$B$9:$I$386,G$8,FALSE)</f>
        <v>34.094254036950922</v>
      </c>
      <c r="M350" t="s">
        <v>529</v>
      </c>
      <c r="N350" t="s">
        <v>743</v>
      </c>
      <c r="O350" t="s">
        <v>737</v>
      </c>
      <c r="P350">
        <f>VLOOKUP($M350,'CW0302'!$B$9:$Q$386,P$7,FALSE)</f>
        <v>22.857037353279054</v>
      </c>
      <c r="Q350">
        <f>VLOOKUP($M350,'CW0302'!$B$9:$Q$386,Q$7,FALSE)</f>
        <v>14.146618355604327</v>
      </c>
      <c r="R350">
        <f>VLOOKUP($M350,'CW0302'!$B$9:$Q$386,R$7,FALSE)</f>
        <v>4.5530153109495579</v>
      </c>
      <c r="S350">
        <f>VLOOKUP($M350,'CW0302'!$B$9:$Q$386,S$7,FALSE)</f>
        <v>2.4440954734600417</v>
      </c>
      <c r="U350">
        <f>VLOOKUP($M350,'CW0302'!$B$9:$Q$386,U$7,FALSE)</f>
        <v>20.782530496240565</v>
      </c>
      <c r="V350">
        <f>VLOOKUP($M350,'CW0302'!$B$9:$Q$386,V$7,FALSE)</f>
        <v>11.79065318528734</v>
      </c>
      <c r="W350">
        <f>VLOOKUP($M350,'CW0302'!$B$9:$Q$386,W$7,FALSE)</f>
        <v>2.4011307016005277</v>
      </c>
      <c r="X350">
        <f>VLOOKUP($M350,'CW0302'!$B$9:$Q$386,X$7,FALSE)</f>
        <v>0.82964104223665192</v>
      </c>
      <c r="Z350">
        <f>VLOOKUP($M350,'CW0302'!$B$9:$Q$386,Z$7,FALSE)</f>
        <v>7.4109008294934862</v>
      </c>
      <c r="AA350">
        <f>VLOOKUP($M350,'CW0302'!$B$9:$Q$386,AA$7,FALSE)</f>
        <v>5.0021757342877846</v>
      </c>
      <c r="AB350">
        <f>VLOOKUP($M350,'CW0302'!$B$9:$Q$386,AB$7,FALSE)</f>
        <v>2.1568576472684016</v>
      </c>
      <c r="AC350">
        <f>VLOOKUP($M350,'CW0302'!$B$9:$Q$386,AC$7,FALSE)</f>
        <v>0.58507422731170389</v>
      </c>
      <c r="AG350" t="s">
        <v>529</v>
      </c>
      <c r="AH350" t="s">
        <v>743</v>
      </c>
      <c r="AI350" t="s">
        <v>737</v>
      </c>
      <c r="AJ350">
        <f>VLOOKUP($AG350,'CW0303'!$B$9:$Q$386,AJ$7,FALSE)</f>
        <v>87.281768333812224</v>
      </c>
      <c r="AK350">
        <f>VLOOKUP($AG350,'CW0303'!$B$9:$Q$386,AK$7,FALSE)</f>
        <v>77.189847322360137</v>
      </c>
      <c r="AL350">
        <f>VLOOKUP($AG350,'CW0303'!$B$9:$Q$386,AL$7,FALSE)</f>
        <v>45.004016655186653</v>
      </c>
      <c r="AM350">
        <f>VLOOKUP($AG350,'CW0303'!$B$9:$Q$386,AM$7,FALSE)</f>
        <v>29.766020392074751</v>
      </c>
      <c r="AO350">
        <f>VLOOKUP($AG350,'CW0303'!$B$9:$Q$386,AO$7,FALSE)</f>
        <v>72.967847818071277</v>
      </c>
      <c r="AP350">
        <f>VLOOKUP($AG350,'CW0303'!$B$9:$Q$386,AP$7,FALSE)</f>
        <v>56.619642307759165</v>
      </c>
      <c r="AQ350">
        <f>VLOOKUP($AG350,'CW0303'!$B$9:$Q$386,AQ$7,FALSE)</f>
        <v>23.389728820686077</v>
      </c>
      <c r="AR350">
        <f>VLOOKUP($AG350,'CW0303'!$B$9:$Q$386,AR$7,FALSE)</f>
        <v>14.175967812199994</v>
      </c>
      <c r="AT350">
        <f>VLOOKUP($AG350,'CW0303'!$B$9:$Q$386,AT$7,FALSE)</f>
        <v>54.482986072100935</v>
      </c>
      <c r="AU350">
        <f>VLOOKUP($AG350,'CW0303'!$B$9:$Q$386,AU$7,FALSE)</f>
        <v>44.508406416452331</v>
      </c>
      <c r="AV350">
        <f>VLOOKUP($AG350,'CW0303'!$B$9:$Q$386,AV$7,FALSE)</f>
        <v>22.464269737856167</v>
      </c>
      <c r="AW350">
        <f>VLOOKUP($AG350,'CW0303'!$B$9:$Q$386,AW$7,FALSE)</f>
        <v>13.649339237194717</v>
      </c>
    </row>
    <row r="351" spans="1:49" x14ac:dyDescent="0.3">
      <c r="A351" t="s">
        <v>654</v>
      </c>
      <c r="B351" t="s">
        <v>739</v>
      </c>
      <c r="C351" t="s">
        <v>737</v>
      </c>
      <c r="D351">
        <f>VLOOKUP($A351,'CW0301'!$B$9:$I$386,D$8,FALSE)</f>
        <v>85.480091908289921</v>
      </c>
      <c r="E351">
        <f>VLOOKUP($A351,'CW0301'!$B$9:$I$386,E$8,FALSE)</f>
        <v>78.289893786552867</v>
      </c>
      <c r="F351">
        <f>VLOOKUP($A351,'CW0301'!$B$9:$I$386,F$8,FALSE)</f>
        <v>55.268359209694161</v>
      </c>
      <c r="G351">
        <f>VLOOKUP($A351,'CW0301'!$B$9:$I$386,G$8,FALSE)</f>
        <v>43.44872907622775</v>
      </c>
      <c r="M351" t="s">
        <v>654</v>
      </c>
      <c r="N351" t="s">
        <v>739</v>
      </c>
      <c r="O351" t="s">
        <v>737</v>
      </c>
      <c r="P351">
        <f>VLOOKUP($M351,'CW0302'!$B$9:$Q$386,P$7,FALSE)</f>
        <v>18.598214660190965</v>
      </c>
      <c r="Q351">
        <f>VLOOKUP($M351,'CW0302'!$B$9:$Q$386,Q$7,FALSE)</f>
        <v>12.092138590580348</v>
      </c>
      <c r="R351">
        <f>VLOOKUP($M351,'CW0302'!$B$9:$Q$386,R$7,FALSE)</f>
        <v>6.7462685239238125</v>
      </c>
      <c r="S351">
        <f>VLOOKUP($M351,'CW0302'!$B$9:$Q$386,S$7,FALSE)</f>
        <v>4.0728741591669868</v>
      </c>
      <c r="U351">
        <f>VLOOKUP($M351,'CW0302'!$B$9:$Q$386,U$7,FALSE)</f>
        <v>13.992895202065073</v>
      </c>
      <c r="V351">
        <f>VLOOKUP($M351,'CW0302'!$B$9:$Q$386,V$7,FALSE)</f>
        <v>7.0689456294334541</v>
      </c>
      <c r="W351">
        <f>VLOOKUP($M351,'CW0302'!$B$9:$Q$386,W$7,FALSE)</f>
        <v>2.193497775564671</v>
      </c>
      <c r="X351">
        <f>VLOOKUP($M351,'CW0302'!$B$9:$Q$386,X$7,FALSE)</f>
        <v>0.8507046564716193</v>
      </c>
      <c r="Z351">
        <f>VLOOKUP($M351,'CW0302'!$B$9:$Q$386,Z$7,FALSE)</f>
        <v>10.820401644956478</v>
      </c>
      <c r="AA351">
        <f>VLOOKUP($M351,'CW0302'!$B$9:$Q$386,AA$7,FALSE)</f>
        <v>7.6483632821250769</v>
      </c>
      <c r="AB351">
        <f>VLOOKUP($M351,'CW0302'!$B$9:$Q$386,AB$7,FALSE)</f>
        <v>5.6763536344300976</v>
      </c>
      <c r="AC351">
        <f>VLOOKUP($M351,'CW0302'!$B$9:$Q$386,AC$7,FALSE)</f>
        <v>3.2015606805900201</v>
      </c>
      <c r="AG351" t="s">
        <v>654</v>
      </c>
      <c r="AH351" t="s">
        <v>739</v>
      </c>
      <c r="AI351" t="s">
        <v>737</v>
      </c>
      <c r="AJ351">
        <f>VLOOKUP($AG351,'CW0303'!$B$9:$Q$386,AJ$7,FALSE)</f>
        <v>84.096740947063921</v>
      </c>
      <c r="AK351">
        <f>VLOOKUP($AG351,'CW0303'!$B$9:$Q$386,AK$7,FALSE)</f>
        <v>77.088376154928966</v>
      </c>
      <c r="AL351">
        <f>VLOOKUP($AG351,'CW0303'!$B$9:$Q$386,AL$7,FALSE)</f>
        <v>51.786171020135086</v>
      </c>
      <c r="AM351">
        <f>VLOOKUP($AG351,'CW0303'!$B$9:$Q$386,AM$7,FALSE)</f>
        <v>39.453397541239724</v>
      </c>
      <c r="AO351">
        <f>VLOOKUP($AG351,'CW0303'!$B$9:$Q$386,AO$7,FALSE)</f>
        <v>66.916417799532084</v>
      </c>
      <c r="AP351">
        <f>VLOOKUP($AG351,'CW0303'!$B$9:$Q$386,AP$7,FALSE)</f>
        <v>54.772379274806561</v>
      </c>
      <c r="AQ351">
        <f>VLOOKUP($AG351,'CW0303'!$B$9:$Q$386,AQ$7,FALSE)</f>
        <v>24.754782222300943</v>
      </c>
      <c r="AR351">
        <f>VLOOKUP($AG351,'CW0303'!$B$9:$Q$386,AR$7,FALSE)</f>
        <v>19.668372632313126</v>
      </c>
      <c r="AT351">
        <f>VLOOKUP($AG351,'CW0303'!$B$9:$Q$386,AT$7,FALSE)</f>
        <v>58.402104547547509</v>
      </c>
      <c r="AU351">
        <f>VLOOKUP($AG351,'CW0303'!$B$9:$Q$386,AU$7,FALSE)</f>
        <v>53.16014787874397</v>
      </c>
      <c r="AV351">
        <f>VLOOKUP($AG351,'CW0303'!$B$9:$Q$386,AV$7,FALSE)</f>
        <v>29.214829063875936</v>
      </c>
      <c r="AW351">
        <f>VLOOKUP($AG351,'CW0303'!$B$9:$Q$386,AW$7,FALSE)</f>
        <v>18.413685824278019</v>
      </c>
    </row>
    <row r="352" spans="1:49" x14ac:dyDescent="0.3">
      <c r="A352" t="s">
        <v>831</v>
      </c>
      <c r="B352" t="s">
        <v>743</v>
      </c>
      <c r="C352" t="s">
        <v>737</v>
      </c>
      <c r="D352">
        <f>VLOOKUP($A352,'CW0301'!$B$9:$I$386,D$8,FALSE)</f>
        <v>83.969102855006</v>
      </c>
      <c r="E352">
        <f>VLOOKUP($A352,'CW0301'!$B$9:$I$386,E$8,FALSE)</f>
        <v>75.837471772281944</v>
      </c>
      <c r="F352">
        <f>VLOOKUP($A352,'CW0301'!$B$9:$I$386,F$8,FALSE)</f>
        <v>50.675805245390649</v>
      </c>
      <c r="G352">
        <f>VLOOKUP($A352,'CW0301'!$B$9:$I$386,G$8,FALSE)</f>
        <v>38.848706122328501</v>
      </c>
      <c r="M352" t="s">
        <v>831</v>
      </c>
      <c r="N352" t="s">
        <v>743</v>
      </c>
      <c r="O352" t="s">
        <v>737</v>
      </c>
      <c r="P352">
        <f>VLOOKUP($M352,'CW0302'!$B$9:$Q$386,P$7,FALSE)</f>
        <v>18.608030210957686</v>
      </c>
      <c r="Q352">
        <f>VLOOKUP($M352,'CW0302'!$B$9:$Q$386,Q$7,FALSE)</f>
        <v>12.647974655494091</v>
      </c>
      <c r="R352">
        <f>VLOOKUP($M352,'CW0302'!$B$9:$Q$386,R$7,FALSE)</f>
        <v>6.9132254904717527</v>
      </c>
      <c r="S352">
        <f>VLOOKUP($M352,'CW0302'!$B$9:$Q$386,S$7,FALSE)</f>
        <v>4.4654884933094685</v>
      </c>
      <c r="U352">
        <f>VLOOKUP($M352,'CW0302'!$B$9:$Q$386,U$7,FALSE)</f>
        <v>15.214462727008707</v>
      </c>
      <c r="V352">
        <f>VLOOKUP($M352,'CW0302'!$B$9:$Q$386,V$7,FALSE)</f>
        <v>8.4217604623469438</v>
      </c>
      <c r="W352">
        <f>VLOOKUP($M352,'CW0302'!$B$9:$Q$386,W$7,FALSE)</f>
        <v>2.9822589564770756</v>
      </c>
      <c r="X352">
        <f>VLOOKUP($M352,'CW0302'!$B$9:$Q$386,X$7,FALSE)</f>
        <v>0.88355009881117086</v>
      </c>
      <c r="Z352">
        <f>VLOOKUP($M352,'CW0302'!$B$9:$Q$386,Z$7,FALSE)</f>
        <v>10.010306020312381</v>
      </c>
      <c r="AA352">
        <f>VLOOKUP($M352,'CW0302'!$B$9:$Q$386,AA$7,FALSE)</f>
        <v>7.5963861758438291</v>
      </c>
      <c r="AB352">
        <f>VLOOKUP($M352,'CW0302'!$B$9:$Q$386,AB$7,FALSE)</f>
        <v>4.0742912541734002</v>
      </c>
      <c r="AC352">
        <f>VLOOKUP($M352,'CW0302'!$B$9:$Q$386,AC$7,FALSE)</f>
        <v>2.7967922243158245</v>
      </c>
      <c r="AG352" t="s">
        <v>831</v>
      </c>
      <c r="AH352" t="s">
        <v>743</v>
      </c>
      <c r="AI352" t="s">
        <v>737</v>
      </c>
      <c r="AJ352">
        <f>VLOOKUP($AG352,'CW0303'!$B$9:$Q$386,AJ$7,FALSE)</f>
        <v>82.673525325114227</v>
      </c>
      <c r="AK352">
        <f>VLOOKUP($AG352,'CW0303'!$B$9:$Q$386,AK$7,FALSE)</f>
        <v>73.399980692245776</v>
      </c>
      <c r="AL352">
        <f>VLOOKUP($AG352,'CW0303'!$B$9:$Q$386,AL$7,FALSE)</f>
        <v>46.499032101032725</v>
      </c>
      <c r="AM352">
        <f>VLOOKUP($AG352,'CW0303'!$B$9:$Q$386,AM$7,FALSE)</f>
        <v>35.251749909052705</v>
      </c>
      <c r="AO352">
        <f>VLOOKUP($AG352,'CW0303'!$B$9:$Q$386,AO$7,FALSE)</f>
        <v>71.61967532913765</v>
      </c>
      <c r="AP352">
        <f>VLOOKUP($AG352,'CW0303'!$B$9:$Q$386,AP$7,FALSE)</f>
        <v>58.620497808853308</v>
      </c>
      <c r="AQ352">
        <f>VLOOKUP($AG352,'CW0303'!$B$9:$Q$386,AQ$7,FALSE)</f>
        <v>28.414479816818844</v>
      </c>
      <c r="AR352">
        <f>VLOOKUP($AG352,'CW0303'!$B$9:$Q$386,AR$7,FALSE)</f>
        <v>19.721653254445766</v>
      </c>
      <c r="AT352">
        <f>VLOOKUP($AG352,'CW0303'!$B$9:$Q$386,AT$7,FALSE)</f>
        <v>50.019925606731086</v>
      </c>
      <c r="AU352">
        <f>VLOOKUP($AG352,'CW0303'!$B$9:$Q$386,AU$7,FALSE)</f>
        <v>41.358865273553448</v>
      </c>
      <c r="AV352">
        <f>VLOOKUP($AG352,'CW0303'!$B$9:$Q$386,AV$7,FALSE)</f>
        <v>21.884054385883733</v>
      </c>
      <c r="AW352">
        <f>VLOOKUP($AG352,'CW0303'!$B$9:$Q$386,AW$7,FALSE)</f>
        <v>15.995083151695196</v>
      </c>
    </row>
    <row r="353" spans="1:49" x14ac:dyDescent="0.3">
      <c r="A353" t="s">
        <v>656</v>
      </c>
      <c r="B353" t="s">
        <v>743</v>
      </c>
      <c r="C353" t="s">
        <v>737</v>
      </c>
      <c r="D353">
        <f>VLOOKUP($A353,'CW0301'!$B$9:$I$386,D$8,FALSE)</f>
        <v>85.827032869119492</v>
      </c>
      <c r="E353">
        <f>VLOOKUP($A353,'CW0301'!$B$9:$I$386,E$8,FALSE)</f>
        <v>79.894939419149125</v>
      </c>
      <c r="F353">
        <f>VLOOKUP($A353,'CW0301'!$B$9:$I$386,F$8,FALSE)</f>
        <v>58.152068618436836</v>
      </c>
      <c r="G353">
        <f>VLOOKUP($A353,'CW0301'!$B$9:$I$386,G$8,FALSE)</f>
        <v>45.524990932475497</v>
      </c>
      <c r="M353" t="s">
        <v>656</v>
      </c>
      <c r="N353" t="s">
        <v>743</v>
      </c>
      <c r="O353" t="s">
        <v>737</v>
      </c>
      <c r="P353">
        <f>VLOOKUP($M353,'CW0302'!$B$9:$Q$386,P$7,FALSE)</f>
        <v>26.218360567306064</v>
      </c>
      <c r="Q353">
        <f>VLOOKUP($M353,'CW0302'!$B$9:$Q$386,Q$7,FALSE)</f>
        <v>20.675372724176633</v>
      </c>
      <c r="R353">
        <f>VLOOKUP($M353,'CW0302'!$B$9:$Q$386,R$7,FALSE)</f>
        <v>11.649930445922188</v>
      </c>
      <c r="S353">
        <f>VLOOKUP($M353,'CW0302'!$B$9:$Q$386,S$7,FALSE)</f>
        <v>7.0860815777929815</v>
      </c>
      <c r="U353">
        <f>VLOOKUP($M353,'CW0302'!$B$9:$Q$386,U$7,FALSE)</f>
        <v>18.252782246866971</v>
      </c>
      <c r="V353">
        <f>VLOOKUP($M353,'CW0302'!$B$9:$Q$386,V$7,FALSE)</f>
        <v>9.6685295078977003</v>
      </c>
      <c r="W353">
        <f>VLOOKUP($M353,'CW0302'!$B$9:$Q$386,W$7,FALSE)</f>
        <v>2.6635995602608431</v>
      </c>
      <c r="X353">
        <f>VLOOKUP($M353,'CW0302'!$B$9:$Q$386,X$7,FALSE)</f>
        <v>1.0371101008805064</v>
      </c>
      <c r="Z353">
        <f>VLOOKUP($M353,'CW0302'!$B$9:$Q$386,Z$7,FALSE)</f>
        <v>19.583318462854898</v>
      </c>
      <c r="AA353">
        <f>VLOOKUP($M353,'CW0302'!$B$9:$Q$386,AA$7,FALSE)</f>
        <v>15.89384420352472</v>
      </c>
      <c r="AB353">
        <f>VLOOKUP($M353,'CW0302'!$B$9:$Q$386,AB$7,FALSE)</f>
        <v>9.2982842795939415</v>
      </c>
      <c r="AC353">
        <f>VLOOKUP($M353,'CW0302'!$B$9:$Q$386,AC$7,FALSE)</f>
        <v>5.7296963931770284</v>
      </c>
      <c r="AG353" t="s">
        <v>656</v>
      </c>
      <c r="AH353" t="s">
        <v>743</v>
      </c>
      <c r="AI353" t="s">
        <v>737</v>
      </c>
      <c r="AJ353">
        <f>VLOOKUP($AG353,'CW0303'!$B$9:$Q$386,AJ$7,FALSE)</f>
        <v>84.778494082497218</v>
      </c>
      <c r="AK353">
        <f>VLOOKUP($AG353,'CW0303'!$B$9:$Q$386,AK$7,FALSE)</f>
        <v>77.216752532046812</v>
      </c>
      <c r="AL353">
        <f>VLOOKUP($AG353,'CW0303'!$B$9:$Q$386,AL$7,FALSE)</f>
        <v>50.923447529823783</v>
      </c>
      <c r="AM353">
        <f>VLOOKUP($AG353,'CW0303'!$B$9:$Q$386,AM$7,FALSE)</f>
        <v>38.449960250876799</v>
      </c>
      <c r="AO353">
        <f>VLOOKUP($AG353,'CW0303'!$B$9:$Q$386,AO$7,FALSE)</f>
        <v>66.324641570816851</v>
      </c>
      <c r="AP353">
        <f>VLOOKUP($AG353,'CW0303'!$B$9:$Q$386,AP$7,FALSE)</f>
        <v>47.492257056979284</v>
      </c>
      <c r="AQ353">
        <f>VLOOKUP($AG353,'CW0303'!$B$9:$Q$386,AQ$7,FALSE)</f>
        <v>16.990623153507485</v>
      </c>
      <c r="AR353">
        <f>VLOOKUP($AG353,'CW0303'!$B$9:$Q$386,AR$7,FALSE)</f>
        <v>11.538668985352034</v>
      </c>
      <c r="AT353">
        <f>VLOOKUP($AG353,'CW0303'!$B$9:$Q$386,AT$7,FALSE)</f>
        <v>64.113237565963573</v>
      </c>
      <c r="AU353">
        <f>VLOOKUP($AG353,'CW0303'!$B$9:$Q$386,AU$7,FALSE)</f>
        <v>57.139479881523222</v>
      </c>
      <c r="AV353">
        <f>VLOOKUP($AG353,'CW0303'!$B$9:$Q$386,AV$7,FALSE)</f>
        <v>34.681133432257006</v>
      </c>
      <c r="AW353">
        <f>VLOOKUP($AG353,'CW0303'!$B$9:$Q$386,AW$7,FALSE)</f>
        <v>26.498666518925081</v>
      </c>
    </row>
    <row r="354" spans="1:49" x14ac:dyDescent="0.3">
      <c r="A354" t="s">
        <v>658</v>
      </c>
      <c r="B354" t="s">
        <v>741</v>
      </c>
      <c r="C354" t="s">
        <v>737</v>
      </c>
      <c r="D354">
        <f>VLOOKUP($A354,'CW0301'!$B$9:$I$386,D$8,FALSE)</f>
        <v>84.395319552433818</v>
      </c>
      <c r="E354">
        <f>VLOOKUP($A354,'CW0301'!$B$9:$I$386,E$8,FALSE)</f>
        <v>77.264056663941886</v>
      </c>
      <c r="F354">
        <f>VLOOKUP($A354,'CW0301'!$B$9:$I$386,F$8,FALSE)</f>
        <v>51.673215099213152</v>
      </c>
      <c r="G354">
        <f>VLOOKUP($A354,'CW0301'!$B$9:$I$386,G$8,FALSE)</f>
        <v>39.304883538338245</v>
      </c>
      <c r="M354" t="s">
        <v>658</v>
      </c>
      <c r="N354" t="s">
        <v>741</v>
      </c>
      <c r="O354" t="s">
        <v>737</v>
      </c>
      <c r="P354">
        <f>VLOOKUP($M354,'CW0302'!$B$9:$Q$386,P$7,FALSE)</f>
        <v>14.736420150086701</v>
      </c>
      <c r="Q354">
        <f>VLOOKUP($M354,'CW0302'!$B$9:$Q$386,Q$7,FALSE)</f>
        <v>9.6223055708976357</v>
      </c>
      <c r="R354">
        <f>VLOOKUP($M354,'CW0302'!$B$9:$Q$386,R$7,FALSE)</f>
        <v>4.9432981427725844</v>
      </c>
      <c r="S354">
        <f>VLOOKUP($M354,'CW0302'!$B$9:$Q$386,S$7,FALSE)</f>
        <v>4.5687680210093902</v>
      </c>
      <c r="U354">
        <f>VLOOKUP($M354,'CW0302'!$B$9:$Q$386,U$7,FALSE)</f>
        <v>13.76758484131105</v>
      </c>
      <c r="V354">
        <f>VLOOKUP($M354,'CW0302'!$B$9:$Q$386,V$7,FALSE)</f>
        <v>8.2317653959549624</v>
      </c>
      <c r="W354">
        <f>VLOOKUP($M354,'CW0302'!$B$9:$Q$386,W$7,FALSE)</f>
        <v>3.9320707035112026</v>
      </c>
      <c r="X354">
        <f>VLOOKUP($M354,'CW0302'!$B$9:$Q$386,X$7,FALSE)</f>
        <v>2.8627616335415786</v>
      </c>
      <c r="Z354">
        <f>VLOOKUP($M354,'CW0302'!$B$9:$Q$386,Z$7,FALSE)</f>
        <v>4.6542606857912165</v>
      </c>
      <c r="AA354">
        <f>VLOOKUP($M354,'CW0302'!$B$9:$Q$386,AA$7,FALSE)</f>
        <v>3.479868686721451</v>
      </c>
      <c r="AB354">
        <f>VLOOKUP($M354,'CW0302'!$B$9:$Q$386,AB$7,FALSE)</f>
        <v>1.4778904504785271</v>
      </c>
      <c r="AC354">
        <f>VLOOKUP($M354,'CW0302'!$B$9:$Q$386,AC$7,FALSE)</f>
        <v>1.3274813365874798</v>
      </c>
      <c r="AG354" t="s">
        <v>658</v>
      </c>
      <c r="AH354" t="s">
        <v>741</v>
      </c>
      <c r="AI354" t="s">
        <v>737</v>
      </c>
      <c r="AJ354">
        <f>VLOOKUP($AG354,'CW0303'!$B$9:$Q$386,AJ$7,FALSE)</f>
        <v>83.814483237821719</v>
      </c>
      <c r="AK354">
        <f>VLOOKUP($AG354,'CW0303'!$B$9:$Q$386,AK$7,FALSE)</f>
        <v>76.402130569515563</v>
      </c>
      <c r="AL354">
        <f>VLOOKUP($AG354,'CW0303'!$B$9:$Q$386,AL$7,FALSE)</f>
        <v>49.637665772571971</v>
      </c>
      <c r="AM354">
        <f>VLOOKUP($AG354,'CW0303'!$B$9:$Q$386,AM$7,FALSE)</f>
        <v>36.138277454737022</v>
      </c>
      <c r="AO354">
        <f>VLOOKUP($AG354,'CW0303'!$B$9:$Q$386,AO$7,FALSE)</f>
        <v>75.766068960607257</v>
      </c>
      <c r="AP354">
        <f>VLOOKUP($AG354,'CW0303'!$B$9:$Q$386,AP$7,FALSE)</f>
        <v>64.67056382267296</v>
      </c>
      <c r="AQ354">
        <f>VLOOKUP($AG354,'CW0303'!$B$9:$Q$386,AQ$7,FALSE)</f>
        <v>31.375352768031089</v>
      </c>
      <c r="AR354">
        <f>VLOOKUP($AG354,'CW0303'!$B$9:$Q$386,AR$7,FALSE)</f>
        <v>20.697340726914941</v>
      </c>
      <c r="AT354">
        <f>VLOOKUP($AG354,'CW0303'!$B$9:$Q$386,AT$7,FALSE)</f>
        <v>43.942418683733401</v>
      </c>
      <c r="AU354">
        <f>VLOOKUP($AG354,'CW0303'!$B$9:$Q$386,AU$7,FALSE)</f>
        <v>37.040670842497313</v>
      </c>
      <c r="AV354">
        <f>VLOOKUP($AG354,'CW0303'!$B$9:$Q$386,AV$7,FALSE)</f>
        <v>19.924060611248176</v>
      </c>
      <c r="AW354">
        <f>VLOOKUP($AG354,'CW0303'!$B$9:$Q$386,AW$7,FALSE)</f>
        <v>11.691565305086058</v>
      </c>
    </row>
    <row r="355" spans="1:49" x14ac:dyDescent="0.3">
      <c r="A355" t="s">
        <v>750</v>
      </c>
      <c r="D355">
        <f>VLOOKUP($A355,'CW0301'!$B$9:$I$386,D$8,FALSE)</f>
        <v>88.756613242205489</v>
      </c>
      <c r="E355">
        <f>VLOOKUP($A355,'CW0301'!$B$9:$I$386,E$8,FALSE)</f>
        <v>86.976383198366008</v>
      </c>
      <c r="F355">
        <f>VLOOKUP($A355,'CW0301'!$B$9:$I$386,F$8,FALSE)</f>
        <v>75.130160147474271</v>
      </c>
      <c r="G355">
        <f>VLOOKUP($A355,'CW0301'!$B$9:$I$386,G$8,FALSE)</f>
        <v>62.644829525594901</v>
      </c>
      <c r="M355" t="s">
        <v>750</v>
      </c>
      <c r="P355">
        <f>VLOOKUP($M355,'CW0302'!$B$9:$Q$386,P$7,FALSE)</f>
        <v>35.150923397790166</v>
      </c>
      <c r="Q355">
        <f>VLOOKUP($M355,'CW0302'!$B$9:$Q$386,Q$7,FALSE)</f>
        <v>31.459160821746433</v>
      </c>
      <c r="R355">
        <f>VLOOKUP($M355,'CW0302'!$B$9:$Q$386,R$7,FALSE)</f>
        <v>19.975588098299013</v>
      </c>
      <c r="S355">
        <f>VLOOKUP($M355,'CW0302'!$B$9:$Q$386,S$7,FALSE)</f>
        <v>15.52243203587566</v>
      </c>
      <c r="U355">
        <f>VLOOKUP($M355,'CW0302'!$B$9:$Q$386,U$7,FALSE)</f>
        <v>24.896412964812942</v>
      </c>
      <c r="V355">
        <f>VLOOKUP($M355,'CW0302'!$B$9:$Q$386,V$7,FALSE)</f>
        <v>20.910378865935257</v>
      </c>
      <c r="W355">
        <f>VLOOKUP($M355,'CW0302'!$B$9:$Q$386,W$7,FALSE)</f>
        <v>6.2319860358149546</v>
      </c>
      <c r="X355">
        <f>VLOOKUP($M355,'CW0302'!$B$9:$Q$386,X$7,FALSE)</f>
        <v>4.6933506960391185</v>
      </c>
      <c r="Z355">
        <f>VLOOKUP($M355,'CW0302'!$B$9:$Q$386,Z$7,FALSE)</f>
        <v>29.514967486560806</v>
      </c>
      <c r="AA355">
        <f>VLOOKUP($M355,'CW0302'!$B$9:$Q$386,AA$7,FALSE)</f>
        <v>26.483706358193327</v>
      </c>
      <c r="AB355">
        <f>VLOOKUP($M355,'CW0302'!$B$9:$Q$386,AB$7,FALSE)</f>
        <v>15.716749876357866</v>
      </c>
      <c r="AC355">
        <f>VLOOKUP($M355,'CW0302'!$B$9:$Q$386,AC$7,FALSE)</f>
        <v>13.239366643183711</v>
      </c>
      <c r="AG355" t="s">
        <v>750</v>
      </c>
      <c r="AJ355">
        <f>VLOOKUP($AG355,'CW0303'!$B$9:$Q$386,AJ$7,FALSE)</f>
        <v>86.64856412405949</v>
      </c>
      <c r="AK355">
        <f>VLOOKUP($AG355,'CW0303'!$B$9:$Q$386,AK$7,FALSE)</f>
        <v>85.081546229834046</v>
      </c>
      <c r="AL355">
        <f>VLOOKUP($AG355,'CW0303'!$B$9:$Q$386,AL$7,FALSE)</f>
        <v>69.577043448325895</v>
      </c>
      <c r="AM355">
        <f>VLOOKUP($AG355,'CW0303'!$B$9:$Q$386,AM$7,FALSE)</f>
        <v>57.198214336401918</v>
      </c>
      <c r="AO355">
        <f>VLOOKUP($AG355,'CW0303'!$B$9:$Q$386,AO$7,FALSE)</f>
        <v>79.842154122546219</v>
      </c>
      <c r="AP355">
        <f>VLOOKUP($AG355,'CW0303'!$B$9:$Q$386,AP$7,FALSE)</f>
        <v>76.64670069697172</v>
      </c>
      <c r="AQ355">
        <f>VLOOKUP($AG355,'CW0303'!$B$9:$Q$386,AQ$7,FALSE)</f>
        <v>49.045908212322523</v>
      </c>
      <c r="AR355">
        <f>VLOOKUP($AG355,'CW0303'!$B$9:$Q$386,AR$7,FALSE)</f>
        <v>39.364021716497156</v>
      </c>
      <c r="AT355">
        <f>VLOOKUP($AG355,'CW0303'!$B$9:$Q$386,AT$7,FALSE)</f>
        <v>56.276792927837747</v>
      </c>
      <c r="AU355">
        <f>VLOOKUP($AG355,'CW0303'!$B$9:$Q$386,AU$7,FALSE)</f>
        <v>52.669710907454103</v>
      </c>
      <c r="AV355">
        <f>VLOOKUP($AG355,'CW0303'!$B$9:$Q$386,AV$7,FALSE)</f>
        <v>37.180996393335896</v>
      </c>
      <c r="AW355">
        <f>VLOOKUP($AG355,'CW0303'!$B$9:$Q$386,AW$7,FALSE)</f>
        <v>31.0625050212631</v>
      </c>
    </row>
    <row r="356" spans="1:49" x14ac:dyDescent="0.3">
      <c r="A356" t="s">
        <v>661</v>
      </c>
      <c r="B356" t="s">
        <v>739</v>
      </c>
      <c r="C356" t="s">
        <v>737</v>
      </c>
      <c r="D356">
        <f>VLOOKUP($A356,'CW0301'!$B$9:$I$386,D$8,FALSE)</f>
        <v>84.047015474190218</v>
      </c>
      <c r="E356">
        <f>VLOOKUP($A356,'CW0301'!$B$9:$I$386,E$8,FALSE)</f>
        <v>74.671588850567645</v>
      </c>
      <c r="F356">
        <f>VLOOKUP($A356,'CW0301'!$B$9:$I$386,F$8,FALSE)</f>
        <v>46.402716505579662</v>
      </c>
      <c r="G356">
        <f>VLOOKUP($A356,'CW0301'!$B$9:$I$386,G$8,FALSE)</f>
        <v>33.247115483658689</v>
      </c>
      <c r="M356" t="s">
        <v>661</v>
      </c>
      <c r="N356" t="s">
        <v>739</v>
      </c>
      <c r="O356" t="s">
        <v>737</v>
      </c>
      <c r="P356">
        <f>VLOOKUP($M356,'CW0302'!$B$9:$Q$386,P$7,FALSE)</f>
        <v>15.880681429760729</v>
      </c>
      <c r="Q356">
        <f>VLOOKUP($M356,'CW0302'!$B$9:$Q$386,Q$7,FALSE)</f>
        <v>8.3516443597742818</v>
      </c>
      <c r="R356">
        <f>VLOOKUP($M356,'CW0302'!$B$9:$Q$386,R$7,FALSE)</f>
        <v>4.5950126435059353</v>
      </c>
      <c r="S356">
        <f>VLOOKUP($M356,'CW0302'!$B$9:$Q$386,S$7,FALSE)</f>
        <v>3.4341648181822988</v>
      </c>
      <c r="U356">
        <f>VLOOKUP($M356,'CW0302'!$B$9:$Q$386,U$7,FALSE)</f>
        <v>13.897630945328581</v>
      </c>
      <c r="V356">
        <f>VLOOKUP($M356,'CW0302'!$B$9:$Q$386,V$7,FALSE)</f>
        <v>5.864999794570334</v>
      </c>
      <c r="W356">
        <f>VLOOKUP($M356,'CW0302'!$B$9:$Q$386,W$7,FALSE)</f>
        <v>2.7944412232493612</v>
      </c>
      <c r="X356">
        <f>VLOOKUP($M356,'CW0302'!$B$9:$Q$386,X$7,FALSE)</f>
        <v>1.8336099886415875</v>
      </c>
      <c r="Z356">
        <f>VLOOKUP($M356,'CW0302'!$B$9:$Q$386,Z$7,FALSE)</f>
        <v>6.9494441295720701</v>
      </c>
      <c r="AA356">
        <f>VLOOKUP($M356,'CW0302'!$B$9:$Q$386,AA$7,FALSE)</f>
        <v>5.531590968748179</v>
      </c>
      <c r="AB356">
        <f>VLOOKUP($M356,'CW0302'!$B$9:$Q$386,AB$7,FALSE)</f>
        <v>2.4478449304261467</v>
      </c>
      <c r="AC356">
        <f>VLOOKUP($M356,'CW0302'!$B$9:$Q$386,AC$7,FALSE)</f>
        <v>1.1693196823255332</v>
      </c>
      <c r="AG356" t="s">
        <v>661</v>
      </c>
      <c r="AH356" t="s">
        <v>739</v>
      </c>
      <c r="AI356" t="s">
        <v>737</v>
      </c>
      <c r="AJ356">
        <f>VLOOKUP($AG356,'CW0303'!$B$9:$Q$386,AJ$7,FALSE)</f>
        <v>82.959586340521483</v>
      </c>
      <c r="AK356">
        <f>VLOOKUP($AG356,'CW0303'!$B$9:$Q$386,AK$7,FALSE)</f>
        <v>71.827400041141331</v>
      </c>
      <c r="AL356">
        <f>VLOOKUP($AG356,'CW0303'!$B$9:$Q$386,AL$7,FALSE)</f>
        <v>44.009897903132853</v>
      </c>
      <c r="AM356">
        <f>VLOOKUP($AG356,'CW0303'!$B$9:$Q$386,AM$7,FALSE)</f>
        <v>29.495686328117781</v>
      </c>
      <c r="AO356">
        <f>VLOOKUP($AG356,'CW0303'!$B$9:$Q$386,AO$7,FALSE)</f>
        <v>72.114902281210107</v>
      </c>
      <c r="AP356">
        <f>VLOOKUP($AG356,'CW0303'!$B$9:$Q$386,AP$7,FALSE)</f>
        <v>56.663706611671131</v>
      </c>
      <c r="AQ356">
        <f>VLOOKUP($AG356,'CW0303'!$B$9:$Q$386,AQ$7,FALSE)</f>
        <v>25.237185013976589</v>
      </c>
      <c r="AR356">
        <f>VLOOKUP($AG356,'CW0303'!$B$9:$Q$386,AR$7,FALSE)</f>
        <v>16.769301453541939</v>
      </c>
      <c r="AT356">
        <f>VLOOKUP($AG356,'CW0303'!$B$9:$Q$386,AT$7,FALSE)</f>
        <v>44.654561284339216</v>
      </c>
      <c r="AU356">
        <f>VLOOKUP($AG356,'CW0303'!$B$9:$Q$386,AU$7,FALSE)</f>
        <v>37.811968065010589</v>
      </c>
      <c r="AV356">
        <f>VLOOKUP($AG356,'CW0303'!$B$9:$Q$386,AV$7,FALSE)</f>
        <v>16.120518333742865</v>
      </c>
      <c r="AW356">
        <f>VLOOKUP($AG356,'CW0303'!$B$9:$Q$386,AW$7,FALSE)</f>
        <v>11.406472680660821</v>
      </c>
    </row>
    <row r="357" spans="1:49" x14ac:dyDescent="0.3">
      <c r="A357" t="s">
        <v>663</v>
      </c>
      <c r="B357" t="s">
        <v>743</v>
      </c>
      <c r="C357" t="s">
        <v>737</v>
      </c>
      <c r="D357">
        <f>VLOOKUP($A357,'CW0301'!$B$9:$I$386,D$8,FALSE)</f>
        <v>81.902072060518705</v>
      </c>
      <c r="E357">
        <f>VLOOKUP($A357,'CW0301'!$B$9:$I$386,E$8,FALSE)</f>
        <v>76.686541808227787</v>
      </c>
      <c r="F357">
        <f>VLOOKUP($A357,'CW0301'!$B$9:$I$386,F$8,FALSE)</f>
        <v>56.424779938500315</v>
      </c>
      <c r="G357">
        <f>VLOOKUP($A357,'CW0301'!$B$9:$I$386,G$8,FALSE)</f>
        <v>43.036631767926252</v>
      </c>
      <c r="M357" t="s">
        <v>663</v>
      </c>
      <c r="N357" t="s">
        <v>743</v>
      </c>
      <c r="O357" t="s">
        <v>737</v>
      </c>
      <c r="P357">
        <f>VLOOKUP($M357,'CW0302'!$B$9:$Q$386,P$7,FALSE)</f>
        <v>13.24467987064024</v>
      </c>
      <c r="Q357">
        <f>VLOOKUP($M357,'CW0302'!$B$9:$Q$386,Q$7,FALSE)</f>
        <v>8.1320957736484978</v>
      </c>
      <c r="R357">
        <f>VLOOKUP($M357,'CW0302'!$B$9:$Q$386,R$7,FALSE)</f>
        <v>5.4726084760947025</v>
      </c>
      <c r="S357">
        <f>VLOOKUP($M357,'CW0302'!$B$9:$Q$386,S$7,FALSE)</f>
        <v>2.4507677362703437</v>
      </c>
      <c r="U357">
        <f>VLOOKUP($M357,'CW0302'!$B$9:$Q$386,U$7,FALSE)</f>
        <v>11.074289270449114</v>
      </c>
      <c r="V357">
        <f>VLOOKUP($M357,'CW0302'!$B$9:$Q$386,V$7,FALSE)</f>
        <v>5.9285023454570043</v>
      </c>
      <c r="W357">
        <f>VLOOKUP($M357,'CW0302'!$B$9:$Q$386,W$7,FALSE)</f>
        <v>3.2907077593859855</v>
      </c>
      <c r="X357">
        <f>VLOOKUP($M357,'CW0302'!$B$9:$Q$386,X$7,FALSE)</f>
        <v>0.48510706768153494</v>
      </c>
      <c r="Z357">
        <f>VLOOKUP($M357,'CW0302'!$B$9:$Q$386,Z$7,FALSE)</f>
        <v>6.6003658100315583</v>
      </c>
      <c r="AA357">
        <f>VLOOKUP($M357,'CW0302'!$B$9:$Q$386,AA$7,FALSE)</f>
        <v>4.1629443199741987</v>
      </c>
      <c r="AB357">
        <f>VLOOKUP($M357,'CW0302'!$B$9:$Q$386,AB$7,FALSE)</f>
        <v>3.0431458135309466</v>
      </c>
      <c r="AC357">
        <f>VLOOKUP($M357,'CW0302'!$B$9:$Q$386,AC$7,FALSE)</f>
        <v>2.1352944134850929</v>
      </c>
      <c r="AG357" t="s">
        <v>663</v>
      </c>
      <c r="AH357" t="s">
        <v>743</v>
      </c>
      <c r="AI357" t="s">
        <v>737</v>
      </c>
      <c r="AJ357">
        <f>VLOOKUP($AG357,'CW0303'!$B$9:$Q$386,AJ$7,FALSE)</f>
        <v>80.856298196205856</v>
      </c>
      <c r="AK357">
        <f>VLOOKUP($AG357,'CW0303'!$B$9:$Q$386,AK$7,FALSE)</f>
        <v>75.749245622416055</v>
      </c>
      <c r="AL357">
        <f>VLOOKUP($AG357,'CW0303'!$B$9:$Q$386,AL$7,FALSE)</f>
        <v>52.713528079571667</v>
      </c>
      <c r="AM357">
        <f>VLOOKUP($AG357,'CW0303'!$B$9:$Q$386,AM$7,FALSE)</f>
        <v>40.330868523045261</v>
      </c>
      <c r="AO357">
        <f>VLOOKUP($AG357,'CW0303'!$B$9:$Q$386,AO$7,FALSE)</f>
        <v>70.847394657913355</v>
      </c>
      <c r="AP357">
        <f>VLOOKUP($AG357,'CW0303'!$B$9:$Q$386,AP$7,FALSE)</f>
        <v>58.737760795401265</v>
      </c>
      <c r="AQ357">
        <f>VLOOKUP($AG357,'CW0303'!$B$9:$Q$386,AQ$7,FALSE)</f>
        <v>25.298473386873759</v>
      </c>
      <c r="AR357">
        <f>VLOOKUP($AG357,'CW0303'!$B$9:$Q$386,AR$7,FALSE)</f>
        <v>18.67229200292185</v>
      </c>
      <c r="AT357">
        <f>VLOOKUP($AG357,'CW0303'!$B$9:$Q$386,AT$7,FALSE)</f>
        <v>50.416553014283608</v>
      </c>
      <c r="AU357">
        <f>VLOOKUP($AG357,'CW0303'!$B$9:$Q$386,AU$7,FALSE)</f>
        <v>44.721968591717605</v>
      </c>
      <c r="AV357">
        <f>VLOOKUP($AG357,'CW0303'!$B$9:$Q$386,AV$7,FALSE)</f>
        <v>29.181695797473132</v>
      </c>
      <c r="AW357">
        <f>VLOOKUP($AG357,'CW0303'!$B$9:$Q$386,AW$7,FALSE)</f>
        <v>20.420347631629461</v>
      </c>
    </row>
    <row r="358" spans="1:49" x14ac:dyDescent="0.3">
      <c r="A358" t="s">
        <v>665</v>
      </c>
      <c r="B358" t="s">
        <v>743</v>
      </c>
      <c r="C358" t="s">
        <v>737</v>
      </c>
      <c r="D358">
        <f>VLOOKUP($A358,'CW0301'!$B$9:$I$386,D$8,FALSE)</f>
        <v>86.169250060231562</v>
      </c>
      <c r="E358">
        <f>VLOOKUP($A358,'CW0301'!$B$9:$I$386,E$8,FALSE)</f>
        <v>78.178026540076473</v>
      </c>
      <c r="F358">
        <f>VLOOKUP($A358,'CW0301'!$B$9:$I$386,F$8,FALSE)</f>
        <v>48.053927616844931</v>
      </c>
      <c r="G358">
        <f>VLOOKUP($A358,'CW0301'!$B$9:$I$386,G$8,FALSE)</f>
        <v>34.870954965314951</v>
      </c>
      <c r="M358" t="s">
        <v>665</v>
      </c>
      <c r="N358" t="s">
        <v>743</v>
      </c>
      <c r="O358" t="s">
        <v>737</v>
      </c>
      <c r="P358">
        <f>VLOOKUP($M358,'CW0302'!$B$9:$Q$386,P$7,FALSE)</f>
        <v>21.924814815145353</v>
      </c>
      <c r="Q358">
        <f>VLOOKUP($M358,'CW0302'!$B$9:$Q$386,Q$7,FALSE)</f>
        <v>17.557716213063511</v>
      </c>
      <c r="R358">
        <f>VLOOKUP($M358,'CW0302'!$B$9:$Q$386,R$7,FALSE)</f>
        <v>6.4467801509364158</v>
      </c>
      <c r="S358">
        <f>VLOOKUP($M358,'CW0302'!$B$9:$Q$386,S$7,FALSE)</f>
        <v>3.8513826858282392</v>
      </c>
      <c r="U358">
        <f>VLOOKUP($M358,'CW0302'!$B$9:$Q$386,U$7,FALSE)</f>
        <v>14.234015364975599</v>
      </c>
      <c r="V358">
        <f>VLOOKUP($M358,'CW0302'!$B$9:$Q$386,V$7,FALSE)</f>
        <v>9.117375040176535</v>
      </c>
      <c r="W358">
        <f>VLOOKUP($M358,'CW0302'!$B$9:$Q$386,W$7,FALSE)</f>
        <v>0.96665554626102979</v>
      </c>
      <c r="X358">
        <f>VLOOKUP($M358,'CW0302'!$B$9:$Q$386,X$7,FALSE)</f>
        <v>0.62254688985421414</v>
      </c>
      <c r="Z358">
        <f>VLOOKUP($M358,'CW0302'!$B$9:$Q$386,Z$7,FALSE)</f>
        <v>14.860186296670014</v>
      </c>
      <c r="AA358">
        <f>VLOOKUP($M358,'CW0302'!$B$9:$Q$386,AA$7,FALSE)</f>
        <v>11.063408424954622</v>
      </c>
      <c r="AB358">
        <f>VLOOKUP($M358,'CW0302'!$B$9:$Q$386,AB$7,FALSE)</f>
        <v>5.4125916170853543</v>
      </c>
      <c r="AC358">
        <f>VLOOKUP($M358,'CW0302'!$B$9:$Q$386,AC$7,FALSE)</f>
        <v>3.5036754375714554</v>
      </c>
      <c r="AG358" t="s">
        <v>665</v>
      </c>
      <c r="AH358" t="s">
        <v>743</v>
      </c>
      <c r="AI358" t="s">
        <v>737</v>
      </c>
      <c r="AJ358">
        <f>VLOOKUP($AG358,'CW0303'!$B$9:$Q$386,AJ$7,FALSE)</f>
        <v>82.128644560485213</v>
      </c>
      <c r="AK358">
        <f>VLOOKUP($AG358,'CW0303'!$B$9:$Q$386,AK$7,FALSE)</f>
        <v>73.043761707934138</v>
      </c>
      <c r="AL358">
        <f>VLOOKUP($AG358,'CW0303'!$B$9:$Q$386,AL$7,FALSE)</f>
        <v>42.723173675746331</v>
      </c>
      <c r="AM358">
        <f>VLOOKUP($AG358,'CW0303'!$B$9:$Q$386,AM$7,FALSE)</f>
        <v>30.514222765000259</v>
      </c>
      <c r="AO358">
        <f>VLOOKUP($AG358,'CW0303'!$B$9:$Q$386,AO$7,FALSE)</f>
        <v>62.383583424416443</v>
      </c>
      <c r="AP358">
        <f>VLOOKUP($AG358,'CW0303'!$B$9:$Q$386,AP$7,FALSE)</f>
        <v>50.301040190745141</v>
      </c>
      <c r="AQ358">
        <f>VLOOKUP($AG358,'CW0303'!$B$9:$Q$386,AQ$7,FALSE)</f>
        <v>23.502669807667466</v>
      </c>
      <c r="AR358">
        <f>VLOOKUP($AG358,'CW0303'!$B$9:$Q$386,AR$7,FALSE)</f>
        <v>15.970561570146563</v>
      </c>
      <c r="AT358">
        <f>VLOOKUP($AG358,'CW0303'!$B$9:$Q$386,AT$7,FALSE)</f>
        <v>50.222112873355506</v>
      </c>
      <c r="AU358">
        <f>VLOOKUP($AG358,'CW0303'!$B$9:$Q$386,AU$7,FALSE)</f>
        <v>41.408605010598507</v>
      </c>
      <c r="AV358">
        <f>VLOOKUP($AG358,'CW0303'!$B$9:$Q$386,AV$7,FALSE)</f>
        <v>19.030877874003572</v>
      </c>
      <c r="AW358">
        <f>VLOOKUP($AG358,'CW0303'!$B$9:$Q$386,AW$7,FALSE)</f>
        <v>13.917873875311408</v>
      </c>
    </row>
    <row r="359" spans="1:49" x14ac:dyDescent="0.3">
      <c r="A359" t="s">
        <v>667</v>
      </c>
      <c r="B359" t="s">
        <v>743</v>
      </c>
      <c r="C359" t="s">
        <v>737</v>
      </c>
      <c r="D359">
        <f>VLOOKUP($A359,'CW0301'!$B$9:$I$386,D$8,FALSE)</f>
        <v>78.592708651842358</v>
      </c>
      <c r="E359">
        <f>VLOOKUP($A359,'CW0301'!$B$9:$I$386,E$8,FALSE)</f>
        <v>70.566376930113975</v>
      </c>
      <c r="F359">
        <f>VLOOKUP($A359,'CW0301'!$B$9:$I$386,F$8,FALSE)</f>
        <v>44.224343134378366</v>
      </c>
      <c r="G359">
        <f>VLOOKUP($A359,'CW0301'!$B$9:$I$386,G$8,FALSE)</f>
        <v>33.897902560326074</v>
      </c>
      <c r="M359" t="s">
        <v>667</v>
      </c>
      <c r="N359" t="s">
        <v>743</v>
      </c>
      <c r="O359" t="s">
        <v>737</v>
      </c>
      <c r="P359">
        <f>VLOOKUP($M359,'CW0302'!$B$9:$Q$386,P$7,FALSE)</f>
        <v>18.675096713437256</v>
      </c>
      <c r="Q359">
        <f>VLOOKUP($M359,'CW0302'!$B$9:$Q$386,Q$7,FALSE)</f>
        <v>13.294552578320873</v>
      </c>
      <c r="R359">
        <f>VLOOKUP($M359,'CW0302'!$B$9:$Q$386,R$7,FALSE)</f>
        <v>6.0646066559800724</v>
      </c>
      <c r="S359">
        <f>VLOOKUP($M359,'CW0302'!$B$9:$Q$386,S$7,FALSE)</f>
        <v>3.4720073869154899</v>
      </c>
      <c r="U359">
        <f>VLOOKUP($M359,'CW0302'!$B$9:$Q$386,U$7,FALSE)</f>
        <v>16.349668338526453</v>
      </c>
      <c r="V359">
        <f>VLOOKUP($M359,'CW0302'!$B$9:$Q$386,V$7,FALSE)</f>
        <v>9.2420683370568142</v>
      </c>
      <c r="W359">
        <f>VLOOKUP($M359,'CW0302'!$B$9:$Q$386,W$7,FALSE)</f>
        <v>2.3998831600174677</v>
      </c>
      <c r="X359">
        <f>VLOOKUP($M359,'CW0302'!$B$9:$Q$386,X$7,FALSE)</f>
        <v>1.2821412980572691</v>
      </c>
      <c r="Z359">
        <f>VLOOKUP($M359,'CW0302'!$B$9:$Q$386,Z$7,FALSE)</f>
        <v>9.3763729752933962</v>
      </c>
      <c r="AA359">
        <f>VLOOKUP($M359,'CW0302'!$B$9:$Q$386,AA$7,FALSE)</f>
        <v>6.8246597101253093</v>
      </c>
      <c r="AB359">
        <f>VLOOKUP($M359,'CW0302'!$B$9:$Q$386,AB$7,FALSE)</f>
        <v>3.0827023033166179</v>
      </c>
      <c r="AC359">
        <f>VLOOKUP($M359,'CW0302'!$B$9:$Q$386,AC$7,FALSE)</f>
        <v>2.6223514819164002</v>
      </c>
      <c r="AG359" t="s">
        <v>667</v>
      </c>
      <c r="AH359" t="s">
        <v>743</v>
      </c>
      <c r="AI359" t="s">
        <v>737</v>
      </c>
      <c r="AJ359">
        <f>VLOOKUP($AG359,'CW0303'!$B$9:$Q$386,AJ$7,FALSE)</f>
        <v>77.144960032606562</v>
      </c>
      <c r="AK359">
        <f>VLOOKUP($AG359,'CW0303'!$B$9:$Q$386,AK$7,FALSE)</f>
        <v>68.082477159976207</v>
      </c>
      <c r="AL359">
        <f>VLOOKUP($AG359,'CW0303'!$B$9:$Q$386,AL$7,FALSE)</f>
        <v>41.330070414800964</v>
      </c>
      <c r="AM359">
        <f>VLOOKUP($AG359,'CW0303'!$B$9:$Q$386,AM$7,FALSE)</f>
        <v>30.621347202985199</v>
      </c>
      <c r="AO359">
        <f>VLOOKUP($AG359,'CW0303'!$B$9:$Q$386,AO$7,FALSE)</f>
        <v>61.264605139552053</v>
      </c>
      <c r="AP359">
        <f>VLOOKUP($AG359,'CW0303'!$B$9:$Q$386,AP$7,FALSE)</f>
        <v>48.022887442676875</v>
      </c>
      <c r="AQ359">
        <f>VLOOKUP($AG359,'CW0303'!$B$9:$Q$386,AQ$7,FALSE)</f>
        <v>21.576491006484748</v>
      </c>
      <c r="AR359">
        <f>VLOOKUP($AG359,'CW0303'!$B$9:$Q$386,AR$7,FALSE)</f>
        <v>15.951764183195166</v>
      </c>
      <c r="AT359">
        <f>VLOOKUP($AG359,'CW0303'!$B$9:$Q$386,AT$7,FALSE)</f>
        <v>46.759742394160277</v>
      </c>
      <c r="AU359">
        <f>VLOOKUP($AG359,'CW0303'!$B$9:$Q$386,AU$7,FALSE)</f>
        <v>40.762180490828761</v>
      </c>
      <c r="AV359">
        <f>VLOOKUP($AG359,'CW0303'!$B$9:$Q$386,AV$7,FALSE)</f>
        <v>19.560826406594295</v>
      </c>
      <c r="AW359">
        <f>VLOOKUP($AG359,'CW0303'!$B$9:$Q$386,AW$7,FALSE)</f>
        <v>13.667425774049907</v>
      </c>
    </row>
    <row r="360" spans="1:49" x14ac:dyDescent="0.3">
      <c r="A360" t="s">
        <v>669</v>
      </c>
      <c r="B360" t="s">
        <v>743</v>
      </c>
      <c r="C360" t="s">
        <v>737</v>
      </c>
      <c r="D360">
        <f>VLOOKUP($A360,'CW0301'!$B$9:$I$386,D$8,FALSE)</f>
        <v>81.982597529541096</v>
      </c>
      <c r="E360">
        <f>VLOOKUP($A360,'CW0301'!$B$9:$I$386,E$8,FALSE)</f>
        <v>75.985217749179739</v>
      </c>
      <c r="F360">
        <f>VLOOKUP($A360,'CW0301'!$B$9:$I$386,F$8,FALSE)</f>
        <v>50.380221786356316</v>
      </c>
      <c r="G360">
        <f>VLOOKUP($A360,'CW0301'!$B$9:$I$386,G$8,FALSE)</f>
        <v>36.685717853529418</v>
      </c>
      <c r="M360" t="s">
        <v>669</v>
      </c>
      <c r="N360" t="s">
        <v>743</v>
      </c>
      <c r="O360" t="s">
        <v>737</v>
      </c>
      <c r="P360">
        <f>VLOOKUP($M360,'CW0302'!$B$9:$Q$386,P$7,FALSE)</f>
        <v>10.577693620067869</v>
      </c>
      <c r="Q360">
        <f>VLOOKUP($M360,'CW0302'!$B$9:$Q$386,Q$7,FALSE)</f>
        <v>5.7727362679566534</v>
      </c>
      <c r="R360">
        <f>VLOOKUP($M360,'CW0302'!$B$9:$Q$386,R$7,FALSE)</f>
        <v>2.6104845525636766</v>
      </c>
      <c r="S360">
        <f>VLOOKUP($M360,'CW0302'!$B$9:$Q$386,S$7,FALSE)</f>
        <v>1.4530368413857686</v>
      </c>
      <c r="U360">
        <f>VLOOKUP($M360,'CW0302'!$B$9:$Q$386,U$7,FALSE)</f>
        <v>8.5120575086908126</v>
      </c>
      <c r="V360">
        <f>VLOOKUP($M360,'CW0302'!$B$9:$Q$386,V$7,FALSE)</f>
        <v>4.8590859244527858</v>
      </c>
      <c r="W360">
        <f>VLOOKUP($M360,'CW0302'!$B$9:$Q$386,W$7,FALSE)</f>
        <v>2.4114451281377418</v>
      </c>
      <c r="X360">
        <f>VLOOKUP($M360,'CW0302'!$B$9:$Q$386,X$7,FALSE)</f>
        <v>0.56613373389659738</v>
      </c>
      <c r="Z360">
        <f>VLOOKUP($M360,'CW0302'!$B$9:$Q$386,Z$7,FALSE)</f>
        <v>4.0592979871302299</v>
      </c>
      <c r="AA360">
        <f>VLOOKUP($M360,'CW0302'!$B$9:$Q$386,AA$7,FALSE)</f>
        <v>2.116669616125936</v>
      </c>
      <c r="AB360">
        <f>VLOOKUP($M360,'CW0302'!$B$9:$Q$386,AB$7,FALSE)</f>
        <v>0.73978832205030198</v>
      </c>
      <c r="AC360">
        <f>VLOOKUP($M360,'CW0302'!$B$9:$Q$386,AC$7,FALSE)</f>
        <v>0.52041085264182108</v>
      </c>
      <c r="AG360" t="s">
        <v>669</v>
      </c>
      <c r="AH360" t="s">
        <v>743</v>
      </c>
      <c r="AI360" t="s">
        <v>737</v>
      </c>
      <c r="AJ360">
        <f>VLOOKUP($AG360,'CW0303'!$B$9:$Q$386,AJ$7,FALSE)</f>
        <v>80.880498742739405</v>
      </c>
      <c r="AK360">
        <f>VLOOKUP($AG360,'CW0303'!$B$9:$Q$386,AK$7,FALSE)</f>
        <v>73.935879392573838</v>
      </c>
      <c r="AL360">
        <f>VLOOKUP($AG360,'CW0303'!$B$9:$Q$386,AL$7,FALSE)</f>
        <v>48.210189328794733</v>
      </c>
      <c r="AM360">
        <f>VLOOKUP($AG360,'CW0303'!$B$9:$Q$386,AM$7,FALSE)</f>
        <v>35.180253634781003</v>
      </c>
      <c r="AO360">
        <f>VLOOKUP($AG360,'CW0303'!$B$9:$Q$386,AO$7,FALSE)</f>
        <v>73.321486461889791</v>
      </c>
      <c r="AP360">
        <f>VLOOKUP($AG360,'CW0303'!$B$9:$Q$386,AP$7,FALSE)</f>
        <v>64.424683128343602</v>
      </c>
      <c r="AQ360">
        <f>VLOOKUP($AG360,'CW0303'!$B$9:$Q$386,AQ$7,FALSE)</f>
        <v>26.775964393045392</v>
      </c>
      <c r="AR360">
        <f>VLOOKUP($AG360,'CW0303'!$B$9:$Q$386,AR$7,FALSE)</f>
        <v>17.840563828367895</v>
      </c>
      <c r="AT360">
        <f>VLOOKUP($AG360,'CW0303'!$B$9:$Q$386,AT$7,FALSE)</f>
        <v>45.918277628173115</v>
      </c>
      <c r="AU360">
        <f>VLOOKUP($AG360,'CW0303'!$B$9:$Q$386,AU$7,FALSE)</f>
        <v>40.488333810499341</v>
      </c>
      <c r="AV360">
        <f>VLOOKUP($AG360,'CW0303'!$B$9:$Q$386,AV$7,FALSE)</f>
        <v>22.244997419251732</v>
      </c>
      <c r="AW360">
        <f>VLOOKUP($AG360,'CW0303'!$B$9:$Q$386,AW$7,FALSE)</f>
        <v>17.202771184776452</v>
      </c>
    </row>
    <row r="361" spans="1:49" x14ac:dyDescent="0.3">
      <c r="A361" t="s">
        <v>671</v>
      </c>
      <c r="B361" t="s">
        <v>741</v>
      </c>
      <c r="C361" t="s">
        <v>737</v>
      </c>
      <c r="D361">
        <f>VLOOKUP($A361,'CW0301'!$B$9:$I$386,D$8,FALSE)</f>
        <v>86.966877840269134</v>
      </c>
      <c r="E361">
        <f>VLOOKUP($A361,'CW0301'!$B$9:$I$386,E$8,FALSE)</f>
        <v>78.009372417967413</v>
      </c>
      <c r="F361">
        <f>VLOOKUP($A361,'CW0301'!$B$9:$I$386,F$8,FALSE)</f>
        <v>50.037279599111336</v>
      </c>
      <c r="G361">
        <f>VLOOKUP($A361,'CW0301'!$B$9:$I$386,G$8,FALSE)</f>
        <v>39.564275428388257</v>
      </c>
      <c r="M361" t="s">
        <v>671</v>
      </c>
      <c r="N361" t="s">
        <v>741</v>
      </c>
      <c r="O361" t="s">
        <v>737</v>
      </c>
      <c r="P361">
        <f>VLOOKUP($M361,'CW0302'!$B$9:$Q$386,P$7,FALSE)</f>
        <v>17.180467203350975</v>
      </c>
      <c r="Q361">
        <f>VLOOKUP($M361,'CW0302'!$B$9:$Q$386,Q$7,FALSE)</f>
        <v>11.869309206524289</v>
      </c>
      <c r="R361">
        <f>VLOOKUP($M361,'CW0302'!$B$9:$Q$386,R$7,FALSE)</f>
        <v>4.7347662825526413</v>
      </c>
      <c r="S361">
        <f>VLOOKUP($M361,'CW0302'!$B$9:$Q$386,S$7,FALSE)</f>
        <v>2.1190023272747842</v>
      </c>
      <c r="U361">
        <f>VLOOKUP($M361,'CW0302'!$B$9:$Q$386,U$7,FALSE)</f>
        <v>14.764841780102431</v>
      </c>
      <c r="V361">
        <f>VLOOKUP($M361,'CW0302'!$B$9:$Q$386,V$7,FALSE)</f>
        <v>8.7907289414559298</v>
      </c>
      <c r="W361">
        <f>VLOOKUP($M361,'CW0302'!$B$9:$Q$386,W$7,FALSE)</f>
        <v>2.916374215547648</v>
      </c>
      <c r="X361">
        <f>VLOOKUP($M361,'CW0302'!$B$9:$Q$386,X$7,FALSE)</f>
        <v>1.5456602073210655</v>
      </c>
      <c r="Z361">
        <f>VLOOKUP($M361,'CW0302'!$B$9:$Q$386,Z$7,FALSE)</f>
        <v>6.1343889547626143</v>
      </c>
      <c r="AA361">
        <f>VLOOKUP($M361,'CW0302'!$B$9:$Q$386,AA$7,FALSE)</f>
        <v>5.0136452602505068</v>
      </c>
      <c r="AB361">
        <f>VLOOKUP($M361,'CW0302'!$B$9:$Q$386,AB$7,FALSE)</f>
        <v>2.0398679043410004</v>
      </c>
      <c r="AC361">
        <f>VLOOKUP($M361,'CW0302'!$B$9:$Q$386,AC$7,FALSE)</f>
        <v>0.84342368507207022</v>
      </c>
      <c r="AG361" t="s">
        <v>671</v>
      </c>
      <c r="AH361" t="s">
        <v>741</v>
      </c>
      <c r="AI361" t="s">
        <v>737</v>
      </c>
      <c r="AJ361">
        <f>VLOOKUP($AG361,'CW0303'!$B$9:$Q$386,AJ$7,FALSE)</f>
        <v>85.738323629749004</v>
      </c>
      <c r="AK361">
        <f>VLOOKUP($AG361,'CW0303'!$B$9:$Q$386,AK$7,FALSE)</f>
        <v>75.721714549943172</v>
      </c>
      <c r="AL361">
        <f>VLOOKUP($AG361,'CW0303'!$B$9:$Q$386,AL$7,FALSE)</f>
        <v>46.384118337805106</v>
      </c>
      <c r="AM361">
        <f>VLOOKUP($AG361,'CW0303'!$B$9:$Q$386,AM$7,FALSE)</f>
        <v>37.462252172431974</v>
      </c>
      <c r="AO361">
        <f>VLOOKUP($AG361,'CW0303'!$B$9:$Q$386,AO$7,FALSE)</f>
        <v>78.238434809790107</v>
      </c>
      <c r="AP361">
        <f>VLOOKUP($AG361,'CW0303'!$B$9:$Q$386,AP$7,FALSE)</f>
        <v>60.796015882038802</v>
      </c>
      <c r="AQ361">
        <f>VLOOKUP($AG361,'CW0303'!$B$9:$Q$386,AQ$7,FALSE)</f>
        <v>30.174356861715417</v>
      </c>
      <c r="AR361">
        <f>VLOOKUP($AG361,'CW0303'!$B$9:$Q$386,AR$7,FALSE)</f>
        <v>23.044160497095273</v>
      </c>
      <c r="AT361">
        <f>VLOOKUP($AG361,'CW0303'!$B$9:$Q$386,AT$7,FALSE)</f>
        <v>44.14491627402812</v>
      </c>
      <c r="AU361">
        <f>VLOOKUP($AG361,'CW0303'!$B$9:$Q$386,AU$7,FALSE)</f>
        <v>36.184228357652401</v>
      </c>
      <c r="AV361">
        <f>VLOOKUP($AG361,'CW0303'!$B$9:$Q$386,AV$7,FALSE)</f>
        <v>20.009681642684647</v>
      </c>
      <c r="AW361">
        <f>VLOOKUP($AG361,'CW0303'!$B$9:$Q$386,AW$7,FALSE)</f>
        <v>12.736705581788607</v>
      </c>
    </row>
    <row r="366" spans="1:49" x14ac:dyDescent="0.3">
      <c r="B366" t="s">
        <v>741</v>
      </c>
      <c r="D366">
        <f>AVERAGEIF($B$45:$B$361,$B366,D$45:D$361)</f>
        <v>82.931945178524657</v>
      </c>
      <c r="E366">
        <f>AVERAGEIF($B$45:$B$361,$B366,E$45:E$361)</f>
        <v>74.879080306437061</v>
      </c>
      <c r="F366">
        <f>AVERAGEIF($B$45:$B$361,$B366,F$45:F$361)</f>
        <v>48.817407891125384</v>
      </c>
      <c r="G366">
        <f>AVERAGEIF($B$45:$B$361,$B366,G$45:G$361)</f>
        <v>36.462847929701908</v>
      </c>
      <c r="N366" t="s">
        <v>741</v>
      </c>
      <c r="P366">
        <f>AVERAGEIF($N$45:$N$361,$N366,P$45:P$361)</f>
        <v>17.064331249148751</v>
      </c>
      <c r="Q366">
        <f>AVERAGEIF($N$45:$N$361,$N366,Q$45:Q$361)</f>
        <v>11.305458913601097</v>
      </c>
      <c r="R366">
        <f>AVERAGEIF($N$45:$N$361,$N366,R$45:R$361)</f>
        <v>4.7536104080611246</v>
      </c>
      <c r="S366">
        <f>AVERAGEIF($N$45:$N$361,$N366,S$45:S$361)</f>
        <v>2.5414159084668393</v>
      </c>
      <c r="U366">
        <f>AVERAGEIF($N$45:$N$361,$N366,U$45:U$361)</f>
        <v>14.859509817079791</v>
      </c>
      <c r="V366">
        <f>AVERAGEIF($N$45:$N$361,$N366,V$45:V$361)</f>
        <v>8.7024015551593461</v>
      </c>
      <c r="W366">
        <f>AVERAGEIF($N$45:$N$361,$N366,W$45:W$361)</f>
        <v>2.4530321541137527</v>
      </c>
      <c r="X366">
        <f>AVERAGEIF($N$45:$N$361,$N366,X$45:X$361)</f>
        <v>1.0746617580775897</v>
      </c>
      <c r="Z366">
        <f>AVERAGEIF($N$45:$N$361,$N366,Z$45:Z$361)</f>
        <v>6.2080770509993561</v>
      </c>
      <c r="AA366">
        <f>AVERAGEIF($N$45:$N$361,$N366,AA$45:AA$361)</f>
        <v>4.5522414654024743</v>
      </c>
      <c r="AB366">
        <f>AVERAGEIF($N$45:$N$361,$N366,AB$45:AB$361)</f>
        <v>2.1213057630712489</v>
      </c>
      <c r="AC366">
        <f>AVERAGEIF($N$45:$N$361,$N366,AC$45:AC$361)</f>
        <v>1.2619491885342367</v>
      </c>
      <c r="AH366" t="s">
        <v>741</v>
      </c>
      <c r="AJ366">
        <f>AVERAGEIF($AH$45:$AH$361,$AH366,AJ$45:AJ$361)</f>
        <v>81.518642193757472</v>
      </c>
      <c r="AK366">
        <f>AVERAGEIF($AH$45:$AH$361,$AH366,AK$45:AK$361)</f>
        <v>72.683442191590018</v>
      </c>
      <c r="AL366">
        <f>AVERAGEIF($AH$45:$AH$361,$AH366,AL$45:AL$361)</f>
        <v>45.201921360849916</v>
      </c>
      <c r="AM366">
        <f>AVERAGEIF($AH$45:$AH$361,$AH366,AM$45:AM$361)</f>
        <v>33.699238101568</v>
      </c>
      <c r="AO366">
        <f>AVERAGEIF($AH$45:$AH$361,$AH366,AO$45:AO$361)</f>
        <v>71.99511158805069</v>
      </c>
      <c r="AP366">
        <f>AVERAGEIF($AH$45:$AH$361,$AH366,AP$45:AP$361)</f>
        <v>59.36302102668585</v>
      </c>
      <c r="AQ366">
        <f>AVERAGEIF($AH$45:$AH$361,$AH366,AQ$45:AQ$361)</f>
        <v>29.63883075665472</v>
      </c>
      <c r="AR366">
        <f>AVERAGEIF($AH$45:$AH$361,$AH366,AR$45:AR$361)</f>
        <v>22.28586722181463</v>
      </c>
      <c r="AT366">
        <f>AVERAGEIF($AH$45:$AH$361,$AH366,AT$45:AT$361)</f>
        <v>40.230443980140024</v>
      </c>
      <c r="AU366">
        <f>AVERAGEIF($AH$45:$AH$361,$AH366,AU$45:AU$361)</f>
        <v>33.268132051500196</v>
      </c>
      <c r="AV366">
        <f>AVERAGEIF($AH$45:$AH$361,$AH366,AV$45:AV$361)</f>
        <v>16.891759087365234</v>
      </c>
      <c r="AW366">
        <f>AVERAGEIF($AH$45:$AH$361,$AH366,AW$45:AW$361)</f>
        <v>11.471186930862768</v>
      </c>
    </row>
    <row r="367" spans="1:49" x14ac:dyDescent="0.3">
      <c r="B367" t="s">
        <v>739</v>
      </c>
      <c r="D367">
        <f>AVERAGEIF($B$45:$B$361,$B367,D$45:D$361)</f>
        <v>82.223083917459689</v>
      </c>
      <c r="E367">
        <f>AVERAGEIF($B$45:$B$361,$B367,E$45:E$361)</f>
        <v>73.765388865183667</v>
      </c>
      <c r="F367">
        <f>AVERAGEIF($B$45:$B$361,$B367,F$45:F$361)</f>
        <v>47.454370586756824</v>
      </c>
      <c r="G367">
        <f>AVERAGEIF($B$45:$B$361,$B367,G$45:G$361)</f>
        <v>34.939875851802711</v>
      </c>
      <c r="N367" t="s">
        <v>739</v>
      </c>
      <c r="P367">
        <f>AVERAGEIF($N$45:$N$361,$N367,P$45:P$361)</f>
        <v>16.467551832481007</v>
      </c>
      <c r="Q367">
        <f>AVERAGEIF($N$45:$N$361,$N367,Q$45:Q$361)</f>
        <v>10.939838144150906</v>
      </c>
      <c r="R367">
        <f>AVERAGEIF($N$45:$N$361,$N367,R$45:R$361)</f>
        <v>4.5628894483502132</v>
      </c>
      <c r="S367">
        <f>AVERAGEIF($N$45:$N$361,$N367,S$45:S$361)</f>
        <v>2.4186441216204506</v>
      </c>
      <c r="U367">
        <f>AVERAGEIF($N$45:$N$361,$N367,U$45:U$361)</f>
        <v>14.306927573158848</v>
      </c>
      <c r="V367">
        <f>AVERAGEIF($N$45:$N$361,$N367,V$45:V$361)</f>
        <v>8.3900785226561645</v>
      </c>
      <c r="W367">
        <f>AVERAGEIF($N$45:$N$361,$N367,W$45:W$361)</f>
        <v>2.4515760543113787</v>
      </c>
      <c r="X367">
        <f>AVERAGEIF($N$45:$N$361,$N367,X$45:X$361)</f>
        <v>0.95557807728612354</v>
      </c>
      <c r="Z367">
        <f>AVERAGEIF($N$45:$N$361,$N367,Z$45:Z$361)</f>
        <v>5.9943478093389126</v>
      </c>
      <c r="AA367">
        <f>AVERAGEIF($N$45:$N$361,$N367,AA$45:AA$361)</f>
        <v>4.4729483065141871</v>
      </c>
      <c r="AB367">
        <f>AVERAGEIF($N$45:$N$361,$N367,AB$45:AB$361)</f>
        <v>2.0195114029274959</v>
      </c>
      <c r="AC367">
        <f>AVERAGEIF($N$45:$N$361,$N367,AC$45:AC$361)</f>
        <v>1.1285111571736306</v>
      </c>
      <c r="AH367" t="s">
        <v>739</v>
      </c>
      <c r="AJ367">
        <f>AVERAGEIF($AH$45:$AH$361,$AH367,AJ$45:AJ$361)</f>
        <v>80.970852451232531</v>
      </c>
      <c r="AK367">
        <f>AVERAGEIF($AH$45:$AH$361,$AH367,AK$45:AK$361)</f>
        <v>71.669211351711994</v>
      </c>
      <c r="AL367">
        <f>AVERAGEIF($AH$45:$AH$361,$AH367,AL$45:AL$361)</f>
        <v>44.114898548711537</v>
      </c>
      <c r="AM367">
        <f>AVERAGEIF($AH$45:$AH$361,$AH367,AM$45:AM$361)</f>
        <v>31.916019417337711</v>
      </c>
      <c r="AO367">
        <f>AVERAGEIF($AH$45:$AH$361,$AH367,AO$45:AO$361)</f>
        <v>69.267558292459924</v>
      </c>
      <c r="AP367">
        <f>AVERAGEIF($AH$45:$AH$361,$AH367,AP$45:AP$361)</f>
        <v>55.748377491561136</v>
      </c>
      <c r="AQ367">
        <f>AVERAGEIF($AH$45:$AH$361,$AH367,AQ$45:AQ$361)</f>
        <v>26.91128846619635</v>
      </c>
      <c r="AR367">
        <f>AVERAGEIF($AH$45:$AH$361,$AH367,AR$45:AR$361)</f>
        <v>19.447878630442045</v>
      </c>
      <c r="AT367">
        <f>AVERAGEIF($AH$45:$AH$361,$AH367,AT$45:AT$361)</f>
        <v>43.744414004494615</v>
      </c>
      <c r="AU367">
        <f>AVERAGEIF($AH$45:$AH$361,$AH367,AU$45:AU$361)</f>
        <v>36.400864416349407</v>
      </c>
      <c r="AV367">
        <f>AVERAGEIF($AH$45:$AH$361,$AH367,AV$45:AV$361)</f>
        <v>18.408076958259631</v>
      </c>
      <c r="AW367">
        <f>AVERAGEIF($AH$45:$AH$361,$AH367,AW$45:AW$361)</f>
        <v>12.64661117495864</v>
      </c>
    </row>
    <row r="368" spans="1:49" x14ac:dyDescent="0.3">
      <c r="B368" t="s">
        <v>743</v>
      </c>
      <c r="D368">
        <f>AVERAGEIF($B$45:$B$361,$B368,D$45:D$361)</f>
        <v>80.585428091288136</v>
      </c>
      <c r="E368">
        <f>AVERAGEIF($B$45:$B$361,$B368,E$45:E$361)</f>
        <v>72.658634508714599</v>
      </c>
      <c r="F368">
        <f>AVERAGEIF($B$45:$B$361,$B368,F$45:F$361)</f>
        <v>47.389225985781074</v>
      </c>
      <c r="G368">
        <f>AVERAGEIF($B$45:$B$361,$B368,G$45:G$361)</f>
        <v>35.517857189546092</v>
      </c>
      <c r="N368" t="s">
        <v>743</v>
      </c>
      <c r="P368">
        <f>AVERAGEIF($N$45:$N$361,$N368,P$45:P$361)</f>
        <v>16.018263733099346</v>
      </c>
      <c r="Q368">
        <f>AVERAGEIF($N$45:$N$361,$N368,Q$45:Q$361)</f>
        <v>11.427900086714818</v>
      </c>
      <c r="R368">
        <f>AVERAGEIF($N$45:$N$361,$N368,R$45:R$361)</f>
        <v>5.6145910297081336</v>
      </c>
      <c r="S368">
        <f>AVERAGEIF($N$45:$N$361,$N368,S$45:S$361)</f>
        <v>3.49192666725334</v>
      </c>
      <c r="U368">
        <f>AVERAGEIF($N$45:$N$361,$N368,U$45:U$361)</f>
        <v>12.60648740289642</v>
      </c>
      <c r="V368">
        <f>AVERAGEIF($N$45:$N$361,$N368,V$45:V$361)</f>
        <v>7.2415925298903403</v>
      </c>
      <c r="W368">
        <f>AVERAGEIF($N$45:$N$361,$N368,W$45:W$361)</f>
        <v>2.0938370520717546</v>
      </c>
      <c r="X368">
        <f>AVERAGEIF($N$45:$N$361,$N368,X$45:X$361)</f>
        <v>1.0056217825148872</v>
      </c>
      <c r="Z368">
        <f>AVERAGEIF($N$45:$N$361,$N368,Z$45:Z$361)</f>
        <v>8.2695482572569947</v>
      </c>
      <c r="AA368">
        <f>AVERAGEIF($N$45:$N$361,$N368,AA$45:AA$361)</f>
        <v>6.5720089794347007</v>
      </c>
      <c r="AB368">
        <f>AVERAGEIF($N$45:$N$361,$N368,AB$45:AB$361)</f>
        <v>3.5169465166302105</v>
      </c>
      <c r="AC368">
        <f>AVERAGEIF($N$45:$N$361,$N368,AC$45:AC$361)</f>
        <v>2.2327155318761349</v>
      </c>
      <c r="AH368" t="s">
        <v>743</v>
      </c>
      <c r="AJ368">
        <f>AVERAGEIF($AH$45:$AH$361,$AH368,AJ$45:AJ$361)</f>
        <v>79.007999643909642</v>
      </c>
      <c r="AK368">
        <f>AVERAGEIF($AH$45:$AH$361,$AH368,AK$45:AK$361)</f>
        <v>70.480618989372289</v>
      </c>
      <c r="AL368">
        <f>AVERAGEIF($AH$45:$AH$361,$AH368,AL$45:AL$361)</f>
        <v>43.775271058305691</v>
      </c>
      <c r="AM368">
        <f>AVERAGEIF($AH$45:$AH$361,$AH368,AM$45:AM$361)</f>
        <v>32.313060357382462</v>
      </c>
      <c r="AO368">
        <f>AVERAGEIF($AH$45:$AH$361,$AH368,AO$45:AO$361)</f>
        <v>61.537045622906419</v>
      </c>
      <c r="AP368">
        <f>AVERAGEIF($AH$45:$AH$361,$AH368,AP$45:AP$361)</f>
        <v>48.589336596960358</v>
      </c>
      <c r="AQ368">
        <f>AVERAGEIF($AH$45:$AH$361,$AH368,AQ$45:AQ$361)</f>
        <v>21.282973894784476</v>
      </c>
      <c r="AR368">
        <f>AVERAGEIF($AH$45:$AH$361,$AH368,AR$45:AR$361)</f>
        <v>15.191673409357604</v>
      </c>
      <c r="AT368">
        <f>AVERAGEIF($AH$45:$AH$361,$AH368,AT$45:AT$361)</f>
        <v>51.564950426004152</v>
      </c>
      <c r="AU368">
        <f>AVERAGEIF($AH$45:$AH$361,$AH368,AU$45:AU$361)</f>
        <v>44.306028528682361</v>
      </c>
      <c r="AV368">
        <f>AVERAGEIF($AH$45:$AH$361,$AH368,AV$45:AV$361)</f>
        <v>24.103853061075487</v>
      </c>
      <c r="AW368">
        <f>AVERAGEIF($AH$45:$AH$361,$AH368,AW$45:AW$361)</f>
        <v>17.580341018236307</v>
      </c>
    </row>
    <row r="375" spans="1:49" x14ac:dyDescent="0.3">
      <c r="C375" t="s">
        <v>766</v>
      </c>
      <c r="D375" t="s">
        <v>9</v>
      </c>
      <c r="E375" t="s">
        <v>10</v>
      </c>
      <c r="F375" t="s">
        <v>11</v>
      </c>
      <c r="G375" t="s">
        <v>12</v>
      </c>
      <c r="O375" t="s">
        <v>772</v>
      </c>
      <c r="P375" t="s">
        <v>9</v>
      </c>
      <c r="Q375" t="s">
        <v>10</v>
      </c>
      <c r="R375" t="s">
        <v>11</v>
      </c>
      <c r="S375" t="s">
        <v>12</v>
      </c>
      <c r="T375" t="s">
        <v>773</v>
      </c>
      <c r="U375" t="s">
        <v>9</v>
      </c>
      <c r="V375" t="s">
        <v>10</v>
      </c>
      <c r="W375" t="s">
        <v>11</v>
      </c>
      <c r="X375" t="s">
        <v>12</v>
      </c>
      <c r="Y375" t="s">
        <v>774</v>
      </c>
      <c r="Z375" t="s">
        <v>9</v>
      </c>
      <c r="AA375" t="s">
        <v>10</v>
      </c>
      <c r="AB375" t="s">
        <v>11</v>
      </c>
      <c r="AC375" t="s">
        <v>12</v>
      </c>
      <c r="AI375" t="s">
        <v>775</v>
      </c>
      <c r="AJ375" t="s">
        <v>9</v>
      </c>
      <c r="AK375" t="s">
        <v>10</v>
      </c>
      <c r="AL375" t="s">
        <v>11</v>
      </c>
      <c r="AM375" t="s">
        <v>12</v>
      </c>
      <c r="AN375" t="s">
        <v>776</v>
      </c>
      <c r="AO375" t="s">
        <v>9</v>
      </c>
      <c r="AP375" t="s">
        <v>10</v>
      </c>
      <c r="AQ375" t="s">
        <v>11</v>
      </c>
      <c r="AR375" t="s">
        <v>12</v>
      </c>
      <c r="AS375" t="s">
        <v>777</v>
      </c>
      <c r="AT375" t="s">
        <v>9</v>
      </c>
      <c r="AU375" t="s">
        <v>10</v>
      </c>
      <c r="AV375" t="s">
        <v>11</v>
      </c>
      <c r="AW375" t="s">
        <v>12</v>
      </c>
    </row>
    <row r="376" spans="1:49" x14ac:dyDescent="0.3">
      <c r="C376" t="s">
        <v>761</v>
      </c>
      <c r="D376">
        <f>D366</f>
        <v>82.931945178524657</v>
      </c>
      <c r="E376">
        <f t="shared" ref="E376:G376" si="0">E366</f>
        <v>74.879080306437061</v>
      </c>
      <c r="F376">
        <f t="shared" si="0"/>
        <v>48.817407891125384</v>
      </c>
      <c r="G376">
        <f t="shared" si="0"/>
        <v>36.462847929701908</v>
      </c>
      <c r="O376" t="s">
        <v>761</v>
      </c>
      <c r="P376">
        <f t="shared" ref="P376:S376" si="1">P366</f>
        <v>17.064331249148751</v>
      </c>
      <c r="Q376">
        <f t="shared" si="1"/>
        <v>11.305458913601097</v>
      </c>
      <c r="R376">
        <f t="shared" si="1"/>
        <v>4.7536104080611246</v>
      </c>
      <c r="S376">
        <f t="shared" si="1"/>
        <v>2.5414159084668393</v>
      </c>
      <c r="U376">
        <f t="shared" ref="U376:X376" si="2">U366</f>
        <v>14.859509817079791</v>
      </c>
      <c r="V376">
        <f t="shared" si="2"/>
        <v>8.7024015551593461</v>
      </c>
      <c r="W376">
        <f t="shared" si="2"/>
        <v>2.4530321541137527</v>
      </c>
      <c r="X376">
        <f t="shared" si="2"/>
        <v>1.0746617580775897</v>
      </c>
      <c r="Z376">
        <f t="shared" ref="Z376:AC376" si="3">Z366</f>
        <v>6.2080770509993561</v>
      </c>
      <c r="AA376">
        <f t="shared" si="3"/>
        <v>4.5522414654024743</v>
      </c>
      <c r="AB376">
        <f t="shared" si="3"/>
        <v>2.1213057630712489</v>
      </c>
      <c r="AC376">
        <f t="shared" si="3"/>
        <v>1.2619491885342367</v>
      </c>
      <c r="AI376" t="s">
        <v>761</v>
      </c>
      <c r="AJ376">
        <f t="shared" ref="AJ376:AM376" si="4">AJ366</f>
        <v>81.518642193757472</v>
      </c>
      <c r="AK376">
        <f t="shared" si="4"/>
        <v>72.683442191590018</v>
      </c>
      <c r="AL376">
        <f t="shared" si="4"/>
        <v>45.201921360849916</v>
      </c>
      <c r="AM376">
        <f t="shared" si="4"/>
        <v>33.699238101568</v>
      </c>
      <c r="AO376">
        <f t="shared" ref="AO376:AR376" si="5">AO366</f>
        <v>71.99511158805069</v>
      </c>
      <c r="AP376">
        <f t="shared" si="5"/>
        <v>59.36302102668585</v>
      </c>
      <c r="AQ376">
        <f t="shared" si="5"/>
        <v>29.63883075665472</v>
      </c>
      <c r="AR376">
        <f t="shared" si="5"/>
        <v>22.28586722181463</v>
      </c>
      <c r="AT376">
        <f t="shared" ref="AT376:AW376" si="6">AT366</f>
        <v>40.230443980140024</v>
      </c>
      <c r="AU376">
        <f t="shared" si="6"/>
        <v>33.268132051500196</v>
      </c>
      <c r="AV376">
        <f t="shared" si="6"/>
        <v>16.891759087365234</v>
      </c>
      <c r="AW376">
        <f t="shared" si="6"/>
        <v>11.471186930862768</v>
      </c>
    </row>
    <row r="377" spans="1:49" x14ac:dyDescent="0.3">
      <c r="C377" t="s">
        <v>762</v>
      </c>
      <c r="D377">
        <f>D368</f>
        <v>80.585428091288136</v>
      </c>
      <c r="E377">
        <f t="shared" ref="E377:G377" si="7">E368</f>
        <v>72.658634508714599</v>
      </c>
      <c r="F377">
        <f t="shared" si="7"/>
        <v>47.389225985781074</v>
      </c>
      <c r="G377">
        <f t="shared" si="7"/>
        <v>35.517857189546092</v>
      </c>
      <c r="O377" t="s">
        <v>762</v>
      </c>
      <c r="P377">
        <f t="shared" ref="P377:S377" si="8">P368</f>
        <v>16.018263733099346</v>
      </c>
      <c r="Q377">
        <f t="shared" si="8"/>
        <v>11.427900086714818</v>
      </c>
      <c r="R377">
        <f t="shared" si="8"/>
        <v>5.6145910297081336</v>
      </c>
      <c r="S377">
        <f t="shared" si="8"/>
        <v>3.49192666725334</v>
      </c>
      <c r="U377">
        <f t="shared" ref="U377:X377" si="9">U368</f>
        <v>12.60648740289642</v>
      </c>
      <c r="V377">
        <f t="shared" si="9"/>
        <v>7.2415925298903403</v>
      </c>
      <c r="W377">
        <f t="shared" si="9"/>
        <v>2.0938370520717546</v>
      </c>
      <c r="X377">
        <f t="shared" si="9"/>
        <v>1.0056217825148872</v>
      </c>
      <c r="Z377">
        <f t="shared" ref="Z377:AC377" si="10">Z368</f>
        <v>8.2695482572569947</v>
      </c>
      <c r="AA377">
        <f t="shared" si="10"/>
        <v>6.5720089794347007</v>
      </c>
      <c r="AB377">
        <f t="shared" si="10"/>
        <v>3.5169465166302105</v>
      </c>
      <c r="AC377">
        <f t="shared" si="10"/>
        <v>2.2327155318761349</v>
      </c>
      <c r="AI377" t="s">
        <v>762</v>
      </c>
      <c r="AJ377">
        <f t="shared" ref="AJ377:AM377" si="11">AJ368</f>
        <v>79.007999643909642</v>
      </c>
      <c r="AK377">
        <f t="shared" si="11"/>
        <v>70.480618989372289</v>
      </c>
      <c r="AL377">
        <f t="shared" si="11"/>
        <v>43.775271058305691</v>
      </c>
      <c r="AM377">
        <f t="shared" si="11"/>
        <v>32.313060357382462</v>
      </c>
      <c r="AO377">
        <f t="shared" ref="AO377:AR377" si="12">AO368</f>
        <v>61.537045622906419</v>
      </c>
      <c r="AP377">
        <f t="shared" si="12"/>
        <v>48.589336596960358</v>
      </c>
      <c r="AQ377">
        <f t="shared" si="12"/>
        <v>21.282973894784476</v>
      </c>
      <c r="AR377">
        <f t="shared" si="12"/>
        <v>15.191673409357604</v>
      </c>
      <c r="AT377">
        <f t="shared" ref="AT377:AW377" si="13">AT368</f>
        <v>51.564950426004152</v>
      </c>
      <c r="AU377">
        <f t="shared" si="13"/>
        <v>44.306028528682361</v>
      </c>
      <c r="AV377">
        <f t="shared" si="13"/>
        <v>24.103853061075487</v>
      </c>
      <c r="AW377">
        <f t="shared" si="13"/>
        <v>17.580341018236307</v>
      </c>
    </row>
    <row r="378" spans="1:49" x14ac:dyDescent="0.3">
      <c r="A378" t="str">
        <f>'front sheet'!B5</f>
        <v>Allerdale</v>
      </c>
      <c r="B378" t="str">
        <f>VLOOKUP(A378,A11:C361,3,FALSE)</f>
        <v>SD</v>
      </c>
      <c r="C378" t="str">
        <f>IF(VLOOKUP(A378,A11:C361,3,FALSE)="SD", "Shire District average",IF(VLOOKUP(A378,A11:C361,3,FALSE)="UA", "Unitary Authority average",IF(VLOOKUP(A378,A11:C361,3,FALSE)="SC", "Shire County average","")))</f>
        <v>Shire District average</v>
      </c>
      <c r="D378">
        <f>AVERAGEIF($C19:$C361,$B378,D$19:D$361)</f>
        <v>82.35207764695032</v>
      </c>
      <c r="E378">
        <f>AVERAGEIF($C19:$C361,$B378,E$19:E$361)</f>
        <v>73.988559985880087</v>
      </c>
      <c r="F378">
        <f>AVERAGEIF($C19:$C361,$B378,F$19:F$361)</f>
        <v>47.881600066987851</v>
      </c>
      <c r="G378">
        <f>AVERAGEIF($C19:$C361,$B378,G$19:G$361)</f>
        <v>35.596112010089406</v>
      </c>
      <c r="M378" t="str">
        <f>A378</f>
        <v>Allerdale</v>
      </c>
      <c r="N378" t="str">
        <f>VLOOKUP(M378,M11:O361,3,FALSE)</f>
        <v>SD</v>
      </c>
      <c r="O378" t="str">
        <f>IF(VLOOKUP(M378,M11:O361,3,FALSE)="SD", "Shire District average",IF(VLOOKUP(M378,M11:O361,3,FALSE)="UA", "Unitary Authority average",IF(VLOOKUP(M378,M11:O361,3,FALSE)="SC", "Shire County average","")))</f>
        <v>Shire District average</v>
      </c>
      <c r="P378">
        <f>AVERAGEIF($O19:$O361,$N378,P$19:P$361)</f>
        <v>16.973431940224554</v>
      </c>
      <c r="Q378">
        <f>AVERAGEIF($O19:$O361,$N378,Q$19:Q$361)</f>
        <v>11.596397383462437</v>
      </c>
      <c r="R378">
        <f>AVERAGEIF($O19:$O361,$N378,R$19:R$361)</f>
        <v>5.1568341153512982</v>
      </c>
      <c r="S378">
        <f>AVERAGEIF($O19:$O361,$N378,S$19:S$361)</f>
        <v>2.9459571313486532</v>
      </c>
      <c r="U378">
        <f>AVERAGEIF($O19:$O361,$N378,U$19:U$361)</f>
        <v>14.250161627432872</v>
      </c>
      <c r="V378">
        <f>AVERAGEIF($O19:$O361,$N378,V$19:V$361)</f>
        <v>8.339082489010158</v>
      </c>
      <c r="W378">
        <f>AVERAGEIF($O19:$O361,$N378,W$19:W$361)</f>
        <v>2.415665697955991</v>
      </c>
      <c r="X378">
        <f>AVERAGEIF($O19:$O361,$N378,X$19:X$361)</f>
        <v>1.0594147388006256</v>
      </c>
      <c r="Z378">
        <f>AVERAGEIF($O19:$O361,$N378,Z$19:Z$361)</f>
        <v>7.0038123570910971</v>
      </c>
      <c r="AA378">
        <f>AVERAGEIF($O19:$O361,$N378,AA$19:AA$361)</f>
        <v>5.3714855725191768</v>
      </c>
      <c r="AB378">
        <f>AVERAGEIF($O19:$O361,$N378,AB$19:AB$361)</f>
        <v>2.6473211813219528</v>
      </c>
      <c r="AC378">
        <f>AVERAGEIF($O19:$O361,$N378,AC$19:AC$361)</f>
        <v>1.6280107983746097</v>
      </c>
      <c r="AG378" t="str">
        <f>A378</f>
        <v>Allerdale</v>
      </c>
      <c r="AH378" t="str">
        <f>VLOOKUP(AG378,AG11:AI361,3,FALSE)</f>
        <v>SD</v>
      </c>
      <c r="AI378" t="str">
        <f>IF(VLOOKUP(AG378,AG11:AI361,3,FALSE)="SD", "Shire District average",IF(VLOOKUP(AG378,AG11:AI361,3,FALSE)="UA", "Unitary Authority average",IF(VLOOKUP(AG378,AG11:AI361,3,FALSE)="SC", "Shire County average","")))</f>
        <v>Shire District average</v>
      </c>
      <c r="AJ378">
        <f>AVERAGEIF($AI19:$AI361,$AH378,AJ$19:AJ$361)</f>
        <v>80.892616842679459</v>
      </c>
      <c r="AK378">
        <f>AVERAGEIF($AI19:$AI361,$AH378,AK$19:AK$361)</f>
        <v>71.721257576219713</v>
      </c>
      <c r="AL378">
        <f>AVERAGEIF($AI19:$AI361,$AH378,AL$19:AL$361)</f>
        <v>44.15960310929583</v>
      </c>
      <c r="AM378">
        <f>AVERAGEIF($AI19:$AI361,$AH378,AM$19:AM$361)</f>
        <v>32.520379155511201</v>
      </c>
      <c r="AO378">
        <f>AVERAGEIF($AI19:$AI361,$AH378,AO$19:AO$361)</f>
        <v>68.850514485411978</v>
      </c>
      <c r="AP378">
        <f>AVERAGEIF($AI19:$AI361,$AH378,AP$19:AP$361)</f>
        <v>55.569544644557304</v>
      </c>
      <c r="AQ378">
        <f>AVERAGEIF($AI19:$AI361,$AH378,AQ$19:AQ$361)</f>
        <v>26.656507078335071</v>
      </c>
      <c r="AR378">
        <f>AVERAGEIF($AI19:$AI361,$AH378,AR$19:AR$361)</f>
        <v>19.613030195861764</v>
      </c>
      <c r="AT378">
        <f>AVERAGEIF($AI19:$AI361,$AH378,AT$19:AT$361)</f>
        <v>44.076446805295092</v>
      </c>
      <c r="AU378">
        <f>AVERAGEIF($AI19:$AI361,$AH378,AU$19:AU$361)</f>
        <v>36.763287105459717</v>
      </c>
      <c r="AV378">
        <f>AVERAGEIF($AI19:$AI361,$AH378,AV$19:AV$361)</f>
        <v>18.90269636275951</v>
      </c>
      <c r="AW378">
        <f>AVERAGEIF($AI19:$AI361,$AH378,AW$19:AW$361)</f>
        <v>13.266118773025724</v>
      </c>
    </row>
    <row r="379" spans="1:49" x14ac:dyDescent="0.3">
      <c r="C379" t="str">
        <f>A378</f>
        <v>Allerdale</v>
      </c>
      <c r="D379">
        <f>VLOOKUP(C379,A11:G361,4,FALSE)</f>
        <v>81.774925961121198</v>
      </c>
      <c r="E379">
        <f>VLOOKUP(C379,A11:G361,5,FALSE)</f>
        <v>75.942186050922771</v>
      </c>
      <c r="F379">
        <f>VLOOKUP(C379,A11:G361,6,FALSE)</f>
        <v>54.210066577088135</v>
      </c>
      <c r="G379">
        <f>VLOOKUP(C379,A11:G361,7,FALSE)</f>
        <v>42.045124789650536</v>
      </c>
      <c r="O379" t="str">
        <f>M378</f>
        <v>Allerdale</v>
      </c>
      <c r="P379">
        <f>VLOOKUP(O379,M11:S361,4,FALSE)</f>
        <v>14.883829464061252</v>
      </c>
      <c r="Q379">
        <f>VLOOKUP(O379,M11:S361,5,FALSE)</f>
        <v>11.53420085227247</v>
      </c>
      <c r="R379">
        <f>VLOOKUP(O379,M11:S361,6,FALSE)</f>
        <v>4.3337611973479877</v>
      </c>
      <c r="S379">
        <f>VLOOKUP(O379,M11:S361,7,FALSE)</f>
        <v>2.8986134238644414</v>
      </c>
      <c r="U379">
        <f>VLOOKUP(O379,M11:AC361,9,FALSE)</f>
        <v>13.372702706227987</v>
      </c>
      <c r="V379">
        <f>VLOOKUP(O379,M11:AC361,10,FALSE)</f>
        <v>10.225157327965736</v>
      </c>
      <c r="W379">
        <f>VLOOKUP(O379,M11:AC361,11,FALSE)</f>
        <v>2.2455329512727782</v>
      </c>
      <c r="X379">
        <f>VLOOKUP(O379,M11:AC361,12,FALSE)</f>
        <v>1.4470377910900716</v>
      </c>
      <c r="Z379">
        <f>VLOOKUP(O379,M11:AC361,14,FALSE)</f>
        <v>4.8078270704873312</v>
      </c>
      <c r="AA379">
        <f>VLOOKUP(O379,M11:AC361,15,FALSE)</f>
        <v>2.9133344594625696</v>
      </c>
      <c r="AB379">
        <f>VLOOKUP(O379,M11:AC361,16,FALSE)</f>
        <v>1.4515756327743681</v>
      </c>
      <c r="AC379">
        <f>VLOOKUP(O379,M11:AC361,17,FALSE)</f>
        <v>1.1509607138940743</v>
      </c>
      <c r="AI379" t="str">
        <f>AG378</f>
        <v>Allerdale</v>
      </c>
      <c r="AJ379">
        <f>VLOOKUP(AI379,AG11:AM361,4,FALSE)</f>
        <v>80.664917544522837</v>
      </c>
      <c r="AK379">
        <f>VLOOKUP(AI379,AG11:AM361,5,FALSE)</f>
        <v>74.455214041344007</v>
      </c>
      <c r="AL379">
        <f>VLOOKUP(AI379,AG11:AM361,6,FALSE)</f>
        <v>51.541856858264303</v>
      </c>
      <c r="AM379">
        <f>VLOOKUP(AI379,AG11:AM361,7,FALSE)</f>
        <v>39.742279268719486</v>
      </c>
      <c r="AO379">
        <f>VLOOKUP(AI379,AG11:AW361,9,FALSE)</f>
        <v>73.452812486612657</v>
      </c>
      <c r="AP379">
        <f>VLOOKUP(AI379,AG11:AW361,10,FALSE)</f>
        <v>62.605044613469232</v>
      </c>
      <c r="AQ379">
        <f>VLOOKUP(AI379,AG11:AW361,11,FALSE)</f>
        <v>33.201503481463263</v>
      </c>
      <c r="AR379">
        <f>VLOOKUP(AI379,AG11:AW361,12,FALSE)</f>
        <v>25.661508328288924</v>
      </c>
      <c r="AT379">
        <f>VLOOKUP(AI379,AG11:AW361,14,FALSE)</f>
        <v>37.944059010867129</v>
      </c>
      <c r="AU379">
        <f>VLOOKUP(AI379,AG11:AW361,15,FALSE)</f>
        <v>34.793065971292549</v>
      </c>
      <c r="AV379">
        <f>VLOOKUP(AI379,AG11:AW361,16,FALSE)</f>
        <v>20.398863559280798</v>
      </c>
      <c r="AW379">
        <f>VLOOKUP(AI379,AG11:AW361,17,FALSE)</f>
        <v>13.723413060966763</v>
      </c>
    </row>
    <row r="380" spans="1:49" x14ac:dyDescent="0.3">
      <c r="C380" t="s">
        <v>771</v>
      </c>
      <c r="O380" t="s">
        <v>771</v>
      </c>
      <c r="AI380" t="s">
        <v>771</v>
      </c>
    </row>
  </sheetData>
  <dataValidations count="1">
    <dataValidation type="list" allowBlank="1" showInputMessage="1" showErrorMessage="1" sqref="A378" xr:uid="{00000000-0002-0000-0000-000000000000}">
      <formula1>$A$19:$A$361</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349"/>
  <sheetViews>
    <sheetView topLeftCell="A253" workbookViewId="0">
      <selection activeCell="P242" activeCellId="1" sqref="P245:S245 P242:S242"/>
    </sheetView>
  </sheetViews>
  <sheetFormatPr defaultRowHeight="14.4" x14ac:dyDescent="0.3"/>
  <sheetData>
    <row r="1" spans="1:18" x14ac:dyDescent="0.3">
      <c r="A1" t="s">
        <v>733</v>
      </c>
      <c r="B1" t="s">
        <v>734</v>
      </c>
      <c r="C1" t="s">
        <v>735</v>
      </c>
      <c r="H1" t="s">
        <v>736</v>
      </c>
      <c r="I1" t="s">
        <v>734</v>
      </c>
      <c r="P1" t="s">
        <v>654</v>
      </c>
      <c r="R1" t="s">
        <v>737</v>
      </c>
    </row>
    <row r="2" spans="1:18" x14ac:dyDescent="0.3">
      <c r="A2" t="s">
        <v>531</v>
      </c>
      <c r="C2" t="s">
        <v>739</v>
      </c>
      <c r="P2" t="s">
        <v>656</v>
      </c>
      <c r="R2" t="s">
        <v>737</v>
      </c>
    </row>
    <row r="3" spans="1:18" x14ac:dyDescent="0.3">
      <c r="A3" t="s">
        <v>358</v>
      </c>
      <c r="C3" t="s">
        <v>741</v>
      </c>
      <c r="H3" t="s">
        <v>35</v>
      </c>
      <c r="J3" t="s">
        <v>743</v>
      </c>
      <c r="P3" t="s">
        <v>665</v>
      </c>
      <c r="R3" t="s">
        <v>737</v>
      </c>
    </row>
    <row r="4" spans="1:18" x14ac:dyDescent="0.3">
      <c r="A4" t="s">
        <v>66</v>
      </c>
      <c r="C4" t="s">
        <v>741</v>
      </c>
      <c r="H4" t="s">
        <v>690</v>
      </c>
      <c r="J4" t="s">
        <v>741</v>
      </c>
      <c r="P4" t="s">
        <v>661</v>
      </c>
      <c r="R4" t="s">
        <v>737</v>
      </c>
    </row>
    <row r="5" spans="1:18" x14ac:dyDescent="0.3">
      <c r="A5" t="s">
        <v>196</v>
      </c>
      <c r="C5" t="s">
        <v>739</v>
      </c>
      <c r="H5" t="s">
        <v>37</v>
      </c>
      <c r="J5" t="s">
        <v>743</v>
      </c>
      <c r="P5" t="s">
        <v>350</v>
      </c>
      <c r="R5" t="s">
        <v>737</v>
      </c>
    </row>
    <row r="6" spans="1:18" x14ac:dyDescent="0.3">
      <c r="A6" t="s">
        <v>673</v>
      </c>
      <c r="C6" t="s">
        <v>741</v>
      </c>
      <c r="H6" t="s">
        <v>40</v>
      </c>
      <c r="J6" t="s">
        <v>739</v>
      </c>
      <c r="P6" t="s">
        <v>346</v>
      </c>
      <c r="R6" t="s">
        <v>737</v>
      </c>
    </row>
    <row r="7" spans="1:18" x14ac:dyDescent="0.3">
      <c r="H7" t="s">
        <v>42</v>
      </c>
      <c r="J7" t="s">
        <v>743</v>
      </c>
      <c r="P7" t="s">
        <v>348</v>
      </c>
      <c r="R7" t="s">
        <v>737</v>
      </c>
    </row>
    <row r="8" spans="1:18" x14ac:dyDescent="0.3">
      <c r="A8" t="s">
        <v>541</v>
      </c>
      <c r="C8" t="s">
        <v>739</v>
      </c>
      <c r="H8" t="s">
        <v>32</v>
      </c>
      <c r="J8" t="s">
        <v>743</v>
      </c>
      <c r="P8" t="s">
        <v>507</v>
      </c>
      <c r="R8" t="s">
        <v>737</v>
      </c>
    </row>
    <row r="9" spans="1:18" x14ac:dyDescent="0.3">
      <c r="A9" t="s">
        <v>370</v>
      </c>
      <c r="C9" t="s">
        <v>739</v>
      </c>
      <c r="H9" t="s">
        <v>62</v>
      </c>
      <c r="J9" t="s">
        <v>743</v>
      </c>
      <c r="P9" t="s">
        <v>525</v>
      </c>
      <c r="R9" t="s">
        <v>737</v>
      </c>
    </row>
    <row r="10" spans="1:18" x14ac:dyDescent="0.3">
      <c r="A10" t="s">
        <v>698</v>
      </c>
      <c r="C10" t="s">
        <v>739</v>
      </c>
      <c r="H10" t="s">
        <v>64</v>
      </c>
      <c r="J10" t="s">
        <v>743</v>
      </c>
      <c r="P10" t="s">
        <v>519</v>
      </c>
      <c r="R10" t="s">
        <v>737</v>
      </c>
    </row>
    <row r="11" spans="1:18" x14ac:dyDescent="0.3">
      <c r="A11" t="s">
        <v>553</v>
      </c>
      <c r="C11" t="s">
        <v>739</v>
      </c>
      <c r="H11" t="s">
        <v>54</v>
      </c>
      <c r="J11" t="s">
        <v>743</v>
      </c>
      <c r="P11" t="s">
        <v>521</v>
      </c>
      <c r="R11" t="s">
        <v>737</v>
      </c>
    </row>
    <row r="12" spans="1:18" x14ac:dyDescent="0.3">
      <c r="A12" t="s">
        <v>396</v>
      </c>
      <c r="C12" t="s">
        <v>743</v>
      </c>
      <c r="H12" t="s">
        <v>56</v>
      </c>
      <c r="J12" t="s">
        <v>743</v>
      </c>
      <c r="P12" t="s">
        <v>527</v>
      </c>
      <c r="R12" t="s">
        <v>737</v>
      </c>
    </row>
    <row r="13" spans="1:18" x14ac:dyDescent="0.3">
      <c r="A13" t="s">
        <v>577</v>
      </c>
      <c r="C13" t="s">
        <v>739</v>
      </c>
      <c r="H13" t="s">
        <v>140</v>
      </c>
      <c r="J13" t="s">
        <v>743</v>
      </c>
      <c r="P13" t="s">
        <v>529</v>
      </c>
      <c r="R13" t="s">
        <v>737</v>
      </c>
    </row>
    <row r="14" spans="1:18" x14ac:dyDescent="0.3">
      <c r="A14" t="s">
        <v>80</v>
      </c>
      <c r="C14" t="s">
        <v>743</v>
      </c>
      <c r="H14" t="s">
        <v>142</v>
      </c>
      <c r="J14" t="s">
        <v>741</v>
      </c>
      <c r="P14" t="s">
        <v>515</v>
      </c>
      <c r="R14" t="s">
        <v>737</v>
      </c>
    </row>
    <row r="15" spans="1:18" x14ac:dyDescent="0.3">
      <c r="A15" t="s">
        <v>214</v>
      </c>
      <c r="C15" t="s">
        <v>739</v>
      </c>
      <c r="H15" t="s">
        <v>144</v>
      </c>
      <c r="J15" t="s">
        <v>743</v>
      </c>
      <c r="P15" t="s">
        <v>531</v>
      </c>
      <c r="R15" t="s">
        <v>744</v>
      </c>
    </row>
    <row r="16" spans="1:18" x14ac:dyDescent="0.3">
      <c r="A16" t="s">
        <v>230</v>
      </c>
      <c r="C16" t="s">
        <v>741</v>
      </c>
      <c r="H16" t="s">
        <v>146</v>
      </c>
      <c r="J16" t="s">
        <v>739</v>
      </c>
      <c r="P16" t="s">
        <v>533</v>
      </c>
      <c r="R16" t="s">
        <v>745</v>
      </c>
    </row>
    <row r="17" spans="1:18" x14ac:dyDescent="0.3">
      <c r="A17" t="s">
        <v>414</v>
      </c>
      <c r="C17" t="s">
        <v>741</v>
      </c>
      <c r="H17" t="s">
        <v>148</v>
      </c>
      <c r="J17" t="s">
        <v>743</v>
      </c>
      <c r="P17" t="s">
        <v>535</v>
      </c>
      <c r="R17" t="s">
        <v>745</v>
      </c>
    </row>
    <row r="18" spans="1:18" x14ac:dyDescent="0.3">
      <c r="A18" t="s">
        <v>246</v>
      </c>
      <c r="C18" t="s">
        <v>739</v>
      </c>
      <c r="H18" t="s">
        <v>188</v>
      </c>
      <c r="J18" t="s">
        <v>743</v>
      </c>
      <c r="P18" t="s">
        <v>537</v>
      </c>
      <c r="R18" t="s">
        <v>745</v>
      </c>
    </row>
    <row r="19" spans="1:18" x14ac:dyDescent="0.3">
      <c r="A19" t="s">
        <v>150</v>
      </c>
      <c r="C19" t="s">
        <v>741</v>
      </c>
      <c r="H19" t="s">
        <v>190</v>
      </c>
      <c r="J19" t="s">
        <v>743</v>
      </c>
      <c r="P19" t="s">
        <v>539</v>
      </c>
      <c r="R19" t="s">
        <v>745</v>
      </c>
    </row>
    <row r="20" spans="1:18" x14ac:dyDescent="0.3">
      <c r="A20" t="s">
        <v>262</v>
      </c>
      <c r="C20" t="s">
        <v>739</v>
      </c>
      <c r="H20" t="s">
        <v>194</v>
      </c>
      <c r="J20" t="s">
        <v>741</v>
      </c>
      <c r="P20" t="s">
        <v>352</v>
      </c>
      <c r="R20" t="s">
        <v>737</v>
      </c>
    </row>
    <row r="21" spans="1:18" x14ac:dyDescent="0.3">
      <c r="A21" t="s">
        <v>602</v>
      </c>
      <c r="C21" t="s">
        <v>741</v>
      </c>
      <c r="H21" t="s">
        <v>192</v>
      </c>
      <c r="J21" t="s">
        <v>743</v>
      </c>
      <c r="P21" t="s">
        <v>358</v>
      </c>
      <c r="R21" t="s">
        <v>744</v>
      </c>
    </row>
    <row r="22" spans="1:18" x14ac:dyDescent="0.3">
      <c r="A22" t="s">
        <v>712</v>
      </c>
      <c r="C22" t="s">
        <v>741</v>
      </c>
      <c r="H22" t="s">
        <v>278</v>
      </c>
      <c r="J22" t="s">
        <v>741</v>
      </c>
      <c r="P22" t="s">
        <v>360</v>
      </c>
      <c r="R22" t="s">
        <v>745</v>
      </c>
    </row>
    <row r="23" spans="1:18" x14ac:dyDescent="0.3">
      <c r="A23" t="s">
        <v>286</v>
      </c>
      <c r="C23" t="s">
        <v>739</v>
      </c>
      <c r="H23" t="s">
        <v>284</v>
      </c>
      <c r="J23" t="s">
        <v>743</v>
      </c>
      <c r="P23" t="s">
        <v>362</v>
      </c>
      <c r="R23" t="s">
        <v>745</v>
      </c>
    </row>
    <row r="24" spans="1:18" x14ac:dyDescent="0.3">
      <c r="A24" t="s">
        <v>430</v>
      </c>
      <c r="C24" t="s">
        <v>741</v>
      </c>
      <c r="H24" t="s">
        <v>280</v>
      </c>
      <c r="J24" t="s">
        <v>743</v>
      </c>
      <c r="P24" t="s">
        <v>364</v>
      </c>
      <c r="R24" t="s">
        <v>745</v>
      </c>
    </row>
    <row r="25" spans="1:18" x14ac:dyDescent="0.3">
      <c r="A25" t="s">
        <v>614</v>
      </c>
      <c r="C25" t="s">
        <v>743</v>
      </c>
      <c r="H25" t="s">
        <v>654</v>
      </c>
      <c r="J25" t="s">
        <v>739</v>
      </c>
      <c r="P25" t="s">
        <v>368</v>
      </c>
      <c r="R25" t="s">
        <v>745</v>
      </c>
    </row>
    <row r="26" spans="1:18" x14ac:dyDescent="0.3">
      <c r="A26" t="s">
        <v>318</v>
      </c>
      <c r="C26" t="s">
        <v>739</v>
      </c>
      <c r="H26" t="s">
        <v>656</v>
      </c>
      <c r="J26" t="s">
        <v>743</v>
      </c>
      <c r="P26" t="s">
        <v>366</v>
      </c>
      <c r="R26" t="s">
        <v>745</v>
      </c>
    </row>
    <row r="27" spans="1:18" x14ac:dyDescent="0.3">
      <c r="A27" t="s">
        <v>638</v>
      </c>
      <c r="C27" t="s">
        <v>743</v>
      </c>
      <c r="H27" t="s">
        <v>661</v>
      </c>
      <c r="J27" t="s">
        <v>739</v>
      </c>
      <c r="P27" t="s">
        <v>62</v>
      </c>
      <c r="R27" t="s">
        <v>737</v>
      </c>
    </row>
    <row r="28" spans="1:18" x14ac:dyDescent="0.3">
      <c r="A28" t="s">
        <v>304</v>
      </c>
      <c r="C28" t="s">
        <v>739</v>
      </c>
      <c r="H28" t="s">
        <v>665</v>
      </c>
      <c r="J28" t="s">
        <v>743</v>
      </c>
      <c r="P28" t="s">
        <v>64</v>
      </c>
      <c r="R28" t="s">
        <v>737</v>
      </c>
    </row>
    <row r="29" spans="1:18" x14ac:dyDescent="0.3">
      <c r="H29" t="s">
        <v>663</v>
      </c>
      <c r="J29" t="s">
        <v>743</v>
      </c>
      <c r="P29" t="s">
        <v>58</v>
      </c>
      <c r="R29" t="s">
        <v>737</v>
      </c>
    </row>
    <row r="30" spans="1:18" x14ac:dyDescent="0.3">
      <c r="H30" t="s">
        <v>669</v>
      </c>
      <c r="J30" t="s">
        <v>743</v>
      </c>
      <c r="P30" t="s">
        <v>60</v>
      </c>
      <c r="R30" t="s">
        <v>737</v>
      </c>
    </row>
    <row r="31" spans="1:18" x14ac:dyDescent="0.3">
      <c r="H31" t="s">
        <v>831</v>
      </c>
      <c r="J31" t="s">
        <v>743</v>
      </c>
      <c r="P31" t="s">
        <v>35</v>
      </c>
      <c r="R31" t="s">
        <v>737</v>
      </c>
    </row>
    <row r="32" spans="1:18" x14ac:dyDescent="0.3">
      <c r="B32" t="s">
        <v>746</v>
      </c>
      <c r="C32" t="s">
        <v>741</v>
      </c>
      <c r="H32" t="s">
        <v>667</v>
      </c>
      <c r="J32" t="s">
        <v>743</v>
      </c>
      <c r="P32" t="s">
        <v>37</v>
      </c>
      <c r="R32" t="s">
        <v>737</v>
      </c>
    </row>
    <row r="33" spans="2:18" x14ac:dyDescent="0.3">
      <c r="B33" t="s">
        <v>740</v>
      </c>
      <c r="C33" t="s">
        <v>741</v>
      </c>
      <c r="H33" t="s">
        <v>352</v>
      </c>
      <c r="J33" t="s">
        <v>743</v>
      </c>
      <c r="P33" t="s">
        <v>40</v>
      </c>
      <c r="R33" t="s">
        <v>737</v>
      </c>
    </row>
    <row r="34" spans="2:18" x14ac:dyDescent="0.3">
      <c r="B34" t="s">
        <v>748</v>
      </c>
      <c r="C34" t="s">
        <v>743</v>
      </c>
      <c r="H34" t="s">
        <v>350</v>
      </c>
      <c r="J34" t="s">
        <v>743</v>
      </c>
      <c r="P34" t="s">
        <v>42</v>
      </c>
      <c r="R34" t="s">
        <v>737</v>
      </c>
    </row>
    <row r="35" spans="2:18" x14ac:dyDescent="0.3">
      <c r="B35" t="s">
        <v>738</v>
      </c>
      <c r="C35" t="s">
        <v>739</v>
      </c>
      <c r="H35" t="s">
        <v>354</v>
      </c>
      <c r="J35" t="s">
        <v>743</v>
      </c>
      <c r="P35" t="s">
        <v>658</v>
      </c>
      <c r="R35" t="s">
        <v>737</v>
      </c>
    </row>
    <row r="36" spans="2:18" x14ac:dyDescent="0.3">
      <c r="B36" t="s">
        <v>742</v>
      </c>
      <c r="C36" t="s">
        <v>743</v>
      </c>
      <c r="H36" t="s">
        <v>356</v>
      </c>
      <c r="J36" t="s">
        <v>743</v>
      </c>
      <c r="P36" t="s">
        <v>66</v>
      </c>
      <c r="R36" t="s">
        <v>744</v>
      </c>
    </row>
    <row r="37" spans="2:18" x14ac:dyDescent="0.3">
      <c r="B37" t="s">
        <v>747</v>
      </c>
      <c r="C37" t="s">
        <v>743</v>
      </c>
      <c r="H37" t="s">
        <v>513</v>
      </c>
      <c r="J37" t="s">
        <v>743</v>
      </c>
      <c r="P37" t="s">
        <v>68</v>
      </c>
      <c r="R37" t="s">
        <v>745</v>
      </c>
    </row>
    <row r="38" spans="2:18" x14ac:dyDescent="0.3">
      <c r="H38" t="s">
        <v>507</v>
      </c>
      <c r="J38" t="s">
        <v>743</v>
      </c>
      <c r="P38" t="s">
        <v>70</v>
      </c>
      <c r="R38" t="s">
        <v>745</v>
      </c>
    </row>
    <row r="39" spans="2:18" x14ac:dyDescent="0.3">
      <c r="H39" t="s">
        <v>525</v>
      </c>
      <c r="J39" t="s">
        <v>739</v>
      </c>
      <c r="P39" t="s">
        <v>72</v>
      </c>
      <c r="R39" t="s">
        <v>745</v>
      </c>
    </row>
    <row r="40" spans="2:18" x14ac:dyDescent="0.3">
      <c r="H40" t="s">
        <v>519</v>
      </c>
      <c r="J40" t="s">
        <v>743</v>
      </c>
      <c r="P40" t="s">
        <v>74</v>
      </c>
      <c r="R40" t="s">
        <v>745</v>
      </c>
    </row>
    <row r="41" spans="2:18" x14ac:dyDescent="0.3">
      <c r="H41" t="s">
        <v>521</v>
      </c>
      <c r="J41" t="s">
        <v>743</v>
      </c>
      <c r="P41" t="s">
        <v>76</v>
      </c>
      <c r="R41" t="s">
        <v>745</v>
      </c>
    </row>
    <row r="42" spans="2:18" x14ac:dyDescent="0.3">
      <c r="H42" t="s">
        <v>527</v>
      </c>
      <c r="J42" t="s">
        <v>743</v>
      </c>
      <c r="P42" t="s">
        <v>78</v>
      </c>
      <c r="R42" t="s">
        <v>745</v>
      </c>
    </row>
    <row r="43" spans="2:18" x14ac:dyDescent="0.3">
      <c r="H43" t="s">
        <v>529</v>
      </c>
      <c r="J43" t="s">
        <v>743</v>
      </c>
      <c r="P43" t="s">
        <v>188</v>
      </c>
      <c r="R43" t="s">
        <v>737</v>
      </c>
    </row>
    <row r="44" spans="2:18" x14ac:dyDescent="0.3">
      <c r="H44" t="s">
        <v>515</v>
      </c>
      <c r="J44" t="s">
        <v>743</v>
      </c>
      <c r="P44" t="s">
        <v>196</v>
      </c>
      <c r="R44" t="s">
        <v>744</v>
      </c>
    </row>
    <row r="45" spans="2:18" x14ac:dyDescent="0.3">
      <c r="H45" t="s">
        <v>509</v>
      </c>
      <c r="J45" t="s">
        <v>743</v>
      </c>
      <c r="P45" t="s">
        <v>198</v>
      </c>
      <c r="R45" t="s">
        <v>745</v>
      </c>
    </row>
    <row r="46" spans="2:18" x14ac:dyDescent="0.3">
      <c r="H46" t="s">
        <v>517</v>
      </c>
      <c r="J46" t="s">
        <v>743</v>
      </c>
      <c r="P46" t="s">
        <v>200</v>
      </c>
      <c r="R46" t="s">
        <v>745</v>
      </c>
    </row>
    <row r="47" spans="2:18" x14ac:dyDescent="0.3">
      <c r="H47" t="s">
        <v>523</v>
      </c>
      <c r="J47" t="s">
        <v>743</v>
      </c>
      <c r="P47" t="s">
        <v>202</v>
      </c>
      <c r="R47" t="s">
        <v>745</v>
      </c>
    </row>
    <row r="48" spans="2:18" x14ac:dyDescent="0.3">
      <c r="H48" t="s">
        <v>511</v>
      </c>
      <c r="J48" t="s">
        <v>741</v>
      </c>
      <c r="P48" t="s">
        <v>204</v>
      </c>
      <c r="R48" t="s">
        <v>745</v>
      </c>
    </row>
    <row r="49" spans="8:18" x14ac:dyDescent="0.3">
      <c r="H49" t="s">
        <v>749</v>
      </c>
      <c r="J49" t="s">
        <v>741</v>
      </c>
      <c r="P49" t="s">
        <v>206</v>
      </c>
      <c r="R49" t="s">
        <v>745</v>
      </c>
    </row>
    <row r="50" spans="8:18" x14ac:dyDescent="0.3">
      <c r="H50" t="s">
        <v>38</v>
      </c>
      <c r="J50" t="s">
        <v>741</v>
      </c>
      <c r="P50" t="s">
        <v>208</v>
      </c>
      <c r="R50" t="s">
        <v>745</v>
      </c>
    </row>
    <row r="51" spans="8:18" x14ac:dyDescent="0.3">
      <c r="H51" t="s">
        <v>58</v>
      </c>
      <c r="J51" t="s">
        <v>739</v>
      </c>
      <c r="P51" t="s">
        <v>210</v>
      </c>
      <c r="R51" t="s">
        <v>745</v>
      </c>
    </row>
    <row r="52" spans="8:18" x14ac:dyDescent="0.3">
      <c r="H52" t="s">
        <v>60</v>
      </c>
      <c r="J52" t="s">
        <v>739</v>
      </c>
      <c r="P52" t="s">
        <v>212</v>
      </c>
      <c r="R52" t="s">
        <v>745</v>
      </c>
    </row>
    <row r="53" spans="8:18" x14ac:dyDescent="0.3">
      <c r="H53" t="s">
        <v>282</v>
      </c>
      <c r="J53" t="s">
        <v>741</v>
      </c>
      <c r="P53" t="s">
        <v>663</v>
      </c>
      <c r="R53" t="s">
        <v>737</v>
      </c>
    </row>
    <row r="54" spans="8:18" x14ac:dyDescent="0.3">
      <c r="H54" t="s">
        <v>658</v>
      </c>
      <c r="J54" t="s">
        <v>741</v>
      </c>
      <c r="P54" t="s">
        <v>669</v>
      </c>
      <c r="R54" t="s">
        <v>737</v>
      </c>
    </row>
    <row r="55" spans="8:18" x14ac:dyDescent="0.3">
      <c r="H55" t="s">
        <v>750</v>
      </c>
      <c r="J55" t="s">
        <v>741</v>
      </c>
      <c r="P55" t="s">
        <v>673</v>
      </c>
      <c r="R55" t="s">
        <v>744</v>
      </c>
    </row>
    <row r="56" spans="8:18" x14ac:dyDescent="0.3">
      <c r="H56" t="s">
        <v>671</v>
      </c>
      <c r="J56" t="s">
        <v>741</v>
      </c>
      <c r="P56" t="s">
        <v>675</v>
      </c>
      <c r="R56" t="s">
        <v>745</v>
      </c>
    </row>
    <row r="57" spans="8:18" x14ac:dyDescent="0.3">
      <c r="H57" t="s">
        <v>346</v>
      </c>
      <c r="J57" t="s">
        <v>739</v>
      </c>
      <c r="P57" t="s">
        <v>677</v>
      </c>
      <c r="R57" t="s">
        <v>745</v>
      </c>
    </row>
    <row r="58" spans="8:18" x14ac:dyDescent="0.3">
      <c r="H58" t="s">
        <v>348</v>
      </c>
      <c r="J58" t="s">
        <v>741</v>
      </c>
      <c r="P58" t="s">
        <v>679</v>
      </c>
      <c r="R58" t="s">
        <v>745</v>
      </c>
    </row>
    <row r="59" spans="8:18" x14ac:dyDescent="0.3">
      <c r="H59" t="s">
        <v>533</v>
      </c>
      <c r="J59" t="s">
        <v>741</v>
      </c>
      <c r="P59" t="s">
        <v>681</v>
      </c>
      <c r="R59" t="s">
        <v>745</v>
      </c>
    </row>
    <row r="60" spans="8:18" x14ac:dyDescent="0.3">
      <c r="H60" t="s">
        <v>535</v>
      </c>
      <c r="J60" t="s">
        <v>739</v>
      </c>
      <c r="P60" t="s">
        <v>683</v>
      </c>
      <c r="R60" t="s">
        <v>745</v>
      </c>
    </row>
    <row r="61" spans="8:18" x14ac:dyDescent="0.3">
      <c r="H61" t="s">
        <v>537</v>
      </c>
      <c r="J61" t="s">
        <v>739</v>
      </c>
      <c r="P61" t="s">
        <v>685</v>
      </c>
      <c r="R61" t="s">
        <v>745</v>
      </c>
    </row>
    <row r="62" spans="8:18" x14ac:dyDescent="0.3">
      <c r="H62" t="s">
        <v>539</v>
      </c>
      <c r="J62" t="s">
        <v>739</v>
      </c>
      <c r="P62" t="s">
        <v>687</v>
      </c>
      <c r="R62" t="s">
        <v>745</v>
      </c>
    </row>
    <row r="63" spans="8:18" x14ac:dyDescent="0.3">
      <c r="H63" t="s">
        <v>360</v>
      </c>
      <c r="J63" t="s">
        <v>743</v>
      </c>
      <c r="P63" t="s">
        <v>689</v>
      </c>
      <c r="R63" t="s">
        <v>745</v>
      </c>
    </row>
    <row r="64" spans="8:18" x14ac:dyDescent="0.3">
      <c r="H64" t="s">
        <v>362</v>
      </c>
      <c r="J64" t="s">
        <v>741</v>
      </c>
      <c r="P64" t="s">
        <v>831</v>
      </c>
      <c r="R64" t="s">
        <v>737</v>
      </c>
    </row>
    <row r="65" spans="8:18" x14ac:dyDescent="0.3">
      <c r="H65" t="s">
        <v>364</v>
      </c>
      <c r="J65" t="s">
        <v>741</v>
      </c>
      <c r="P65" t="s">
        <v>690</v>
      </c>
      <c r="R65" t="s">
        <v>737</v>
      </c>
    </row>
    <row r="66" spans="8:18" x14ac:dyDescent="0.3">
      <c r="H66" t="s">
        <v>366</v>
      </c>
      <c r="J66" t="s">
        <v>741</v>
      </c>
      <c r="P66" t="s">
        <v>32</v>
      </c>
      <c r="R66" t="s">
        <v>737</v>
      </c>
    </row>
    <row r="67" spans="8:18" x14ac:dyDescent="0.3">
      <c r="H67" t="s">
        <v>368</v>
      </c>
      <c r="J67" t="s">
        <v>741</v>
      </c>
      <c r="P67" t="s">
        <v>749</v>
      </c>
      <c r="R67" t="s">
        <v>737</v>
      </c>
    </row>
    <row r="68" spans="8:18" x14ac:dyDescent="0.3">
      <c r="H68" t="s">
        <v>68</v>
      </c>
      <c r="J68" t="s">
        <v>741</v>
      </c>
      <c r="P68" t="s">
        <v>509</v>
      </c>
      <c r="R68" t="s">
        <v>737</v>
      </c>
    </row>
    <row r="69" spans="8:18" x14ac:dyDescent="0.3">
      <c r="H69" t="s">
        <v>70</v>
      </c>
      <c r="J69" t="s">
        <v>739</v>
      </c>
      <c r="P69" t="s">
        <v>541</v>
      </c>
      <c r="R69" t="s">
        <v>744</v>
      </c>
    </row>
    <row r="70" spans="8:18" x14ac:dyDescent="0.3">
      <c r="H70" t="s">
        <v>72</v>
      </c>
      <c r="J70" t="s">
        <v>739</v>
      </c>
      <c r="P70" t="s">
        <v>543</v>
      </c>
      <c r="R70" t="s">
        <v>745</v>
      </c>
    </row>
    <row r="71" spans="8:18" x14ac:dyDescent="0.3">
      <c r="H71" t="s">
        <v>74</v>
      </c>
      <c r="J71" t="s">
        <v>741</v>
      </c>
      <c r="P71" t="s">
        <v>545</v>
      </c>
      <c r="R71" t="s">
        <v>745</v>
      </c>
    </row>
    <row r="72" spans="8:18" x14ac:dyDescent="0.3">
      <c r="H72" t="s">
        <v>76</v>
      </c>
      <c r="J72" t="s">
        <v>741</v>
      </c>
      <c r="P72" t="s">
        <v>547</v>
      </c>
      <c r="R72" t="s">
        <v>745</v>
      </c>
    </row>
    <row r="73" spans="8:18" x14ac:dyDescent="0.3">
      <c r="H73" t="s">
        <v>78</v>
      </c>
      <c r="J73" t="s">
        <v>741</v>
      </c>
      <c r="P73" t="s">
        <v>549</v>
      </c>
      <c r="R73" t="s">
        <v>745</v>
      </c>
    </row>
    <row r="74" spans="8:18" x14ac:dyDescent="0.3">
      <c r="H74" t="s">
        <v>198</v>
      </c>
      <c r="J74" t="s">
        <v>743</v>
      </c>
      <c r="P74" t="s">
        <v>551</v>
      </c>
      <c r="R74" t="s">
        <v>745</v>
      </c>
    </row>
    <row r="75" spans="8:18" x14ac:dyDescent="0.3">
      <c r="H75" t="s">
        <v>200</v>
      </c>
      <c r="J75" t="s">
        <v>739</v>
      </c>
      <c r="P75" t="s">
        <v>354</v>
      </c>
      <c r="R75" t="s">
        <v>737</v>
      </c>
    </row>
    <row r="76" spans="8:18" x14ac:dyDescent="0.3">
      <c r="H76" t="s">
        <v>202</v>
      </c>
      <c r="J76" t="s">
        <v>743</v>
      </c>
      <c r="P76" t="s">
        <v>356</v>
      </c>
      <c r="R76" t="s">
        <v>737</v>
      </c>
    </row>
    <row r="77" spans="8:18" x14ac:dyDescent="0.3">
      <c r="H77" t="s">
        <v>204</v>
      </c>
      <c r="J77" t="s">
        <v>741</v>
      </c>
      <c r="P77" t="s">
        <v>370</v>
      </c>
      <c r="R77" t="s">
        <v>744</v>
      </c>
    </row>
    <row r="78" spans="8:18" x14ac:dyDescent="0.3">
      <c r="H78" t="s">
        <v>206</v>
      </c>
      <c r="J78" t="s">
        <v>743</v>
      </c>
      <c r="P78" t="s">
        <v>372</v>
      </c>
      <c r="R78" t="s">
        <v>745</v>
      </c>
    </row>
    <row r="79" spans="8:18" x14ac:dyDescent="0.3">
      <c r="H79" t="s">
        <v>208</v>
      </c>
      <c r="J79" t="s">
        <v>741</v>
      </c>
      <c r="P79" t="s">
        <v>374</v>
      </c>
      <c r="R79" t="s">
        <v>745</v>
      </c>
    </row>
    <row r="80" spans="8:18" x14ac:dyDescent="0.3">
      <c r="H80" t="s">
        <v>210</v>
      </c>
      <c r="J80" t="s">
        <v>743</v>
      </c>
      <c r="P80" t="s">
        <v>376</v>
      </c>
      <c r="R80" t="s">
        <v>745</v>
      </c>
    </row>
    <row r="81" spans="8:18" x14ac:dyDescent="0.3">
      <c r="H81" t="s">
        <v>212</v>
      </c>
      <c r="J81" t="s">
        <v>739</v>
      </c>
      <c r="P81" t="s">
        <v>378</v>
      </c>
      <c r="R81" t="s">
        <v>745</v>
      </c>
    </row>
    <row r="82" spans="8:18" x14ac:dyDescent="0.3">
      <c r="H82" t="s">
        <v>675</v>
      </c>
      <c r="J82" t="s">
        <v>741</v>
      </c>
      <c r="P82" t="s">
        <v>380</v>
      </c>
      <c r="R82" t="s">
        <v>745</v>
      </c>
    </row>
    <row r="83" spans="8:18" x14ac:dyDescent="0.3">
      <c r="H83" t="s">
        <v>677</v>
      </c>
      <c r="J83" t="s">
        <v>743</v>
      </c>
      <c r="P83" t="s">
        <v>382</v>
      </c>
      <c r="R83" t="s">
        <v>745</v>
      </c>
    </row>
    <row r="84" spans="8:18" x14ac:dyDescent="0.3">
      <c r="H84" t="s">
        <v>679</v>
      </c>
      <c r="J84" t="s">
        <v>741</v>
      </c>
      <c r="P84" t="s">
        <v>384</v>
      </c>
      <c r="R84" t="s">
        <v>745</v>
      </c>
    </row>
    <row r="85" spans="8:18" x14ac:dyDescent="0.3">
      <c r="H85" t="s">
        <v>681</v>
      </c>
      <c r="J85" t="s">
        <v>741</v>
      </c>
      <c r="P85" t="s">
        <v>386</v>
      </c>
      <c r="R85" t="s">
        <v>745</v>
      </c>
    </row>
    <row r="86" spans="8:18" x14ac:dyDescent="0.3">
      <c r="H86" t="s">
        <v>683</v>
      </c>
      <c r="J86" t="s">
        <v>741</v>
      </c>
      <c r="P86" t="s">
        <v>388</v>
      </c>
      <c r="R86" t="s">
        <v>745</v>
      </c>
    </row>
    <row r="87" spans="8:18" x14ac:dyDescent="0.3">
      <c r="H87" t="s">
        <v>685</v>
      </c>
      <c r="J87" t="s">
        <v>741</v>
      </c>
      <c r="P87" t="s">
        <v>390</v>
      </c>
      <c r="R87" t="s">
        <v>745</v>
      </c>
    </row>
    <row r="88" spans="8:18" x14ac:dyDescent="0.3">
      <c r="H88" t="s">
        <v>687</v>
      </c>
      <c r="J88" t="s">
        <v>741</v>
      </c>
      <c r="P88" t="s">
        <v>392</v>
      </c>
      <c r="R88" t="s">
        <v>745</v>
      </c>
    </row>
    <row r="89" spans="8:18" x14ac:dyDescent="0.3">
      <c r="H89" t="s">
        <v>689</v>
      </c>
      <c r="J89" t="s">
        <v>741</v>
      </c>
      <c r="P89" t="s">
        <v>394</v>
      </c>
      <c r="R89" t="s">
        <v>745</v>
      </c>
    </row>
    <row r="90" spans="8:18" x14ac:dyDescent="0.3">
      <c r="H90" t="s">
        <v>543</v>
      </c>
      <c r="J90" t="s">
        <v>743</v>
      </c>
      <c r="P90" t="s">
        <v>698</v>
      </c>
      <c r="R90" t="s">
        <v>744</v>
      </c>
    </row>
    <row r="91" spans="8:18" x14ac:dyDescent="0.3">
      <c r="H91" t="s">
        <v>545</v>
      </c>
      <c r="J91" t="s">
        <v>743</v>
      </c>
      <c r="P91" t="s">
        <v>700</v>
      </c>
      <c r="R91" t="s">
        <v>745</v>
      </c>
    </row>
    <row r="92" spans="8:18" x14ac:dyDescent="0.3">
      <c r="H92" t="s">
        <v>547</v>
      </c>
      <c r="J92" t="s">
        <v>739</v>
      </c>
      <c r="P92" t="s">
        <v>702</v>
      </c>
      <c r="R92" t="s">
        <v>745</v>
      </c>
    </row>
    <row r="93" spans="8:18" x14ac:dyDescent="0.3">
      <c r="H93" t="s">
        <v>549</v>
      </c>
      <c r="J93" t="s">
        <v>741</v>
      </c>
      <c r="P93" t="s">
        <v>704</v>
      </c>
      <c r="R93" t="s">
        <v>745</v>
      </c>
    </row>
    <row r="94" spans="8:18" x14ac:dyDescent="0.3">
      <c r="H94" t="s">
        <v>551</v>
      </c>
      <c r="J94" t="s">
        <v>741</v>
      </c>
      <c r="P94" t="s">
        <v>706</v>
      </c>
      <c r="R94" t="s">
        <v>745</v>
      </c>
    </row>
    <row r="95" spans="8:18" x14ac:dyDescent="0.3">
      <c r="H95" t="s">
        <v>372</v>
      </c>
      <c r="J95" t="s">
        <v>743</v>
      </c>
      <c r="P95" t="s">
        <v>708</v>
      </c>
      <c r="R95" t="s">
        <v>745</v>
      </c>
    </row>
    <row r="96" spans="8:18" x14ac:dyDescent="0.3">
      <c r="H96" t="s">
        <v>374</v>
      </c>
      <c r="J96" t="s">
        <v>741</v>
      </c>
      <c r="P96" t="s">
        <v>710</v>
      </c>
      <c r="R96" t="s">
        <v>745</v>
      </c>
    </row>
    <row r="97" spans="8:18" x14ac:dyDescent="0.3">
      <c r="H97" t="s">
        <v>376</v>
      </c>
      <c r="J97" t="s">
        <v>739</v>
      </c>
      <c r="P97" t="s">
        <v>517</v>
      </c>
      <c r="R97" t="s">
        <v>737</v>
      </c>
    </row>
    <row r="98" spans="8:18" x14ac:dyDescent="0.3">
      <c r="H98" t="s">
        <v>378</v>
      </c>
      <c r="J98" t="s">
        <v>743</v>
      </c>
      <c r="P98" t="s">
        <v>523</v>
      </c>
      <c r="R98" t="s">
        <v>737</v>
      </c>
    </row>
    <row r="99" spans="8:18" x14ac:dyDescent="0.3">
      <c r="H99" t="s">
        <v>380</v>
      </c>
      <c r="J99" t="s">
        <v>743</v>
      </c>
      <c r="P99" t="s">
        <v>553</v>
      </c>
      <c r="R99" t="s">
        <v>744</v>
      </c>
    </row>
    <row r="100" spans="8:18" x14ac:dyDescent="0.3">
      <c r="H100" t="s">
        <v>382</v>
      </c>
      <c r="J100" t="s">
        <v>739</v>
      </c>
      <c r="P100" t="s">
        <v>555</v>
      </c>
      <c r="R100" t="s">
        <v>745</v>
      </c>
    </row>
    <row r="101" spans="8:18" x14ac:dyDescent="0.3">
      <c r="H101" t="s">
        <v>384</v>
      </c>
      <c r="J101" t="s">
        <v>739</v>
      </c>
      <c r="P101" t="s">
        <v>557</v>
      </c>
      <c r="R101" t="s">
        <v>745</v>
      </c>
    </row>
    <row r="102" spans="8:18" x14ac:dyDescent="0.3">
      <c r="H102" t="s">
        <v>386</v>
      </c>
      <c r="J102" t="s">
        <v>743</v>
      </c>
      <c r="P102" t="s">
        <v>559</v>
      </c>
      <c r="R102" t="s">
        <v>745</v>
      </c>
    </row>
    <row r="103" spans="8:18" x14ac:dyDescent="0.3">
      <c r="H103" t="s">
        <v>388</v>
      </c>
      <c r="J103" t="s">
        <v>741</v>
      </c>
      <c r="P103" t="s">
        <v>561</v>
      </c>
      <c r="R103" t="s">
        <v>745</v>
      </c>
    </row>
    <row r="104" spans="8:18" x14ac:dyDescent="0.3">
      <c r="H104" t="s">
        <v>390</v>
      </c>
      <c r="J104" t="s">
        <v>743</v>
      </c>
      <c r="P104" t="s">
        <v>563</v>
      </c>
      <c r="R104" t="s">
        <v>745</v>
      </c>
    </row>
    <row r="105" spans="8:18" x14ac:dyDescent="0.3">
      <c r="H105" t="s">
        <v>392</v>
      </c>
      <c r="J105" t="s">
        <v>741</v>
      </c>
      <c r="P105" t="s">
        <v>565</v>
      </c>
      <c r="R105" t="s">
        <v>745</v>
      </c>
    </row>
    <row r="106" spans="8:18" x14ac:dyDescent="0.3">
      <c r="H106" t="s">
        <v>394</v>
      </c>
      <c r="J106" t="s">
        <v>741</v>
      </c>
      <c r="P106" t="s">
        <v>567</v>
      </c>
      <c r="R106" t="s">
        <v>745</v>
      </c>
    </row>
    <row r="107" spans="8:18" x14ac:dyDescent="0.3">
      <c r="H107" t="s">
        <v>700</v>
      </c>
      <c r="J107" t="s">
        <v>743</v>
      </c>
      <c r="P107" t="s">
        <v>569</v>
      </c>
      <c r="R107" t="s">
        <v>745</v>
      </c>
    </row>
    <row r="108" spans="8:18" x14ac:dyDescent="0.3">
      <c r="H108" t="s">
        <v>702</v>
      </c>
      <c r="J108" t="s">
        <v>741</v>
      </c>
      <c r="P108" t="s">
        <v>571</v>
      </c>
      <c r="R108" t="s">
        <v>745</v>
      </c>
    </row>
    <row r="109" spans="8:18" x14ac:dyDescent="0.3">
      <c r="H109" t="s">
        <v>704</v>
      </c>
      <c r="J109" t="s">
        <v>741</v>
      </c>
      <c r="P109" t="s">
        <v>573</v>
      </c>
      <c r="R109" t="s">
        <v>745</v>
      </c>
    </row>
    <row r="110" spans="8:18" x14ac:dyDescent="0.3">
      <c r="H110" t="s">
        <v>706</v>
      </c>
      <c r="J110" t="s">
        <v>743</v>
      </c>
      <c r="P110" t="s">
        <v>575</v>
      </c>
      <c r="R110" t="s">
        <v>745</v>
      </c>
    </row>
    <row r="111" spans="8:18" x14ac:dyDescent="0.3">
      <c r="H111" t="s">
        <v>708</v>
      </c>
      <c r="J111" t="s">
        <v>739</v>
      </c>
      <c r="P111" t="s">
        <v>278</v>
      </c>
      <c r="R111" t="s">
        <v>737</v>
      </c>
    </row>
    <row r="112" spans="8:18" x14ac:dyDescent="0.3">
      <c r="H112" t="s">
        <v>710</v>
      </c>
      <c r="J112" t="s">
        <v>741</v>
      </c>
      <c r="P112" t="s">
        <v>304</v>
      </c>
      <c r="R112" t="s">
        <v>744</v>
      </c>
    </row>
    <row r="113" spans="8:18" x14ac:dyDescent="0.3">
      <c r="H113" t="s">
        <v>555</v>
      </c>
      <c r="J113" t="s">
        <v>739</v>
      </c>
      <c r="P113" t="s">
        <v>306</v>
      </c>
      <c r="R113" t="s">
        <v>745</v>
      </c>
    </row>
    <row r="114" spans="8:18" x14ac:dyDescent="0.3">
      <c r="H114" t="s">
        <v>557</v>
      </c>
      <c r="J114" t="s">
        <v>741</v>
      </c>
      <c r="P114" t="s">
        <v>310</v>
      </c>
      <c r="R114" t="s">
        <v>745</v>
      </c>
    </row>
    <row r="115" spans="8:18" x14ac:dyDescent="0.3">
      <c r="H115" t="s">
        <v>559</v>
      </c>
      <c r="J115" t="s">
        <v>743</v>
      </c>
      <c r="P115" t="s">
        <v>312</v>
      </c>
      <c r="R115" t="s">
        <v>745</v>
      </c>
    </row>
    <row r="116" spans="8:18" x14ac:dyDescent="0.3">
      <c r="H116" t="s">
        <v>561</v>
      </c>
      <c r="J116" t="s">
        <v>743</v>
      </c>
      <c r="P116" t="s">
        <v>314</v>
      </c>
      <c r="R116" t="s">
        <v>745</v>
      </c>
    </row>
    <row r="117" spans="8:18" x14ac:dyDescent="0.3">
      <c r="H117" t="s">
        <v>563</v>
      </c>
      <c r="J117" t="s">
        <v>743</v>
      </c>
      <c r="P117" t="s">
        <v>316</v>
      </c>
      <c r="R117" t="s">
        <v>745</v>
      </c>
    </row>
    <row r="118" spans="8:18" x14ac:dyDescent="0.3">
      <c r="H118" t="s">
        <v>565</v>
      </c>
      <c r="J118" t="s">
        <v>739</v>
      </c>
      <c r="P118" t="s">
        <v>308</v>
      </c>
      <c r="R118" t="s">
        <v>745</v>
      </c>
    </row>
    <row r="119" spans="8:18" x14ac:dyDescent="0.3">
      <c r="H119" t="s">
        <v>567</v>
      </c>
      <c r="J119" t="s">
        <v>743</v>
      </c>
      <c r="P119" t="s">
        <v>396</v>
      </c>
      <c r="R119" t="s">
        <v>744</v>
      </c>
    </row>
    <row r="120" spans="8:18" x14ac:dyDescent="0.3">
      <c r="H120" t="s">
        <v>569</v>
      </c>
      <c r="J120" t="s">
        <v>739</v>
      </c>
      <c r="P120" t="s">
        <v>398</v>
      </c>
      <c r="R120" t="s">
        <v>745</v>
      </c>
    </row>
    <row r="121" spans="8:18" x14ac:dyDescent="0.3">
      <c r="H121" t="s">
        <v>571</v>
      </c>
      <c r="J121" t="s">
        <v>743</v>
      </c>
      <c r="P121" t="s">
        <v>400</v>
      </c>
      <c r="R121" t="s">
        <v>745</v>
      </c>
    </row>
    <row r="122" spans="8:18" x14ac:dyDescent="0.3">
      <c r="H122" t="s">
        <v>573</v>
      </c>
      <c r="J122" t="s">
        <v>739</v>
      </c>
      <c r="P122" t="s">
        <v>401</v>
      </c>
      <c r="R122" t="s">
        <v>745</v>
      </c>
    </row>
    <row r="123" spans="8:18" x14ac:dyDescent="0.3">
      <c r="H123" t="s">
        <v>575</v>
      </c>
      <c r="J123" t="s">
        <v>741</v>
      </c>
      <c r="P123" t="s">
        <v>403</v>
      </c>
      <c r="R123" t="s">
        <v>745</v>
      </c>
    </row>
    <row r="124" spans="8:18" x14ac:dyDescent="0.3">
      <c r="H124" t="s">
        <v>398</v>
      </c>
      <c r="J124" t="s">
        <v>743</v>
      </c>
      <c r="P124" t="s">
        <v>405</v>
      </c>
      <c r="R124" t="s">
        <v>745</v>
      </c>
    </row>
    <row r="125" spans="8:18" x14ac:dyDescent="0.3">
      <c r="H125" t="s">
        <v>400</v>
      </c>
      <c r="J125" t="s">
        <v>739</v>
      </c>
      <c r="P125" t="s">
        <v>406</v>
      </c>
      <c r="R125" t="s">
        <v>745</v>
      </c>
    </row>
    <row r="126" spans="8:18" x14ac:dyDescent="0.3">
      <c r="H126" t="s">
        <v>401</v>
      </c>
      <c r="J126" t="s">
        <v>739</v>
      </c>
      <c r="P126" t="s">
        <v>407</v>
      </c>
      <c r="R126" t="s">
        <v>745</v>
      </c>
    </row>
    <row r="127" spans="8:18" x14ac:dyDescent="0.3">
      <c r="H127" t="s">
        <v>403</v>
      </c>
      <c r="J127" t="s">
        <v>743</v>
      </c>
      <c r="P127" t="s">
        <v>409</v>
      </c>
      <c r="R127" t="s">
        <v>745</v>
      </c>
    </row>
    <row r="128" spans="8:18" x14ac:dyDescent="0.3">
      <c r="H128" t="s">
        <v>405</v>
      </c>
      <c r="J128" t="s">
        <v>739</v>
      </c>
      <c r="P128" t="s">
        <v>411</v>
      </c>
      <c r="R128" t="s">
        <v>745</v>
      </c>
    </row>
    <row r="129" spans="8:18" x14ac:dyDescent="0.3">
      <c r="H129" t="s">
        <v>406</v>
      </c>
      <c r="J129" t="s">
        <v>743</v>
      </c>
      <c r="P129" t="s">
        <v>412</v>
      </c>
      <c r="R129" t="s">
        <v>745</v>
      </c>
    </row>
    <row r="130" spans="8:18" x14ac:dyDescent="0.3">
      <c r="H130" t="s">
        <v>407</v>
      </c>
      <c r="J130" t="s">
        <v>743</v>
      </c>
      <c r="P130" t="s">
        <v>142</v>
      </c>
      <c r="R130" t="s">
        <v>737</v>
      </c>
    </row>
    <row r="131" spans="8:18" x14ac:dyDescent="0.3">
      <c r="H131" t="s">
        <v>409</v>
      </c>
      <c r="J131" t="s">
        <v>743</v>
      </c>
      <c r="P131" t="s">
        <v>140</v>
      </c>
      <c r="R131" t="s">
        <v>737</v>
      </c>
    </row>
    <row r="132" spans="8:18" x14ac:dyDescent="0.3">
      <c r="H132" t="s">
        <v>411</v>
      </c>
      <c r="J132" t="s">
        <v>743</v>
      </c>
      <c r="P132" t="s">
        <v>144</v>
      </c>
      <c r="R132" t="s">
        <v>737</v>
      </c>
    </row>
    <row r="133" spans="8:18" x14ac:dyDescent="0.3">
      <c r="H133" t="s">
        <v>412</v>
      </c>
      <c r="J133" t="s">
        <v>743</v>
      </c>
      <c r="P133" t="s">
        <v>146</v>
      </c>
      <c r="R133" t="s">
        <v>737</v>
      </c>
    </row>
    <row r="134" spans="8:18" x14ac:dyDescent="0.3">
      <c r="H134" t="s">
        <v>579</v>
      </c>
      <c r="J134" t="s">
        <v>739</v>
      </c>
      <c r="P134" t="s">
        <v>511</v>
      </c>
      <c r="R134" t="s">
        <v>737</v>
      </c>
    </row>
    <row r="135" spans="8:18" x14ac:dyDescent="0.3">
      <c r="H135" t="s">
        <v>581</v>
      </c>
      <c r="J135" t="s">
        <v>743</v>
      </c>
      <c r="P135" t="s">
        <v>513</v>
      </c>
      <c r="R135" t="s">
        <v>737</v>
      </c>
    </row>
    <row r="136" spans="8:18" x14ac:dyDescent="0.3">
      <c r="H136" t="s">
        <v>583</v>
      </c>
      <c r="J136" t="s">
        <v>743</v>
      </c>
      <c r="P136" t="s">
        <v>577</v>
      </c>
      <c r="R136" t="s">
        <v>744</v>
      </c>
    </row>
    <row r="137" spans="8:18" x14ac:dyDescent="0.3">
      <c r="H137" t="s">
        <v>585</v>
      </c>
      <c r="J137" t="s">
        <v>739</v>
      </c>
      <c r="P137" t="s">
        <v>579</v>
      </c>
      <c r="R137" t="s">
        <v>745</v>
      </c>
    </row>
    <row r="138" spans="8:18" x14ac:dyDescent="0.3">
      <c r="H138" t="s">
        <v>587</v>
      </c>
      <c r="J138" t="s">
        <v>743</v>
      </c>
      <c r="P138" t="s">
        <v>581</v>
      </c>
      <c r="R138" t="s">
        <v>745</v>
      </c>
    </row>
    <row r="139" spans="8:18" x14ac:dyDescent="0.3">
      <c r="H139" t="s">
        <v>589</v>
      </c>
      <c r="J139" t="s">
        <v>739</v>
      </c>
      <c r="P139" t="s">
        <v>583</v>
      </c>
      <c r="R139" t="s">
        <v>745</v>
      </c>
    </row>
    <row r="140" spans="8:18" x14ac:dyDescent="0.3">
      <c r="H140" t="s">
        <v>591</v>
      </c>
      <c r="J140" t="s">
        <v>741</v>
      </c>
      <c r="P140" t="s">
        <v>585</v>
      </c>
      <c r="R140" t="s">
        <v>745</v>
      </c>
    </row>
    <row r="141" spans="8:18" x14ac:dyDescent="0.3">
      <c r="H141" t="s">
        <v>788</v>
      </c>
      <c r="J141" t="s">
        <v>739</v>
      </c>
      <c r="P141" t="s">
        <v>587</v>
      </c>
      <c r="R141" t="s">
        <v>745</v>
      </c>
    </row>
    <row r="142" spans="8:18" x14ac:dyDescent="0.3">
      <c r="H142" t="s">
        <v>594</v>
      </c>
      <c r="J142" t="s">
        <v>741</v>
      </c>
      <c r="P142" t="s">
        <v>589</v>
      </c>
      <c r="R142" t="s">
        <v>745</v>
      </c>
    </row>
    <row r="143" spans="8:18" x14ac:dyDescent="0.3">
      <c r="H143" t="s">
        <v>596</v>
      </c>
      <c r="J143" t="s">
        <v>743</v>
      </c>
      <c r="P143" t="s">
        <v>591</v>
      </c>
      <c r="R143" t="s">
        <v>745</v>
      </c>
    </row>
    <row r="144" spans="8:18" x14ac:dyDescent="0.3">
      <c r="H144" t="s">
        <v>598</v>
      </c>
      <c r="J144" t="s">
        <v>739</v>
      </c>
      <c r="P144" t="s">
        <v>788</v>
      </c>
      <c r="R144" t="s">
        <v>745</v>
      </c>
    </row>
    <row r="145" spans="8:18" x14ac:dyDescent="0.3">
      <c r="H145" t="s">
        <v>600</v>
      </c>
      <c r="J145" t="s">
        <v>739</v>
      </c>
      <c r="P145" t="s">
        <v>594</v>
      </c>
      <c r="R145" t="s">
        <v>745</v>
      </c>
    </row>
    <row r="146" spans="8:18" x14ac:dyDescent="0.3">
      <c r="H146" t="s">
        <v>82</v>
      </c>
      <c r="J146" t="s">
        <v>743</v>
      </c>
      <c r="P146" t="s">
        <v>596</v>
      </c>
      <c r="R146" t="s">
        <v>745</v>
      </c>
    </row>
    <row r="147" spans="8:18" x14ac:dyDescent="0.3">
      <c r="H147" t="s">
        <v>84</v>
      </c>
      <c r="J147" t="s">
        <v>739</v>
      </c>
      <c r="P147" t="s">
        <v>598</v>
      </c>
      <c r="R147" t="s">
        <v>745</v>
      </c>
    </row>
    <row r="148" spans="8:18" x14ac:dyDescent="0.3">
      <c r="H148" t="s">
        <v>86</v>
      </c>
      <c r="J148" t="s">
        <v>743</v>
      </c>
      <c r="P148" t="s">
        <v>600</v>
      </c>
      <c r="R148" t="s">
        <v>745</v>
      </c>
    </row>
    <row r="149" spans="8:18" x14ac:dyDescent="0.3">
      <c r="H149" t="s">
        <v>88</v>
      </c>
      <c r="J149" t="s">
        <v>743</v>
      </c>
      <c r="P149" t="s">
        <v>54</v>
      </c>
      <c r="R149" t="s">
        <v>737</v>
      </c>
    </row>
    <row r="150" spans="8:18" x14ac:dyDescent="0.3">
      <c r="H150" t="s">
        <v>90</v>
      </c>
      <c r="J150" t="s">
        <v>739</v>
      </c>
      <c r="P150" t="s">
        <v>56</v>
      </c>
      <c r="R150" t="s">
        <v>737</v>
      </c>
    </row>
    <row r="151" spans="8:18" x14ac:dyDescent="0.3">
      <c r="H151" t="s">
        <v>92</v>
      </c>
      <c r="J151" t="s">
        <v>743</v>
      </c>
      <c r="P151" t="s">
        <v>80</v>
      </c>
      <c r="R151" t="s">
        <v>744</v>
      </c>
    </row>
    <row r="152" spans="8:18" x14ac:dyDescent="0.3">
      <c r="H152" t="s">
        <v>94</v>
      </c>
      <c r="J152" t="s">
        <v>743</v>
      </c>
      <c r="P152" t="s">
        <v>82</v>
      </c>
      <c r="R152" t="s">
        <v>745</v>
      </c>
    </row>
    <row r="153" spans="8:18" x14ac:dyDescent="0.3">
      <c r="H153" t="s">
        <v>96</v>
      </c>
      <c r="J153" t="s">
        <v>741</v>
      </c>
      <c r="P153" t="s">
        <v>84</v>
      </c>
      <c r="R153" t="s">
        <v>745</v>
      </c>
    </row>
    <row r="154" spans="8:18" x14ac:dyDescent="0.3">
      <c r="H154" t="s">
        <v>98</v>
      </c>
      <c r="J154" t="s">
        <v>743</v>
      </c>
      <c r="P154" t="s">
        <v>86</v>
      </c>
      <c r="R154" t="s">
        <v>745</v>
      </c>
    </row>
    <row r="155" spans="8:18" x14ac:dyDescent="0.3">
      <c r="H155" t="s">
        <v>100</v>
      </c>
      <c r="J155" t="s">
        <v>743</v>
      </c>
      <c r="P155" t="s">
        <v>88</v>
      </c>
      <c r="R155" t="s">
        <v>745</v>
      </c>
    </row>
    <row r="156" spans="8:18" x14ac:dyDescent="0.3">
      <c r="H156" t="s">
        <v>102</v>
      </c>
      <c r="J156" t="s">
        <v>739</v>
      </c>
      <c r="P156" t="s">
        <v>90</v>
      </c>
      <c r="R156" t="s">
        <v>745</v>
      </c>
    </row>
    <row r="157" spans="8:18" x14ac:dyDescent="0.3">
      <c r="H157" t="s">
        <v>104</v>
      </c>
      <c r="J157" t="s">
        <v>741</v>
      </c>
      <c r="P157" t="s">
        <v>92</v>
      </c>
      <c r="R157" t="s">
        <v>745</v>
      </c>
    </row>
    <row r="158" spans="8:18" x14ac:dyDescent="0.3">
      <c r="H158" t="s">
        <v>216</v>
      </c>
      <c r="J158" t="s">
        <v>743</v>
      </c>
      <c r="P158" t="s">
        <v>94</v>
      </c>
      <c r="R158" t="s">
        <v>745</v>
      </c>
    </row>
    <row r="159" spans="8:18" x14ac:dyDescent="0.3">
      <c r="H159" t="s">
        <v>218</v>
      </c>
      <c r="J159" t="s">
        <v>743</v>
      </c>
      <c r="P159" t="s">
        <v>96</v>
      </c>
      <c r="R159" t="s">
        <v>745</v>
      </c>
    </row>
    <row r="160" spans="8:18" x14ac:dyDescent="0.3">
      <c r="H160" t="s">
        <v>220</v>
      </c>
      <c r="J160" t="s">
        <v>741</v>
      </c>
      <c r="P160" t="s">
        <v>98</v>
      </c>
      <c r="R160" t="s">
        <v>745</v>
      </c>
    </row>
    <row r="161" spans="8:18" x14ac:dyDescent="0.3">
      <c r="H161" t="s">
        <v>222</v>
      </c>
      <c r="J161" t="s">
        <v>741</v>
      </c>
      <c r="P161" t="s">
        <v>100</v>
      </c>
      <c r="R161" t="s">
        <v>745</v>
      </c>
    </row>
    <row r="162" spans="8:18" x14ac:dyDescent="0.3">
      <c r="H162" t="s">
        <v>224</v>
      </c>
      <c r="J162" t="s">
        <v>741</v>
      </c>
      <c r="P162" t="s">
        <v>102</v>
      </c>
      <c r="R162" t="s">
        <v>745</v>
      </c>
    </row>
    <row r="163" spans="8:18" x14ac:dyDescent="0.3">
      <c r="H163" t="s">
        <v>226</v>
      </c>
      <c r="J163" t="s">
        <v>741</v>
      </c>
      <c r="P163" t="s">
        <v>104</v>
      </c>
      <c r="R163" t="s">
        <v>745</v>
      </c>
    </row>
    <row r="164" spans="8:18" x14ac:dyDescent="0.3">
      <c r="H164" t="s">
        <v>228</v>
      </c>
      <c r="J164" t="s">
        <v>743</v>
      </c>
      <c r="P164" t="s">
        <v>190</v>
      </c>
      <c r="R164" t="s">
        <v>737</v>
      </c>
    </row>
    <row r="165" spans="8:18" x14ac:dyDescent="0.3">
      <c r="H165" t="s">
        <v>232</v>
      </c>
      <c r="J165" t="s">
        <v>739</v>
      </c>
      <c r="P165" t="s">
        <v>194</v>
      </c>
      <c r="R165" t="s">
        <v>737</v>
      </c>
    </row>
    <row r="166" spans="8:18" x14ac:dyDescent="0.3">
      <c r="H166" t="s">
        <v>234</v>
      </c>
      <c r="J166" t="s">
        <v>741</v>
      </c>
      <c r="P166" t="s">
        <v>214</v>
      </c>
      <c r="R166" t="s">
        <v>744</v>
      </c>
    </row>
    <row r="167" spans="8:18" x14ac:dyDescent="0.3">
      <c r="H167" t="s">
        <v>236</v>
      </c>
      <c r="J167" t="s">
        <v>743</v>
      </c>
      <c r="P167" t="s">
        <v>216</v>
      </c>
      <c r="R167" t="s">
        <v>745</v>
      </c>
    </row>
    <row r="168" spans="8:18" x14ac:dyDescent="0.3">
      <c r="H168" t="s">
        <v>238</v>
      </c>
      <c r="J168" t="s">
        <v>741</v>
      </c>
      <c r="P168" t="s">
        <v>218</v>
      </c>
      <c r="R168" t="s">
        <v>745</v>
      </c>
    </row>
    <row r="169" spans="8:18" x14ac:dyDescent="0.3">
      <c r="H169" t="s">
        <v>240</v>
      </c>
      <c r="J169" t="s">
        <v>741</v>
      </c>
      <c r="P169" t="s">
        <v>220</v>
      </c>
      <c r="R169" t="s">
        <v>745</v>
      </c>
    </row>
    <row r="170" spans="8:18" x14ac:dyDescent="0.3">
      <c r="H170" t="s">
        <v>242</v>
      </c>
      <c r="J170" t="s">
        <v>741</v>
      </c>
      <c r="P170" t="s">
        <v>222</v>
      </c>
      <c r="R170" t="s">
        <v>745</v>
      </c>
    </row>
    <row r="171" spans="8:18" x14ac:dyDescent="0.3">
      <c r="H171" t="s">
        <v>244</v>
      </c>
      <c r="J171" t="s">
        <v>741</v>
      </c>
      <c r="P171" t="s">
        <v>224</v>
      </c>
      <c r="R171" t="s">
        <v>745</v>
      </c>
    </row>
    <row r="172" spans="8:18" x14ac:dyDescent="0.3">
      <c r="H172" t="s">
        <v>416</v>
      </c>
      <c r="J172" t="s">
        <v>741</v>
      </c>
      <c r="P172" t="s">
        <v>226</v>
      </c>
      <c r="R172" t="s">
        <v>745</v>
      </c>
    </row>
    <row r="173" spans="8:18" x14ac:dyDescent="0.3">
      <c r="H173" t="s">
        <v>418</v>
      </c>
      <c r="J173" t="s">
        <v>739</v>
      </c>
      <c r="P173" t="s">
        <v>228</v>
      </c>
      <c r="R173" t="s">
        <v>745</v>
      </c>
    </row>
    <row r="174" spans="8:18" x14ac:dyDescent="0.3">
      <c r="H174" t="s">
        <v>420</v>
      </c>
      <c r="J174" t="s">
        <v>739</v>
      </c>
      <c r="P174" t="s">
        <v>230</v>
      </c>
      <c r="R174" t="s">
        <v>744</v>
      </c>
    </row>
    <row r="175" spans="8:18" x14ac:dyDescent="0.3">
      <c r="H175" t="s">
        <v>422</v>
      </c>
      <c r="J175" t="s">
        <v>741</v>
      </c>
      <c r="P175" t="s">
        <v>232</v>
      </c>
      <c r="R175" t="s">
        <v>745</v>
      </c>
    </row>
    <row r="176" spans="8:18" x14ac:dyDescent="0.3">
      <c r="H176" t="s">
        <v>424</v>
      </c>
      <c r="J176" t="s">
        <v>741</v>
      </c>
      <c r="P176" t="s">
        <v>234</v>
      </c>
      <c r="R176" t="s">
        <v>745</v>
      </c>
    </row>
    <row r="177" spans="8:18" x14ac:dyDescent="0.3">
      <c r="H177" t="s">
        <v>426</v>
      </c>
      <c r="J177" t="s">
        <v>743</v>
      </c>
      <c r="P177" t="s">
        <v>236</v>
      </c>
      <c r="R177" t="s">
        <v>745</v>
      </c>
    </row>
    <row r="178" spans="8:18" x14ac:dyDescent="0.3">
      <c r="H178" t="s">
        <v>428</v>
      </c>
      <c r="J178" t="s">
        <v>741</v>
      </c>
      <c r="P178" t="s">
        <v>238</v>
      </c>
      <c r="R178" t="s">
        <v>745</v>
      </c>
    </row>
    <row r="179" spans="8:18" x14ac:dyDescent="0.3">
      <c r="H179" t="s">
        <v>248</v>
      </c>
      <c r="J179" t="s">
        <v>743</v>
      </c>
      <c r="P179" t="s">
        <v>240</v>
      </c>
      <c r="R179" t="s">
        <v>745</v>
      </c>
    </row>
    <row r="180" spans="8:18" x14ac:dyDescent="0.3">
      <c r="H180" t="s">
        <v>250</v>
      </c>
      <c r="J180" t="s">
        <v>741</v>
      </c>
      <c r="P180" t="s">
        <v>242</v>
      </c>
      <c r="R180" t="s">
        <v>745</v>
      </c>
    </row>
    <row r="181" spans="8:18" x14ac:dyDescent="0.3">
      <c r="H181" t="s">
        <v>252</v>
      </c>
      <c r="J181" t="s">
        <v>741</v>
      </c>
      <c r="P181" t="s">
        <v>244</v>
      </c>
      <c r="R181" t="s">
        <v>745</v>
      </c>
    </row>
    <row r="182" spans="8:18" x14ac:dyDescent="0.3">
      <c r="H182" t="s">
        <v>254</v>
      </c>
      <c r="J182" t="s">
        <v>743</v>
      </c>
      <c r="P182" t="s">
        <v>414</v>
      </c>
      <c r="R182" t="s">
        <v>744</v>
      </c>
    </row>
    <row r="183" spans="8:18" x14ac:dyDescent="0.3">
      <c r="H183" t="s">
        <v>256</v>
      </c>
      <c r="J183" t="s">
        <v>743</v>
      </c>
      <c r="P183" t="s">
        <v>416</v>
      </c>
      <c r="R183" t="s">
        <v>745</v>
      </c>
    </row>
    <row r="184" spans="8:18" x14ac:dyDescent="0.3">
      <c r="H184" t="s">
        <v>258</v>
      </c>
      <c r="J184" t="s">
        <v>741</v>
      </c>
      <c r="P184" t="s">
        <v>418</v>
      </c>
      <c r="R184" t="s">
        <v>745</v>
      </c>
    </row>
    <row r="185" spans="8:18" x14ac:dyDescent="0.3">
      <c r="H185" t="s">
        <v>260</v>
      </c>
      <c r="J185" t="s">
        <v>739</v>
      </c>
      <c r="P185" t="s">
        <v>420</v>
      </c>
      <c r="R185" t="s">
        <v>745</v>
      </c>
    </row>
    <row r="186" spans="8:18" x14ac:dyDescent="0.3">
      <c r="H186" t="s">
        <v>152</v>
      </c>
      <c r="J186" t="s">
        <v>741</v>
      </c>
      <c r="P186" t="s">
        <v>422</v>
      </c>
      <c r="R186" t="s">
        <v>745</v>
      </c>
    </row>
    <row r="187" spans="8:18" x14ac:dyDescent="0.3">
      <c r="H187" t="s">
        <v>154</v>
      </c>
      <c r="J187" t="s">
        <v>741</v>
      </c>
      <c r="P187" t="s">
        <v>424</v>
      </c>
      <c r="R187" t="s">
        <v>745</v>
      </c>
    </row>
    <row r="188" spans="8:18" x14ac:dyDescent="0.3">
      <c r="H188" t="s">
        <v>156</v>
      </c>
      <c r="J188" t="s">
        <v>739</v>
      </c>
      <c r="P188" t="s">
        <v>426</v>
      </c>
      <c r="R188" t="s">
        <v>745</v>
      </c>
    </row>
    <row r="189" spans="8:18" x14ac:dyDescent="0.3">
      <c r="H189" t="s">
        <v>158</v>
      </c>
      <c r="J189" t="s">
        <v>741</v>
      </c>
      <c r="P189" t="s">
        <v>428</v>
      </c>
      <c r="R189" t="s">
        <v>745</v>
      </c>
    </row>
    <row r="190" spans="8:18" x14ac:dyDescent="0.3">
      <c r="H190" t="s">
        <v>160</v>
      </c>
      <c r="J190" t="s">
        <v>741</v>
      </c>
      <c r="P190" t="s">
        <v>148</v>
      </c>
      <c r="R190" t="s">
        <v>737</v>
      </c>
    </row>
    <row r="191" spans="8:18" x14ac:dyDescent="0.3">
      <c r="H191" t="s">
        <v>162</v>
      </c>
      <c r="J191" t="s">
        <v>739</v>
      </c>
      <c r="P191" t="s">
        <v>150</v>
      </c>
      <c r="R191" t="s">
        <v>744</v>
      </c>
    </row>
    <row r="192" spans="8:18" x14ac:dyDescent="0.3">
      <c r="H192" t="s">
        <v>164</v>
      </c>
      <c r="J192" t="s">
        <v>741</v>
      </c>
      <c r="P192" t="s">
        <v>152</v>
      </c>
      <c r="R192" t="s">
        <v>745</v>
      </c>
    </row>
    <row r="193" spans="8:18" x14ac:dyDescent="0.3">
      <c r="H193" t="s">
        <v>264</v>
      </c>
      <c r="J193" t="s">
        <v>743</v>
      </c>
      <c r="P193" t="s">
        <v>154</v>
      </c>
      <c r="R193" t="s">
        <v>745</v>
      </c>
    </row>
    <row r="194" spans="8:18" x14ac:dyDescent="0.3">
      <c r="H194" t="s">
        <v>266</v>
      </c>
      <c r="J194" t="s">
        <v>741</v>
      </c>
      <c r="P194" t="s">
        <v>158</v>
      </c>
      <c r="R194" t="s">
        <v>745</v>
      </c>
    </row>
    <row r="195" spans="8:18" x14ac:dyDescent="0.3">
      <c r="H195" t="s">
        <v>268</v>
      </c>
      <c r="J195" t="s">
        <v>743</v>
      </c>
      <c r="P195" t="s">
        <v>162</v>
      </c>
      <c r="R195" t="s">
        <v>745</v>
      </c>
    </row>
    <row r="196" spans="8:18" x14ac:dyDescent="0.3">
      <c r="H196" t="s">
        <v>270</v>
      </c>
      <c r="J196" t="s">
        <v>743</v>
      </c>
      <c r="P196" t="s">
        <v>156</v>
      </c>
      <c r="R196" t="s">
        <v>745</v>
      </c>
    </row>
    <row r="197" spans="8:18" x14ac:dyDescent="0.3">
      <c r="H197" t="s">
        <v>272</v>
      </c>
      <c r="J197" t="s">
        <v>743</v>
      </c>
      <c r="P197" t="s">
        <v>160</v>
      </c>
      <c r="R197" t="s">
        <v>745</v>
      </c>
    </row>
    <row r="198" spans="8:18" x14ac:dyDescent="0.3">
      <c r="H198" t="s">
        <v>274</v>
      </c>
      <c r="J198" t="s">
        <v>741</v>
      </c>
      <c r="P198" t="s">
        <v>164</v>
      </c>
      <c r="R198" t="s">
        <v>745</v>
      </c>
    </row>
    <row r="199" spans="8:18" x14ac:dyDescent="0.3">
      <c r="H199" t="s">
        <v>276</v>
      </c>
      <c r="J199" t="s">
        <v>741</v>
      </c>
      <c r="P199" t="s">
        <v>246</v>
      </c>
      <c r="R199" t="s">
        <v>744</v>
      </c>
    </row>
    <row r="200" spans="8:18" x14ac:dyDescent="0.3">
      <c r="H200" t="s">
        <v>604</v>
      </c>
      <c r="J200" t="s">
        <v>739</v>
      </c>
      <c r="P200" t="s">
        <v>248</v>
      </c>
      <c r="R200" t="s">
        <v>745</v>
      </c>
    </row>
    <row r="201" spans="8:18" x14ac:dyDescent="0.3">
      <c r="H201" t="s">
        <v>606</v>
      </c>
      <c r="J201" t="s">
        <v>743</v>
      </c>
      <c r="P201" t="s">
        <v>250</v>
      </c>
      <c r="R201" t="s">
        <v>745</v>
      </c>
    </row>
    <row r="202" spans="8:18" x14ac:dyDescent="0.3">
      <c r="H202" t="s">
        <v>608</v>
      </c>
      <c r="J202" t="s">
        <v>741</v>
      </c>
      <c r="P202" t="s">
        <v>252</v>
      </c>
      <c r="R202" t="s">
        <v>745</v>
      </c>
    </row>
    <row r="203" spans="8:18" x14ac:dyDescent="0.3">
      <c r="H203" t="s">
        <v>610</v>
      </c>
      <c r="J203" t="s">
        <v>741</v>
      </c>
      <c r="P203" t="s">
        <v>254</v>
      </c>
      <c r="R203" t="s">
        <v>745</v>
      </c>
    </row>
    <row r="204" spans="8:18" x14ac:dyDescent="0.3">
      <c r="H204" t="s">
        <v>612</v>
      </c>
      <c r="J204" t="s">
        <v>741</v>
      </c>
      <c r="P204" t="s">
        <v>256</v>
      </c>
      <c r="R204" t="s">
        <v>745</v>
      </c>
    </row>
    <row r="205" spans="8:18" x14ac:dyDescent="0.3">
      <c r="H205" t="s">
        <v>714</v>
      </c>
      <c r="J205" t="s">
        <v>741</v>
      </c>
      <c r="P205" t="s">
        <v>258</v>
      </c>
      <c r="R205" t="s">
        <v>745</v>
      </c>
    </row>
    <row r="206" spans="8:18" x14ac:dyDescent="0.3">
      <c r="H206" t="s">
        <v>716</v>
      </c>
      <c r="J206" t="s">
        <v>741</v>
      </c>
      <c r="P206" t="s">
        <v>260</v>
      </c>
      <c r="R206" t="s">
        <v>745</v>
      </c>
    </row>
    <row r="207" spans="8:18" x14ac:dyDescent="0.3">
      <c r="H207" t="s">
        <v>718</v>
      </c>
      <c r="J207" t="s">
        <v>741</v>
      </c>
      <c r="P207" t="s">
        <v>38</v>
      </c>
      <c r="R207" t="s">
        <v>737</v>
      </c>
    </row>
    <row r="208" spans="8:18" x14ac:dyDescent="0.3">
      <c r="H208" t="s">
        <v>834</v>
      </c>
      <c r="J208" t="s">
        <v>741</v>
      </c>
      <c r="P208" t="s">
        <v>192</v>
      </c>
      <c r="R208" t="s">
        <v>737</v>
      </c>
    </row>
    <row r="209" spans="8:18" x14ac:dyDescent="0.3">
      <c r="H209" t="s">
        <v>288</v>
      </c>
      <c r="J209" t="s">
        <v>739</v>
      </c>
      <c r="P209" t="s">
        <v>262</v>
      </c>
      <c r="R209" t="s">
        <v>744</v>
      </c>
    </row>
    <row r="210" spans="8:18" x14ac:dyDescent="0.3">
      <c r="H210" t="s">
        <v>290</v>
      </c>
      <c r="J210" t="s">
        <v>739</v>
      </c>
      <c r="P210" t="s">
        <v>264</v>
      </c>
      <c r="R210" t="s">
        <v>745</v>
      </c>
    </row>
    <row r="211" spans="8:18" x14ac:dyDescent="0.3">
      <c r="H211" t="s">
        <v>292</v>
      </c>
      <c r="J211" t="s">
        <v>739</v>
      </c>
      <c r="P211" t="s">
        <v>266</v>
      </c>
      <c r="R211" t="s">
        <v>745</v>
      </c>
    </row>
    <row r="212" spans="8:18" x14ac:dyDescent="0.3">
      <c r="H212" t="s">
        <v>294</v>
      </c>
      <c r="J212" t="s">
        <v>743</v>
      </c>
      <c r="P212" t="s">
        <v>268</v>
      </c>
      <c r="R212" t="s">
        <v>745</v>
      </c>
    </row>
    <row r="213" spans="8:18" x14ac:dyDescent="0.3">
      <c r="H213" t="s">
        <v>296</v>
      </c>
      <c r="J213" t="s">
        <v>739</v>
      </c>
      <c r="P213" t="s">
        <v>270</v>
      </c>
      <c r="R213" t="s">
        <v>745</v>
      </c>
    </row>
    <row r="214" spans="8:18" x14ac:dyDescent="0.3">
      <c r="H214" t="s">
        <v>298</v>
      </c>
      <c r="J214" t="s">
        <v>739</v>
      </c>
      <c r="P214" t="s">
        <v>272</v>
      </c>
      <c r="R214" t="s">
        <v>745</v>
      </c>
    </row>
    <row r="215" spans="8:18" x14ac:dyDescent="0.3">
      <c r="H215" t="s">
        <v>300</v>
      </c>
      <c r="J215" t="s">
        <v>741</v>
      </c>
      <c r="P215" t="s">
        <v>274</v>
      </c>
      <c r="R215" t="s">
        <v>745</v>
      </c>
    </row>
    <row r="216" spans="8:18" x14ac:dyDescent="0.3">
      <c r="H216" t="s">
        <v>302</v>
      </c>
      <c r="J216" t="s">
        <v>743</v>
      </c>
      <c r="P216" t="s">
        <v>276</v>
      </c>
      <c r="R216" t="s">
        <v>745</v>
      </c>
    </row>
    <row r="217" spans="8:18" x14ac:dyDescent="0.3">
      <c r="H217" t="s">
        <v>432</v>
      </c>
      <c r="J217" t="s">
        <v>741</v>
      </c>
      <c r="P217" t="s">
        <v>602</v>
      </c>
      <c r="R217" t="s">
        <v>744</v>
      </c>
    </row>
    <row r="218" spans="8:18" x14ac:dyDescent="0.3">
      <c r="H218" t="s">
        <v>435</v>
      </c>
      <c r="J218" t="s">
        <v>743</v>
      </c>
      <c r="P218" t="s">
        <v>604</v>
      </c>
      <c r="R218" t="s">
        <v>745</v>
      </c>
    </row>
    <row r="219" spans="8:18" x14ac:dyDescent="0.3">
      <c r="H219" t="s">
        <v>437</v>
      </c>
      <c r="J219" t="s">
        <v>741</v>
      </c>
      <c r="P219" t="s">
        <v>606</v>
      </c>
      <c r="R219" t="s">
        <v>745</v>
      </c>
    </row>
    <row r="220" spans="8:18" x14ac:dyDescent="0.3">
      <c r="H220" t="s">
        <v>827</v>
      </c>
      <c r="J220" t="s">
        <v>741</v>
      </c>
      <c r="P220" t="s">
        <v>608</v>
      </c>
      <c r="R220" t="s">
        <v>745</v>
      </c>
    </row>
    <row r="221" spans="8:18" x14ac:dyDescent="0.3">
      <c r="H221" t="s">
        <v>829</v>
      </c>
      <c r="J221" t="s">
        <v>741</v>
      </c>
      <c r="P221" t="s">
        <v>610</v>
      </c>
      <c r="R221" t="s">
        <v>745</v>
      </c>
    </row>
    <row r="222" spans="8:18" x14ac:dyDescent="0.3">
      <c r="H222" t="s">
        <v>616</v>
      </c>
      <c r="J222" t="s">
        <v>743</v>
      </c>
      <c r="P222" t="s">
        <v>612</v>
      </c>
      <c r="R222" t="s">
        <v>745</v>
      </c>
    </row>
    <row r="223" spans="8:18" x14ac:dyDescent="0.3">
      <c r="H223" t="s">
        <v>618</v>
      </c>
      <c r="J223" t="s">
        <v>743</v>
      </c>
      <c r="P223" t="s">
        <v>284</v>
      </c>
      <c r="R223" t="s">
        <v>737</v>
      </c>
    </row>
    <row r="224" spans="8:18" x14ac:dyDescent="0.3">
      <c r="H224" t="s">
        <v>620</v>
      </c>
      <c r="J224" t="s">
        <v>743</v>
      </c>
      <c r="P224" t="s">
        <v>282</v>
      </c>
      <c r="R224" t="s">
        <v>737</v>
      </c>
    </row>
    <row r="225" spans="8:18" x14ac:dyDescent="0.3">
      <c r="H225" t="s">
        <v>622</v>
      </c>
      <c r="J225" t="s">
        <v>739</v>
      </c>
      <c r="P225" t="s">
        <v>712</v>
      </c>
      <c r="R225" t="s">
        <v>744</v>
      </c>
    </row>
    <row r="226" spans="8:18" x14ac:dyDescent="0.3">
      <c r="H226" t="s">
        <v>624</v>
      </c>
      <c r="J226" t="s">
        <v>743</v>
      </c>
      <c r="P226" t="s">
        <v>714</v>
      </c>
      <c r="R226" t="s">
        <v>745</v>
      </c>
    </row>
    <row r="227" spans="8:18" x14ac:dyDescent="0.3">
      <c r="H227" t="s">
        <v>626</v>
      </c>
      <c r="J227" t="s">
        <v>743</v>
      </c>
      <c r="P227" t="s">
        <v>716</v>
      </c>
      <c r="R227" t="s">
        <v>745</v>
      </c>
    </row>
    <row r="228" spans="8:18" x14ac:dyDescent="0.3">
      <c r="H228" t="s">
        <v>628</v>
      </c>
      <c r="J228" t="s">
        <v>743</v>
      </c>
      <c r="P228" t="s">
        <v>718</v>
      </c>
      <c r="R228" t="s">
        <v>745</v>
      </c>
    </row>
    <row r="229" spans="8:18" x14ac:dyDescent="0.3">
      <c r="H229" t="s">
        <v>630</v>
      </c>
      <c r="J229" t="s">
        <v>743</v>
      </c>
      <c r="P229" t="s">
        <v>834</v>
      </c>
      <c r="R229" t="s">
        <v>745</v>
      </c>
    </row>
    <row r="230" spans="8:18" x14ac:dyDescent="0.3">
      <c r="H230" t="s">
        <v>632</v>
      </c>
      <c r="J230" t="s">
        <v>739</v>
      </c>
      <c r="P230" t="s">
        <v>280</v>
      </c>
      <c r="R230" t="s">
        <v>737</v>
      </c>
    </row>
    <row r="231" spans="8:18" x14ac:dyDescent="0.3">
      <c r="H231" t="s">
        <v>634</v>
      </c>
      <c r="J231" t="s">
        <v>741</v>
      </c>
      <c r="P231" t="s">
        <v>286</v>
      </c>
      <c r="R231" t="s">
        <v>744</v>
      </c>
    </row>
    <row r="232" spans="8:18" x14ac:dyDescent="0.3">
      <c r="H232" t="s">
        <v>636</v>
      </c>
      <c r="J232" t="s">
        <v>743</v>
      </c>
      <c r="P232" t="s">
        <v>288</v>
      </c>
      <c r="R232" t="s">
        <v>745</v>
      </c>
    </row>
    <row r="233" spans="8:18" x14ac:dyDescent="0.3">
      <c r="H233" t="s">
        <v>320</v>
      </c>
      <c r="J233" t="s">
        <v>741</v>
      </c>
      <c r="P233" t="s">
        <v>290</v>
      </c>
      <c r="R233" t="s">
        <v>745</v>
      </c>
    </row>
    <row r="234" spans="8:18" x14ac:dyDescent="0.3">
      <c r="H234" t="s">
        <v>322</v>
      </c>
      <c r="J234" t="s">
        <v>743</v>
      </c>
      <c r="P234" t="s">
        <v>292</v>
      </c>
      <c r="R234" t="s">
        <v>745</v>
      </c>
    </row>
    <row r="235" spans="8:18" x14ac:dyDescent="0.3">
      <c r="H235" t="s">
        <v>324</v>
      </c>
      <c r="J235" t="s">
        <v>743</v>
      </c>
      <c r="P235" t="s">
        <v>294</v>
      </c>
      <c r="R235" t="s">
        <v>745</v>
      </c>
    </row>
    <row r="236" spans="8:18" x14ac:dyDescent="0.3">
      <c r="H236" t="s">
        <v>326</v>
      </c>
      <c r="J236" t="s">
        <v>741</v>
      </c>
      <c r="P236" t="s">
        <v>296</v>
      </c>
      <c r="R236" t="s">
        <v>745</v>
      </c>
    </row>
    <row r="237" spans="8:18" x14ac:dyDescent="0.3">
      <c r="H237" t="s">
        <v>328</v>
      </c>
      <c r="J237" t="s">
        <v>743</v>
      </c>
      <c r="P237" t="s">
        <v>298</v>
      </c>
      <c r="R237" t="s">
        <v>745</v>
      </c>
    </row>
    <row r="238" spans="8:18" x14ac:dyDescent="0.3">
      <c r="H238" t="s">
        <v>640</v>
      </c>
      <c r="J238" t="s">
        <v>743</v>
      </c>
      <c r="P238" t="s">
        <v>300</v>
      </c>
      <c r="R238" t="s">
        <v>745</v>
      </c>
    </row>
    <row r="239" spans="8:18" x14ac:dyDescent="0.3">
      <c r="H239" t="s">
        <v>642</v>
      </c>
      <c r="J239" t="s">
        <v>743</v>
      </c>
      <c r="P239" t="s">
        <v>302</v>
      </c>
      <c r="R239" t="s">
        <v>745</v>
      </c>
    </row>
    <row r="240" spans="8:18" x14ac:dyDescent="0.3">
      <c r="H240" t="s">
        <v>644</v>
      </c>
      <c r="J240" t="s">
        <v>741</v>
      </c>
      <c r="P240" t="s">
        <v>430</v>
      </c>
      <c r="R240" t="s">
        <v>744</v>
      </c>
    </row>
    <row r="241" spans="8:18" x14ac:dyDescent="0.3">
      <c r="H241" t="s">
        <v>646</v>
      </c>
      <c r="J241" t="s">
        <v>743</v>
      </c>
      <c r="P241" t="s">
        <v>432</v>
      </c>
      <c r="R241" t="s">
        <v>745</v>
      </c>
    </row>
    <row r="242" spans="8:18" x14ac:dyDescent="0.3">
      <c r="H242" t="s">
        <v>648</v>
      </c>
      <c r="J242" t="s">
        <v>741</v>
      </c>
      <c r="P242" t="s">
        <v>435</v>
      </c>
      <c r="R242" t="s">
        <v>745</v>
      </c>
    </row>
    <row r="243" spans="8:18" x14ac:dyDescent="0.3">
      <c r="H243" t="s">
        <v>650</v>
      </c>
      <c r="J243" t="s">
        <v>743</v>
      </c>
      <c r="P243" t="s">
        <v>437</v>
      </c>
      <c r="R243" t="s">
        <v>745</v>
      </c>
    </row>
    <row r="244" spans="8:18" x14ac:dyDescent="0.3">
      <c r="H244" t="s">
        <v>652</v>
      </c>
      <c r="J244" t="s">
        <v>743</v>
      </c>
      <c r="P244" t="s">
        <v>827</v>
      </c>
      <c r="R244" t="s">
        <v>745</v>
      </c>
    </row>
    <row r="245" spans="8:18" x14ac:dyDescent="0.3">
      <c r="H245" t="s">
        <v>306</v>
      </c>
      <c r="J245" t="s">
        <v>743</v>
      </c>
      <c r="P245" t="s">
        <v>829</v>
      </c>
      <c r="R245" t="s">
        <v>745</v>
      </c>
    </row>
    <row r="246" spans="8:18" x14ac:dyDescent="0.3">
      <c r="H246" t="s">
        <v>308</v>
      </c>
      <c r="J246" t="s">
        <v>741</v>
      </c>
      <c r="P246" t="s">
        <v>614</v>
      </c>
      <c r="R246" t="s">
        <v>744</v>
      </c>
    </row>
    <row r="247" spans="8:18" x14ac:dyDescent="0.3">
      <c r="H247" t="s">
        <v>310</v>
      </c>
      <c r="J247" t="s">
        <v>743</v>
      </c>
      <c r="P247" t="s">
        <v>616</v>
      </c>
      <c r="R247" t="s">
        <v>745</v>
      </c>
    </row>
    <row r="248" spans="8:18" x14ac:dyDescent="0.3">
      <c r="H248" t="s">
        <v>312</v>
      </c>
      <c r="J248" t="s">
        <v>743</v>
      </c>
      <c r="P248" t="s">
        <v>618</v>
      </c>
      <c r="R248" t="s">
        <v>745</v>
      </c>
    </row>
    <row r="249" spans="8:18" x14ac:dyDescent="0.3">
      <c r="H249" t="s">
        <v>314</v>
      </c>
      <c r="J249" t="s">
        <v>741</v>
      </c>
      <c r="P249" t="s">
        <v>620</v>
      </c>
      <c r="R249" t="s">
        <v>745</v>
      </c>
    </row>
    <row r="250" spans="8:18" x14ac:dyDescent="0.3">
      <c r="H250" t="s">
        <v>316</v>
      </c>
      <c r="J250" t="s">
        <v>739</v>
      </c>
      <c r="P250" t="s">
        <v>622</v>
      </c>
      <c r="R250" t="s">
        <v>745</v>
      </c>
    </row>
    <row r="251" spans="8:18" x14ac:dyDescent="0.3">
      <c r="H251" t="s">
        <v>108</v>
      </c>
      <c r="J251" t="s">
        <v>743</v>
      </c>
      <c r="P251" t="s">
        <v>624</v>
      </c>
      <c r="R251" t="s">
        <v>745</v>
      </c>
    </row>
    <row r="252" spans="8:18" x14ac:dyDescent="0.3">
      <c r="H252" t="s">
        <v>110</v>
      </c>
      <c r="J252" t="s">
        <v>743</v>
      </c>
      <c r="P252" t="s">
        <v>626</v>
      </c>
      <c r="R252" t="s">
        <v>745</v>
      </c>
    </row>
    <row r="253" spans="8:18" x14ac:dyDescent="0.3">
      <c r="H253" t="s">
        <v>112</v>
      </c>
      <c r="J253" t="s">
        <v>743</v>
      </c>
      <c r="P253" t="s">
        <v>628</v>
      </c>
      <c r="R253" t="s">
        <v>745</v>
      </c>
    </row>
    <row r="254" spans="8:18" x14ac:dyDescent="0.3">
      <c r="H254" t="s">
        <v>114</v>
      </c>
      <c r="J254" t="s">
        <v>743</v>
      </c>
      <c r="P254" t="s">
        <v>630</v>
      </c>
      <c r="R254" t="s">
        <v>745</v>
      </c>
    </row>
    <row r="255" spans="8:18" x14ac:dyDescent="0.3">
      <c r="H255" t="s">
        <v>116</v>
      </c>
      <c r="J255" t="s">
        <v>743</v>
      </c>
      <c r="P255" t="s">
        <v>632</v>
      </c>
      <c r="R255" t="s">
        <v>745</v>
      </c>
    </row>
    <row r="256" spans="8:18" x14ac:dyDescent="0.3">
      <c r="H256" t="s">
        <v>118</v>
      </c>
      <c r="J256" t="s">
        <v>743</v>
      </c>
      <c r="P256" t="s">
        <v>634</v>
      </c>
      <c r="R256" t="s">
        <v>745</v>
      </c>
    </row>
    <row r="257" spans="8:18" x14ac:dyDescent="0.3">
      <c r="H257" t="s">
        <v>120</v>
      </c>
      <c r="J257" t="s">
        <v>743</v>
      </c>
      <c r="P257" t="s">
        <v>636</v>
      </c>
      <c r="R257" t="s">
        <v>745</v>
      </c>
    </row>
    <row r="258" spans="8:18" x14ac:dyDescent="0.3">
      <c r="H258" t="s">
        <v>122</v>
      </c>
      <c r="J258" t="s">
        <v>743</v>
      </c>
      <c r="P258" t="s">
        <v>318</v>
      </c>
      <c r="R258" t="s">
        <v>744</v>
      </c>
    </row>
    <row r="259" spans="8:18" x14ac:dyDescent="0.3">
      <c r="H259" t="s">
        <v>124</v>
      </c>
      <c r="J259" t="s">
        <v>743</v>
      </c>
      <c r="P259" t="s">
        <v>320</v>
      </c>
      <c r="R259" t="s">
        <v>745</v>
      </c>
    </row>
    <row r="260" spans="8:18" x14ac:dyDescent="0.3">
      <c r="H260" t="s">
        <v>126</v>
      </c>
      <c r="J260" t="s">
        <v>743</v>
      </c>
      <c r="P260" t="s">
        <v>322</v>
      </c>
      <c r="R260" t="s">
        <v>745</v>
      </c>
    </row>
    <row r="261" spans="8:18" x14ac:dyDescent="0.3">
      <c r="H261" t="s">
        <v>130</v>
      </c>
      <c r="J261" t="s">
        <v>743</v>
      </c>
      <c r="P261" t="s">
        <v>324</v>
      </c>
      <c r="R261" t="s">
        <v>745</v>
      </c>
    </row>
    <row r="262" spans="8:18" x14ac:dyDescent="0.3">
      <c r="H262" t="s">
        <v>132</v>
      </c>
      <c r="J262" t="s">
        <v>743</v>
      </c>
      <c r="P262" t="s">
        <v>326</v>
      </c>
      <c r="R262" t="s">
        <v>745</v>
      </c>
    </row>
    <row r="263" spans="8:18" x14ac:dyDescent="0.3">
      <c r="H263" t="s">
        <v>134</v>
      </c>
      <c r="J263" t="s">
        <v>743</v>
      </c>
      <c r="P263" t="s">
        <v>328</v>
      </c>
      <c r="R263" t="s">
        <v>745</v>
      </c>
    </row>
    <row r="264" spans="8:18" x14ac:dyDescent="0.3">
      <c r="H264" t="s">
        <v>136</v>
      </c>
      <c r="J264" t="s">
        <v>743</v>
      </c>
      <c r="P264" t="s">
        <v>638</v>
      </c>
      <c r="R264" t="s">
        <v>744</v>
      </c>
    </row>
    <row r="265" spans="8:18" x14ac:dyDescent="0.3">
      <c r="H265" t="s">
        <v>138</v>
      </c>
      <c r="J265" t="s">
        <v>743</v>
      </c>
      <c r="P265" t="s">
        <v>640</v>
      </c>
      <c r="R265" t="s">
        <v>745</v>
      </c>
    </row>
    <row r="266" spans="8:18" x14ac:dyDescent="0.3">
      <c r="H266" t="s">
        <v>168</v>
      </c>
      <c r="J266" t="s">
        <v>743</v>
      </c>
      <c r="P266" t="s">
        <v>642</v>
      </c>
      <c r="R266" t="s">
        <v>745</v>
      </c>
    </row>
    <row r="267" spans="8:18" x14ac:dyDescent="0.3">
      <c r="H267" t="s">
        <v>170</v>
      </c>
      <c r="J267" t="s">
        <v>743</v>
      </c>
      <c r="P267" t="s">
        <v>644</v>
      </c>
      <c r="R267" t="s">
        <v>745</v>
      </c>
    </row>
    <row r="268" spans="8:18" x14ac:dyDescent="0.3">
      <c r="H268" t="s">
        <v>172</v>
      </c>
      <c r="J268" t="s">
        <v>743</v>
      </c>
      <c r="P268" t="s">
        <v>646</v>
      </c>
      <c r="R268" t="s">
        <v>745</v>
      </c>
    </row>
    <row r="269" spans="8:18" x14ac:dyDescent="0.3">
      <c r="H269" t="s">
        <v>174</v>
      </c>
      <c r="J269" t="s">
        <v>743</v>
      </c>
      <c r="P269" t="s">
        <v>648</v>
      </c>
      <c r="R269" t="s">
        <v>745</v>
      </c>
    </row>
    <row r="270" spans="8:18" x14ac:dyDescent="0.3">
      <c r="H270" t="s">
        <v>44</v>
      </c>
      <c r="J270" t="s">
        <v>743</v>
      </c>
      <c r="P270" t="s">
        <v>650</v>
      </c>
      <c r="R270" t="s">
        <v>745</v>
      </c>
    </row>
    <row r="271" spans="8:18" x14ac:dyDescent="0.3">
      <c r="H271" t="s">
        <v>46</v>
      </c>
      <c r="J271" t="s">
        <v>743</v>
      </c>
      <c r="P271" t="s">
        <v>652</v>
      </c>
      <c r="R271" t="s">
        <v>745</v>
      </c>
    </row>
    <row r="272" spans="8:18" x14ac:dyDescent="0.3">
      <c r="H272" t="s">
        <v>48</v>
      </c>
      <c r="J272" t="s">
        <v>743</v>
      </c>
      <c r="P272" t="s">
        <v>667</v>
      </c>
      <c r="R272" t="s">
        <v>737</v>
      </c>
    </row>
    <row r="273" spans="8:18" x14ac:dyDescent="0.3">
      <c r="H273" t="s">
        <v>50</v>
      </c>
      <c r="J273" t="s">
        <v>743</v>
      </c>
      <c r="P273" t="s">
        <v>671</v>
      </c>
      <c r="R273" t="s">
        <v>737</v>
      </c>
    </row>
    <row r="274" spans="8:18" x14ac:dyDescent="0.3">
      <c r="H274" t="s">
        <v>52</v>
      </c>
      <c r="J274" t="s">
        <v>743</v>
      </c>
      <c r="P274" t="s">
        <v>750</v>
      </c>
      <c r="R274" t="s">
        <v>737</v>
      </c>
    </row>
    <row r="275" spans="8:18" x14ac:dyDescent="0.3">
      <c r="H275" t="s">
        <v>332</v>
      </c>
      <c r="J275" t="s">
        <v>743</v>
      </c>
      <c r="P275" t="s">
        <v>108</v>
      </c>
      <c r="R275" t="s">
        <v>751</v>
      </c>
    </row>
    <row r="276" spans="8:18" x14ac:dyDescent="0.3">
      <c r="H276" t="s">
        <v>334</v>
      </c>
      <c r="J276" t="s">
        <v>743</v>
      </c>
      <c r="P276" t="s">
        <v>110</v>
      </c>
      <c r="R276" t="s">
        <v>751</v>
      </c>
    </row>
    <row r="277" spans="8:18" x14ac:dyDescent="0.3">
      <c r="H277" t="s">
        <v>336</v>
      </c>
      <c r="J277" t="s">
        <v>743</v>
      </c>
      <c r="P277" t="s">
        <v>112</v>
      </c>
      <c r="R277" t="s">
        <v>751</v>
      </c>
    </row>
    <row r="278" spans="8:18" x14ac:dyDescent="0.3">
      <c r="H278" t="s">
        <v>338</v>
      </c>
      <c r="J278" t="s">
        <v>743</v>
      </c>
      <c r="P278" t="s">
        <v>114</v>
      </c>
      <c r="R278" t="s">
        <v>751</v>
      </c>
    </row>
    <row r="279" spans="8:18" x14ac:dyDescent="0.3">
      <c r="H279" t="s">
        <v>340</v>
      </c>
      <c r="J279" t="s">
        <v>743</v>
      </c>
      <c r="P279" t="s">
        <v>116</v>
      </c>
      <c r="R279" t="s">
        <v>751</v>
      </c>
    </row>
    <row r="280" spans="8:18" x14ac:dyDescent="0.3">
      <c r="H280" t="s">
        <v>342</v>
      </c>
      <c r="J280" t="s">
        <v>743</v>
      </c>
      <c r="P280" t="s">
        <v>118</v>
      </c>
      <c r="R280" t="s">
        <v>751</v>
      </c>
    </row>
    <row r="281" spans="8:18" x14ac:dyDescent="0.3">
      <c r="H281" t="s">
        <v>344</v>
      </c>
      <c r="J281" t="s">
        <v>743</v>
      </c>
      <c r="P281" t="s">
        <v>120</v>
      </c>
      <c r="R281" t="s">
        <v>751</v>
      </c>
    </row>
    <row r="282" spans="8:18" x14ac:dyDescent="0.3">
      <c r="H282" t="s">
        <v>178</v>
      </c>
      <c r="J282" t="s">
        <v>743</v>
      </c>
      <c r="P282" t="s">
        <v>122</v>
      </c>
      <c r="R282" t="s">
        <v>751</v>
      </c>
    </row>
    <row r="283" spans="8:18" x14ac:dyDescent="0.3">
      <c r="H283" t="s">
        <v>180</v>
      </c>
      <c r="J283" t="s">
        <v>743</v>
      </c>
      <c r="P283" t="s">
        <v>124</v>
      </c>
      <c r="R283" t="s">
        <v>751</v>
      </c>
    </row>
    <row r="284" spans="8:18" x14ac:dyDescent="0.3">
      <c r="H284" t="s">
        <v>182</v>
      </c>
      <c r="J284" t="s">
        <v>743</v>
      </c>
      <c r="P284" t="s">
        <v>126</v>
      </c>
      <c r="R284" t="s">
        <v>751</v>
      </c>
    </row>
    <row r="285" spans="8:18" x14ac:dyDescent="0.3">
      <c r="H285" t="s">
        <v>184</v>
      </c>
      <c r="J285" t="s">
        <v>743</v>
      </c>
      <c r="P285" t="s">
        <v>130</v>
      </c>
      <c r="R285" t="s">
        <v>751</v>
      </c>
    </row>
    <row r="286" spans="8:18" x14ac:dyDescent="0.3">
      <c r="H286" t="s">
        <v>186</v>
      </c>
      <c r="J286" t="s">
        <v>743</v>
      </c>
      <c r="P286" t="s">
        <v>132</v>
      </c>
      <c r="R286" t="s">
        <v>751</v>
      </c>
    </row>
    <row r="287" spans="8:18" x14ac:dyDescent="0.3">
      <c r="H287" t="s">
        <v>752</v>
      </c>
      <c r="J287" t="s">
        <v>743</v>
      </c>
      <c r="P287" t="s">
        <v>134</v>
      </c>
      <c r="R287" t="s">
        <v>751</v>
      </c>
    </row>
    <row r="288" spans="8:18" x14ac:dyDescent="0.3">
      <c r="H288" t="s">
        <v>442</v>
      </c>
      <c r="J288" t="s">
        <v>743</v>
      </c>
      <c r="P288" t="s">
        <v>136</v>
      </c>
      <c r="R288" t="s">
        <v>751</v>
      </c>
    </row>
    <row r="289" spans="8:18" x14ac:dyDescent="0.3">
      <c r="H289" t="s">
        <v>444</v>
      </c>
      <c r="J289" t="s">
        <v>743</v>
      </c>
      <c r="P289" t="s">
        <v>138</v>
      </c>
      <c r="R289" t="s">
        <v>751</v>
      </c>
    </row>
    <row r="290" spans="8:18" x14ac:dyDescent="0.3">
      <c r="H290" t="s">
        <v>446</v>
      </c>
      <c r="J290" t="s">
        <v>743</v>
      </c>
      <c r="P290" t="s">
        <v>168</v>
      </c>
      <c r="R290" t="s">
        <v>751</v>
      </c>
    </row>
    <row r="291" spans="8:18" x14ac:dyDescent="0.3">
      <c r="H291" t="s">
        <v>448</v>
      </c>
      <c r="J291" t="s">
        <v>743</v>
      </c>
      <c r="P291" t="s">
        <v>170</v>
      </c>
      <c r="R291" t="s">
        <v>751</v>
      </c>
    </row>
    <row r="292" spans="8:18" x14ac:dyDescent="0.3">
      <c r="H292" t="s">
        <v>450</v>
      </c>
      <c r="J292" t="s">
        <v>743</v>
      </c>
      <c r="P292" t="s">
        <v>172</v>
      </c>
      <c r="R292" t="s">
        <v>751</v>
      </c>
    </row>
    <row r="293" spans="8:18" x14ac:dyDescent="0.3">
      <c r="H293" t="s">
        <v>452</v>
      </c>
      <c r="J293" t="s">
        <v>743</v>
      </c>
      <c r="P293" t="s">
        <v>174</v>
      </c>
      <c r="R293" t="s">
        <v>751</v>
      </c>
    </row>
    <row r="294" spans="8:18" x14ac:dyDescent="0.3">
      <c r="H294" t="s">
        <v>455</v>
      </c>
      <c r="J294" t="s">
        <v>743</v>
      </c>
      <c r="P294" t="s">
        <v>44</v>
      </c>
      <c r="R294" t="s">
        <v>751</v>
      </c>
    </row>
    <row r="295" spans="8:18" x14ac:dyDescent="0.3">
      <c r="H295" t="s">
        <v>457</v>
      </c>
      <c r="J295" t="s">
        <v>743</v>
      </c>
      <c r="P295" t="s">
        <v>46</v>
      </c>
      <c r="R295" t="s">
        <v>751</v>
      </c>
    </row>
    <row r="296" spans="8:18" x14ac:dyDescent="0.3">
      <c r="H296" t="s">
        <v>459</v>
      </c>
      <c r="J296" t="s">
        <v>743</v>
      </c>
      <c r="P296" t="s">
        <v>48</v>
      </c>
      <c r="R296" t="s">
        <v>751</v>
      </c>
    </row>
    <row r="297" spans="8:18" x14ac:dyDescent="0.3">
      <c r="H297" t="s">
        <v>461</v>
      </c>
      <c r="J297" t="s">
        <v>743</v>
      </c>
      <c r="P297" t="s">
        <v>50</v>
      </c>
      <c r="R297" t="s">
        <v>751</v>
      </c>
    </row>
    <row r="298" spans="8:18" x14ac:dyDescent="0.3">
      <c r="H298" t="s">
        <v>463</v>
      </c>
      <c r="J298" t="s">
        <v>743</v>
      </c>
      <c r="P298" t="s">
        <v>52</v>
      </c>
      <c r="R298" t="s">
        <v>751</v>
      </c>
    </row>
    <row r="299" spans="8:18" x14ac:dyDescent="0.3">
      <c r="H299" t="s">
        <v>465</v>
      </c>
      <c r="J299" t="s">
        <v>743</v>
      </c>
      <c r="P299" t="s">
        <v>332</v>
      </c>
      <c r="R299" t="s">
        <v>751</v>
      </c>
    </row>
    <row r="300" spans="8:18" x14ac:dyDescent="0.3">
      <c r="H300" t="s">
        <v>467</v>
      </c>
      <c r="J300" t="s">
        <v>743</v>
      </c>
      <c r="P300" t="s">
        <v>334</v>
      </c>
      <c r="R300" t="s">
        <v>751</v>
      </c>
    </row>
    <row r="301" spans="8:18" x14ac:dyDescent="0.3">
      <c r="H301" t="s">
        <v>469</v>
      </c>
      <c r="J301" t="s">
        <v>743</v>
      </c>
      <c r="P301" t="s">
        <v>336</v>
      </c>
      <c r="R301" t="s">
        <v>751</v>
      </c>
    </row>
    <row r="302" spans="8:18" x14ac:dyDescent="0.3">
      <c r="H302" t="s">
        <v>471</v>
      </c>
      <c r="J302" t="s">
        <v>743</v>
      </c>
      <c r="P302" t="s">
        <v>338</v>
      </c>
      <c r="R302" t="s">
        <v>751</v>
      </c>
    </row>
    <row r="303" spans="8:18" x14ac:dyDescent="0.3">
      <c r="H303" t="s">
        <v>473</v>
      </c>
      <c r="J303" t="s">
        <v>743</v>
      </c>
      <c r="P303" t="s">
        <v>340</v>
      </c>
      <c r="R303" t="s">
        <v>751</v>
      </c>
    </row>
    <row r="304" spans="8:18" x14ac:dyDescent="0.3">
      <c r="H304" t="s">
        <v>475</v>
      </c>
      <c r="J304" t="s">
        <v>743</v>
      </c>
      <c r="P304" t="s">
        <v>342</v>
      </c>
      <c r="R304" t="s">
        <v>751</v>
      </c>
    </row>
    <row r="305" spans="8:18" x14ac:dyDescent="0.3">
      <c r="H305" t="s">
        <v>477</v>
      </c>
      <c r="J305" t="s">
        <v>743</v>
      </c>
      <c r="P305" t="s">
        <v>344</v>
      </c>
      <c r="R305" t="s">
        <v>751</v>
      </c>
    </row>
    <row r="306" spans="8:18" x14ac:dyDescent="0.3">
      <c r="H306" t="s">
        <v>479</v>
      </c>
      <c r="J306" t="s">
        <v>743</v>
      </c>
      <c r="P306" t="s">
        <v>178</v>
      </c>
      <c r="R306" t="s">
        <v>751</v>
      </c>
    </row>
    <row r="307" spans="8:18" x14ac:dyDescent="0.3">
      <c r="H307" t="s">
        <v>481</v>
      </c>
      <c r="J307" t="s">
        <v>743</v>
      </c>
      <c r="P307" t="s">
        <v>180</v>
      </c>
      <c r="R307" t="s">
        <v>751</v>
      </c>
    </row>
    <row r="308" spans="8:18" x14ac:dyDescent="0.3">
      <c r="H308" t="s">
        <v>483</v>
      </c>
      <c r="J308" t="s">
        <v>743</v>
      </c>
      <c r="P308" t="s">
        <v>182</v>
      </c>
      <c r="R308" t="s">
        <v>751</v>
      </c>
    </row>
    <row r="309" spans="8:18" x14ac:dyDescent="0.3">
      <c r="H309" t="s">
        <v>485</v>
      </c>
      <c r="J309" t="s">
        <v>743</v>
      </c>
      <c r="P309" t="s">
        <v>184</v>
      </c>
      <c r="R309" t="s">
        <v>751</v>
      </c>
    </row>
    <row r="310" spans="8:18" x14ac:dyDescent="0.3">
      <c r="H310" t="s">
        <v>487</v>
      </c>
      <c r="J310" t="s">
        <v>743</v>
      </c>
      <c r="P310" t="s">
        <v>186</v>
      </c>
      <c r="R310" t="s">
        <v>751</v>
      </c>
    </row>
    <row r="311" spans="8:18" x14ac:dyDescent="0.3">
      <c r="H311" t="s">
        <v>489</v>
      </c>
      <c r="J311" t="s">
        <v>743</v>
      </c>
      <c r="P311" t="s">
        <v>752</v>
      </c>
      <c r="R311" t="s">
        <v>753</v>
      </c>
    </row>
    <row r="312" spans="8:18" x14ac:dyDescent="0.3">
      <c r="H312" t="s">
        <v>491</v>
      </c>
      <c r="J312" t="s">
        <v>743</v>
      </c>
      <c r="P312" t="s">
        <v>452</v>
      </c>
      <c r="R312" t="s">
        <v>753</v>
      </c>
    </row>
    <row r="313" spans="8:18" x14ac:dyDescent="0.3">
      <c r="H313" t="s">
        <v>493</v>
      </c>
      <c r="J313" t="s">
        <v>743</v>
      </c>
      <c r="P313" t="s">
        <v>461</v>
      </c>
      <c r="R313" t="s">
        <v>753</v>
      </c>
    </row>
    <row r="314" spans="8:18" x14ac:dyDescent="0.3">
      <c r="H314" t="s">
        <v>495</v>
      </c>
      <c r="J314" t="s">
        <v>743</v>
      </c>
      <c r="P314" t="s">
        <v>463</v>
      </c>
      <c r="R314" t="s">
        <v>753</v>
      </c>
    </row>
    <row r="315" spans="8:18" x14ac:dyDescent="0.3">
      <c r="H315" t="s">
        <v>497</v>
      </c>
      <c r="J315" t="s">
        <v>743</v>
      </c>
      <c r="P315" t="s">
        <v>465</v>
      </c>
      <c r="R315" t="s">
        <v>753</v>
      </c>
    </row>
    <row r="316" spans="8:18" x14ac:dyDescent="0.3">
      <c r="H316" t="s">
        <v>499</v>
      </c>
      <c r="J316" t="s">
        <v>743</v>
      </c>
      <c r="P316" t="s">
        <v>477</v>
      </c>
      <c r="R316" t="s">
        <v>753</v>
      </c>
    </row>
    <row r="317" spans="8:18" x14ac:dyDescent="0.3">
      <c r="H317" t="s">
        <v>501</v>
      </c>
      <c r="J317" t="s">
        <v>743</v>
      </c>
      <c r="P317" t="s">
        <v>479</v>
      </c>
      <c r="R317" t="s">
        <v>753</v>
      </c>
    </row>
    <row r="318" spans="8:18" x14ac:dyDescent="0.3">
      <c r="H318" t="s">
        <v>503</v>
      </c>
      <c r="J318" t="s">
        <v>743</v>
      </c>
      <c r="P318" t="s">
        <v>483</v>
      </c>
      <c r="R318" t="s">
        <v>753</v>
      </c>
    </row>
    <row r="319" spans="8:18" x14ac:dyDescent="0.3">
      <c r="H319" t="s">
        <v>505</v>
      </c>
      <c r="J319" t="s">
        <v>743</v>
      </c>
      <c r="P319" t="s">
        <v>485</v>
      </c>
      <c r="R319" t="s">
        <v>753</v>
      </c>
    </row>
    <row r="320" spans="8:18" x14ac:dyDescent="0.3">
      <c r="P320" t="s">
        <v>495</v>
      </c>
      <c r="R320" t="s">
        <v>753</v>
      </c>
    </row>
    <row r="321" spans="16:18" x14ac:dyDescent="0.3">
      <c r="P321" t="s">
        <v>499</v>
      </c>
      <c r="R321" t="s">
        <v>753</v>
      </c>
    </row>
    <row r="322" spans="16:18" x14ac:dyDescent="0.3">
      <c r="P322" t="s">
        <v>503</v>
      </c>
      <c r="R322" t="s">
        <v>753</v>
      </c>
    </row>
    <row r="323" spans="16:18" x14ac:dyDescent="0.3">
      <c r="P323" t="s">
        <v>505</v>
      </c>
      <c r="R323" t="s">
        <v>753</v>
      </c>
    </row>
    <row r="324" spans="16:18" x14ac:dyDescent="0.3">
      <c r="P324" t="s">
        <v>442</v>
      </c>
      <c r="R324" t="s">
        <v>753</v>
      </c>
    </row>
    <row r="325" spans="16:18" x14ac:dyDescent="0.3">
      <c r="P325" t="s">
        <v>444</v>
      </c>
      <c r="R325" t="s">
        <v>753</v>
      </c>
    </row>
    <row r="326" spans="16:18" x14ac:dyDescent="0.3">
      <c r="P326" t="s">
        <v>446</v>
      </c>
      <c r="R326" t="s">
        <v>753</v>
      </c>
    </row>
    <row r="327" spans="16:18" x14ac:dyDescent="0.3">
      <c r="P327" t="s">
        <v>448</v>
      </c>
      <c r="R327" t="s">
        <v>753</v>
      </c>
    </row>
    <row r="328" spans="16:18" x14ac:dyDescent="0.3">
      <c r="P328" t="s">
        <v>450</v>
      </c>
      <c r="R328" t="s">
        <v>753</v>
      </c>
    </row>
    <row r="329" spans="16:18" x14ac:dyDescent="0.3">
      <c r="P329" t="s">
        <v>455</v>
      </c>
      <c r="R329" t="s">
        <v>753</v>
      </c>
    </row>
    <row r="330" spans="16:18" x14ac:dyDescent="0.3">
      <c r="P330" t="s">
        <v>457</v>
      </c>
      <c r="R330" t="s">
        <v>753</v>
      </c>
    </row>
    <row r="331" spans="16:18" x14ac:dyDescent="0.3">
      <c r="P331" t="s">
        <v>459</v>
      </c>
      <c r="R331" t="s">
        <v>753</v>
      </c>
    </row>
    <row r="332" spans="16:18" x14ac:dyDescent="0.3">
      <c r="P332" t="s">
        <v>467</v>
      </c>
      <c r="R332" t="s">
        <v>753</v>
      </c>
    </row>
    <row r="333" spans="16:18" x14ac:dyDescent="0.3">
      <c r="P333" t="s">
        <v>469</v>
      </c>
      <c r="R333" t="s">
        <v>753</v>
      </c>
    </row>
    <row r="334" spans="16:18" x14ac:dyDescent="0.3">
      <c r="P334" t="s">
        <v>471</v>
      </c>
      <c r="R334" t="s">
        <v>753</v>
      </c>
    </row>
    <row r="335" spans="16:18" x14ac:dyDescent="0.3">
      <c r="P335" t="s">
        <v>473</v>
      </c>
      <c r="R335" t="s">
        <v>753</v>
      </c>
    </row>
    <row r="336" spans="16:18" x14ac:dyDescent="0.3">
      <c r="P336" t="s">
        <v>475</v>
      </c>
      <c r="R336" t="s">
        <v>753</v>
      </c>
    </row>
    <row r="337" spans="16:18" x14ac:dyDescent="0.3">
      <c r="P337" t="s">
        <v>481</v>
      </c>
      <c r="R337" t="s">
        <v>753</v>
      </c>
    </row>
    <row r="338" spans="16:18" x14ac:dyDescent="0.3">
      <c r="P338" t="s">
        <v>487</v>
      </c>
      <c r="R338" t="s">
        <v>753</v>
      </c>
    </row>
    <row r="339" spans="16:18" x14ac:dyDescent="0.3">
      <c r="P339" t="s">
        <v>489</v>
      </c>
      <c r="R339" t="s">
        <v>753</v>
      </c>
    </row>
    <row r="340" spans="16:18" x14ac:dyDescent="0.3">
      <c r="P340" t="s">
        <v>491</v>
      </c>
      <c r="R340" t="s">
        <v>753</v>
      </c>
    </row>
    <row r="341" spans="16:18" x14ac:dyDescent="0.3">
      <c r="P341" t="s">
        <v>493</v>
      </c>
      <c r="R341" t="s">
        <v>753</v>
      </c>
    </row>
    <row r="342" spans="16:18" x14ac:dyDescent="0.3">
      <c r="P342" t="s">
        <v>497</v>
      </c>
      <c r="R342" t="s">
        <v>753</v>
      </c>
    </row>
    <row r="343" spans="16:18" x14ac:dyDescent="0.3">
      <c r="P343" t="s">
        <v>501</v>
      </c>
      <c r="R343" t="s">
        <v>753</v>
      </c>
    </row>
    <row r="344" spans="16:18" x14ac:dyDescent="0.3">
      <c r="P344" t="s">
        <v>754</v>
      </c>
      <c r="R344" t="s">
        <v>753</v>
      </c>
    </row>
    <row r="345" spans="16:18" x14ac:dyDescent="0.3">
      <c r="P345" t="s">
        <v>755</v>
      </c>
      <c r="R345" t="s">
        <v>751</v>
      </c>
    </row>
    <row r="346" spans="16:18" x14ac:dyDescent="0.3">
      <c r="P346" t="s">
        <v>756</v>
      </c>
      <c r="R346" t="s">
        <v>737</v>
      </c>
    </row>
    <row r="347" spans="16:18" x14ac:dyDescent="0.3">
      <c r="P347" t="s">
        <v>757</v>
      </c>
      <c r="R347" t="s">
        <v>744</v>
      </c>
    </row>
    <row r="348" spans="16:18" x14ac:dyDescent="0.3">
      <c r="P348" t="s">
        <v>758</v>
      </c>
      <c r="R348" t="s">
        <v>745</v>
      </c>
    </row>
    <row r="349" spans="16:18" x14ac:dyDescent="0.3">
      <c r="P349" t="s">
        <v>759</v>
      </c>
      <c r="R349" t="s">
        <v>760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393"/>
  <sheetViews>
    <sheetView topLeftCell="A103" workbookViewId="0">
      <selection activeCell="B141" sqref="B141"/>
    </sheetView>
  </sheetViews>
  <sheetFormatPr defaultRowHeight="13.2" x14ac:dyDescent="0.25"/>
  <cols>
    <col min="1" max="1" width="13.44140625" style="39" customWidth="1"/>
    <col min="2" max="2" width="33.88671875" style="32" customWidth="1"/>
    <col min="3" max="3" width="7.77734375" style="32" bestFit="1" customWidth="1"/>
    <col min="4" max="7" width="12.109375" style="76" customWidth="1"/>
    <col min="8" max="8" width="2.6640625" style="76" customWidth="1"/>
    <col min="9" max="12" width="12.109375" style="76" customWidth="1"/>
    <col min="13" max="13" width="2.6640625" style="76" customWidth="1"/>
    <col min="14" max="17" width="12.109375" style="76" customWidth="1"/>
    <col min="18" max="243" width="9.109375" style="1" customWidth="1"/>
    <col min="244" max="244" width="10.6640625" style="1" customWidth="1"/>
    <col min="245" max="245" width="24.6640625" style="1" customWidth="1"/>
    <col min="246" max="248" width="8.6640625" style="1" customWidth="1"/>
    <col min="249" max="249" width="12.6640625" style="1" customWidth="1"/>
    <col min="250" max="250" width="2.6640625" style="1" customWidth="1"/>
    <col min="251" max="255" width="8.6640625" style="1" customWidth="1"/>
    <col min="256" max="256" width="12.6640625" style="1" customWidth="1"/>
    <col min="257" max="257" width="1.88671875" style="1" customWidth="1"/>
    <col min="258" max="260" width="8.6640625" style="1" customWidth="1"/>
    <col min="261" max="261" width="12.6640625" style="1" customWidth="1"/>
    <col min="262" max="499" width="9.109375" style="1" customWidth="1"/>
    <col min="500" max="500" width="10.6640625" style="1" customWidth="1"/>
    <col min="501" max="501" width="24.6640625" style="1" customWidth="1"/>
    <col min="502" max="504" width="8.6640625" style="1" customWidth="1"/>
    <col min="505" max="505" width="12.6640625" style="1" customWidth="1"/>
    <col min="506" max="506" width="2.6640625" style="1" customWidth="1"/>
    <col min="507" max="511" width="8.6640625" style="1" customWidth="1"/>
    <col min="512" max="512" width="12.6640625" style="1" customWidth="1"/>
    <col min="513" max="513" width="1.88671875" style="1" customWidth="1"/>
    <col min="514" max="516" width="8.6640625" style="1" customWidth="1"/>
    <col min="517" max="517" width="12.6640625" style="1" customWidth="1"/>
    <col min="518" max="755" width="9.109375" style="1" customWidth="1"/>
    <col min="756" max="756" width="10.6640625" style="1" customWidth="1"/>
    <col min="757" max="757" width="24.6640625" style="1" customWidth="1"/>
    <col min="758" max="760" width="8.6640625" style="1" customWidth="1"/>
    <col min="761" max="761" width="12.6640625" style="1" customWidth="1"/>
    <col min="762" max="762" width="2.6640625" style="1" customWidth="1"/>
    <col min="763" max="767" width="8.6640625" style="1" customWidth="1"/>
    <col min="768" max="768" width="12.6640625" style="1" customWidth="1"/>
    <col min="769" max="769" width="1.88671875" style="1" customWidth="1"/>
    <col min="770" max="772" width="8.6640625" style="1" customWidth="1"/>
    <col min="773" max="773" width="12.6640625" style="1" customWidth="1"/>
    <col min="774" max="1011" width="9.109375" style="1" customWidth="1"/>
    <col min="1012" max="1012" width="10.6640625" style="1" customWidth="1"/>
    <col min="1013" max="1013" width="24.6640625" style="1" customWidth="1"/>
    <col min="1014" max="1016" width="8.6640625" style="1" customWidth="1"/>
    <col min="1017" max="1017" width="12.6640625" style="1" customWidth="1"/>
    <col min="1018" max="1018" width="2.6640625" style="1" customWidth="1"/>
    <col min="1019" max="1023" width="8.6640625" style="1" customWidth="1"/>
    <col min="1024" max="1024" width="12.6640625" style="1" customWidth="1"/>
    <col min="1025" max="1025" width="1.88671875" style="1" customWidth="1"/>
    <col min="1026" max="1028" width="8.6640625" style="1" customWidth="1"/>
    <col min="1029" max="1029" width="12.6640625" style="1" customWidth="1"/>
    <col min="1030" max="1267" width="9.109375" style="1" customWidth="1"/>
    <col min="1268" max="1268" width="10.6640625" style="1" customWidth="1"/>
    <col min="1269" max="1269" width="24.6640625" style="1" customWidth="1"/>
    <col min="1270" max="1272" width="8.6640625" style="1" customWidth="1"/>
    <col min="1273" max="1273" width="12.6640625" style="1" customWidth="1"/>
    <col min="1274" max="1274" width="2.6640625" style="1" customWidth="1"/>
    <col min="1275" max="1279" width="8.6640625" style="1" customWidth="1"/>
    <col min="1280" max="1280" width="12.6640625" style="1" customWidth="1"/>
    <col min="1281" max="1281" width="1.88671875" style="1" customWidth="1"/>
    <col min="1282" max="1284" width="8.6640625" style="1" customWidth="1"/>
    <col min="1285" max="1285" width="12.6640625" style="1" customWidth="1"/>
    <col min="1286" max="1523" width="9.109375" style="1" customWidth="1"/>
    <col min="1524" max="1524" width="10.6640625" style="1" customWidth="1"/>
    <col min="1525" max="1525" width="24.6640625" style="1" customWidth="1"/>
    <col min="1526" max="1528" width="8.6640625" style="1" customWidth="1"/>
    <col min="1529" max="1529" width="12.6640625" style="1" customWidth="1"/>
    <col min="1530" max="1530" width="2.6640625" style="1" customWidth="1"/>
    <col min="1531" max="1535" width="8.6640625" style="1" customWidth="1"/>
    <col min="1536" max="1536" width="12.6640625" style="1" customWidth="1"/>
    <col min="1537" max="1537" width="1.88671875" style="1" customWidth="1"/>
    <col min="1538" max="1540" width="8.6640625" style="1" customWidth="1"/>
    <col min="1541" max="1541" width="12.6640625" style="1" customWidth="1"/>
    <col min="1542" max="1779" width="9.109375" style="1" customWidth="1"/>
    <col min="1780" max="1780" width="10.6640625" style="1" customWidth="1"/>
    <col min="1781" max="1781" width="24.6640625" style="1" customWidth="1"/>
    <col min="1782" max="1784" width="8.6640625" style="1" customWidth="1"/>
    <col min="1785" max="1785" width="12.6640625" style="1" customWidth="1"/>
    <col min="1786" max="1786" width="2.6640625" style="1" customWidth="1"/>
    <col min="1787" max="1791" width="8.6640625" style="1" customWidth="1"/>
    <col min="1792" max="1792" width="12.6640625" style="1" customWidth="1"/>
    <col min="1793" max="1793" width="1.88671875" style="1" customWidth="1"/>
    <col min="1794" max="1796" width="8.6640625" style="1" customWidth="1"/>
    <col min="1797" max="1797" width="12.6640625" style="1" customWidth="1"/>
    <col min="1798" max="2035" width="9.109375" style="1" customWidth="1"/>
    <col min="2036" max="2036" width="10.6640625" style="1" customWidth="1"/>
    <col min="2037" max="2037" width="24.6640625" style="1" customWidth="1"/>
    <col min="2038" max="2040" width="8.6640625" style="1" customWidth="1"/>
    <col min="2041" max="2041" width="12.6640625" style="1" customWidth="1"/>
    <col min="2042" max="2042" width="2.6640625" style="1" customWidth="1"/>
    <col min="2043" max="2047" width="8.6640625" style="1" customWidth="1"/>
    <col min="2048" max="2048" width="12.6640625" style="1" customWidth="1"/>
    <col min="2049" max="2049" width="1.88671875" style="1" customWidth="1"/>
    <col min="2050" max="2052" width="8.6640625" style="1" customWidth="1"/>
    <col min="2053" max="2053" width="12.6640625" style="1" customWidth="1"/>
    <col min="2054" max="2291" width="9.109375" style="1" customWidth="1"/>
    <col min="2292" max="2292" width="10.6640625" style="1" customWidth="1"/>
    <col min="2293" max="2293" width="24.6640625" style="1" customWidth="1"/>
    <col min="2294" max="2296" width="8.6640625" style="1" customWidth="1"/>
    <col min="2297" max="2297" width="12.6640625" style="1" customWidth="1"/>
    <col min="2298" max="2298" width="2.6640625" style="1" customWidth="1"/>
    <col min="2299" max="2303" width="8.6640625" style="1" customWidth="1"/>
    <col min="2304" max="2304" width="12.6640625" style="1" customWidth="1"/>
    <col min="2305" max="2305" width="1.88671875" style="1" customWidth="1"/>
    <col min="2306" max="2308" width="8.6640625" style="1" customWidth="1"/>
    <col min="2309" max="2309" width="12.6640625" style="1" customWidth="1"/>
    <col min="2310" max="2547" width="9.109375" style="1" customWidth="1"/>
    <col min="2548" max="2548" width="10.6640625" style="1" customWidth="1"/>
    <col min="2549" max="2549" width="24.6640625" style="1" customWidth="1"/>
    <col min="2550" max="2552" width="8.6640625" style="1" customWidth="1"/>
    <col min="2553" max="2553" width="12.6640625" style="1" customWidth="1"/>
    <col min="2554" max="2554" width="2.6640625" style="1" customWidth="1"/>
    <col min="2555" max="2559" width="8.6640625" style="1" customWidth="1"/>
    <col min="2560" max="2560" width="12.6640625" style="1" customWidth="1"/>
    <col min="2561" max="2561" width="1.88671875" style="1" customWidth="1"/>
    <col min="2562" max="2564" width="8.6640625" style="1" customWidth="1"/>
    <col min="2565" max="2565" width="12.6640625" style="1" customWidth="1"/>
    <col min="2566" max="2803" width="9.109375" style="1" customWidth="1"/>
    <col min="2804" max="2804" width="10.6640625" style="1" customWidth="1"/>
    <col min="2805" max="2805" width="24.6640625" style="1" customWidth="1"/>
    <col min="2806" max="2808" width="8.6640625" style="1" customWidth="1"/>
    <col min="2809" max="2809" width="12.6640625" style="1" customWidth="1"/>
    <col min="2810" max="2810" width="2.6640625" style="1" customWidth="1"/>
    <col min="2811" max="2815" width="8.6640625" style="1" customWidth="1"/>
    <col min="2816" max="2816" width="12.6640625" style="1" customWidth="1"/>
    <col min="2817" max="2817" width="1.88671875" style="1" customWidth="1"/>
    <col min="2818" max="2820" width="8.6640625" style="1" customWidth="1"/>
    <col min="2821" max="2821" width="12.6640625" style="1" customWidth="1"/>
    <col min="2822" max="3059" width="9.109375" style="1" customWidth="1"/>
    <col min="3060" max="3060" width="10.6640625" style="1" customWidth="1"/>
    <col min="3061" max="3061" width="24.6640625" style="1" customWidth="1"/>
    <col min="3062" max="3064" width="8.6640625" style="1" customWidth="1"/>
    <col min="3065" max="3065" width="12.6640625" style="1" customWidth="1"/>
    <col min="3066" max="3066" width="2.6640625" style="1" customWidth="1"/>
    <col min="3067" max="3071" width="8.6640625" style="1" customWidth="1"/>
    <col min="3072" max="3072" width="12.6640625" style="1" customWidth="1"/>
    <col min="3073" max="3073" width="1.88671875" style="1" customWidth="1"/>
    <col min="3074" max="3076" width="8.6640625" style="1" customWidth="1"/>
    <col min="3077" max="3077" width="12.6640625" style="1" customWidth="1"/>
    <col min="3078" max="3315" width="9.109375" style="1" customWidth="1"/>
    <col min="3316" max="3316" width="10.6640625" style="1" customWidth="1"/>
    <col min="3317" max="3317" width="24.6640625" style="1" customWidth="1"/>
    <col min="3318" max="3320" width="8.6640625" style="1" customWidth="1"/>
    <col min="3321" max="3321" width="12.6640625" style="1" customWidth="1"/>
    <col min="3322" max="3322" width="2.6640625" style="1" customWidth="1"/>
    <col min="3323" max="3327" width="8.6640625" style="1" customWidth="1"/>
    <col min="3328" max="3328" width="12.6640625" style="1" customWidth="1"/>
    <col min="3329" max="3329" width="1.88671875" style="1" customWidth="1"/>
    <col min="3330" max="3332" width="8.6640625" style="1" customWidth="1"/>
    <col min="3333" max="3333" width="12.6640625" style="1" customWidth="1"/>
    <col min="3334" max="3571" width="9.109375" style="1" customWidth="1"/>
    <col min="3572" max="3572" width="10.6640625" style="1" customWidth="1"/>
    <col min="3573" max="3573" width="24.6640625" style="1" customWidth="1"/>
    <col min="3574" max="3576" width="8.6640625" style="1" customWidth="1"/>
    <col min="3577" max="3577" width="12.6640625" style="1" customWidth="1"/>
    <col min="3578" max="3578" width="2.6640625" style="1" customWidth="1"/>
    <col min="3579" max="3583" width="8.6640625" style="1" customWidth="1"/>
    <col min="3584" max="3584" width="12.6640625" style="1" customWidth="1"/>
    <col min="3585" max="3585" width="1.88671875" style="1" customWidth="1"/>
    <col min="3586" max="3588" width="8.6640625" style="1" customWidth="1"/>
    <col min="3589" max="3589" width="12.6640625" style="1" customWidth="1"/>
    <col min="3590" max="3827" width="9.109375" style="1" customWidth="1"/>
    <col min="3828" max="3828" width="10.6640625" style="1" customWidth="1"/>
    <col min="3829" max="3829" width="24.6640625" style="1" customWidth="1"/>
    <col min="3830" max="3832" width="8.6640625" style="1" customWidth="1"/>
    <col min="3833" max="3833" width="12.6640625" style="1" customWidth="1"/>
    <col min="3834" max="3834" width="2.6640625" style="1" customWidth="1"/>
    <col min="3835" max="3839" width="8.6640625" style="1" customWidth="1"/>
    <col min="3840" max="3840" width="12.6640625" style="1" customWidth="1"/>
    <col min="3841" max="3841" width="1.88671875" style="1" customWidth="1"/>
    <col min="3842" max="3844" width="8.6640625" style="1" customWidth="1"/>
    <col min="3845" max="3845" width="12.6640625" style="1" customWidth="1"/>
    <col min="3846" max="4083" width="9.109375" style="1" customWidth="1"/>
    <col min="4084" max="4084" width="10.6640625" style="1" customWidth="1"/>
    <col min="4085" max="4085" width="24.6640625" style="1" customWidth="1"/>
    <col min="4086" max="4088" width="8.6640625" style="1" customWidth="1"/>
    <col min="4089" max="4089" width="12.6640625" style="1" customWidth="1"/>
    <col min="4090" max="4090" width="2.6640625" style="1" customWidth="1"/>
    <col min="4091" max="4095" width="8.6640625" style="1" customWidth="1"/>
    <col min="4096" max="4096" width="12.6640625" style="1" customWidth="1"/>
    <col min="4097" max="4097" width="1.88671875" style="1" customWidth="1"/>
    <col min="4098" max="4100" width="8.6640625" style="1" customWidth="1"/>
    <col min="4101" max="4101" width="12.6640625" style="1" customWidth="1"/>
    <col min="4102" max="4339" width="9.109375" style="1" customWidth="1"/>
    <col min="4340" max="4340" width="10.6640625" style="1" customWidth="1"/>
    <col min="4341" max="4341" width="24.6640625" style="1" customWidth="1"/>
    <col min="4342" max="4344" width="8.6640625" style="1" customWidth="1"/>
    <col min="4345" max="4345" width="12.6640625" style="1" customWidth="1"/>
    <col min="4346" max="4346" width="2.6640625" style="1" customWidth="1"/>
    <col min="4347" max="4351" width="8.6640625" style="1" customWidth="1"/>
    <col min="4352" max="4352" width="12.6640625" style="1" customWidth="1"/>
    <col min="4353" max="4353" width="1.88671875" style="1" customWidth="1"/>
    <col min="4354" max="4356" width="8.6640625" style="1" customWidth="1"/>
    <col min="4357" max="4357" width="12.6640625" style="1" customWidth="1"/>
    <col min="4358" max="4595" width="9.109375" style="1" customWidth="1"/>
    <col min="4596" max="4596" width="10.6640625" style="1" customWidth="1"/>
    <col min="4597" max="4597" width="24.6640625" style="1" customWidth="1"/>
    <col min="4598" max="4600" width="8.6640625" style="1" customWidth="1"/>
    <col min="4601" max="4601" width="12.6640625" style="1" customWidth="1"/>
    <col min="4602" max="4602" width="2.6640625" style="1" customWidth="1"/>
    <col min="4603" max="4607" width="8.6640625" style="1" customWidth="1"/>
    <col min="4608" max="4608" width="12.6640625" style="1" customWidth="1"/>
    <col min="4609" max="4609" width="1.88671875" style="1" customWidth="1"/>
    <col min="4610" max="4612" width="8.6640625" style="1" customWidth="1"/>
    <col min="4613" max="4613" width="12.6640625" style="1" customWidth="1"/>
    <col min="4614" max="4851" width="9.109375" style="1" customWidth="1"/>
    <col min="4852" max="4852" width="10.6640625" style="1" customWidth="1"/>
    <col min="4853" max="4853" width="24.6640625" style="1" customWidth="1"/>
    <col min="4854" max="4856" width="8.6640625" style="1" customWidth="1"/>
    <col min="4857" max="4857" width="12.6640625" style="1" customWidth="1"/>
    <col min="4858" max="4858" width="2.6640625" style="1" customWidth="1"/>
    <col min="4859" max="4863" width="8.6640625" style="1" customWidth="1"/>
    <col min="4864" max="4864" width="12.6640625" style="1" customWidth="1"/>
    <col min="4865" max="4865" width="1.88671875" style="1" customWidth="1"/>
    <col min="4866" max="4868" width="8.6640625" style="1" customWidth="1"/>
    <col min="4869" max="4869" width="12.6640625" style="1" customWidth="1"/>
    <col min="4870" max="5107" width="9.109375" style="1" customWidth="1"/>
    <col min="5108" max="5108" width="10.6640625" style="1" customWidth="1"/>
    <col min="5109" max="5109" width="24.6640625" style="1" customWidth="1"/>
    <col min="5110" max="5112" width="8.6640625" style="1" customWidth="1"/>
    <col min="5113" max="5113" width="12.6640625" style="1" customWidth="1"/>
    <col min="5114" max="5114" width="2.6640625" style="1" customWidth="1"/>
    <col min="5115" max="5119" width="8.6640625" style="1" customWidth="1"/>
    <col min="5120" max="5120" width="12.6640625" style="1" customWidth="1"/>
    <col min="5121" max="5121" width="1.88671875" style="1" customWidth="1"/>
    <col min="5122" max="5124" width="8.6640625" style="1" customWidth="1"/>
    <col min="5125" max="5125" width="12.6640625" style="1" customWidth="1"/>
    <col min="5126" max="5363" width="9.109375" style="1" customWidth="1"/>
    <col min="5364" max="5364" width="10.6640625" style="1" customWidth="1"/>
    <col min="5365" max="5365" width="24.6640625" style="1" customWidth="1"/>
    <col min="5366" max="5368" width="8.6640625" style="1" customWidth="1"/>
    <col min="5369" max="5369" width="12.6640625" style="1" customWidth="1"/>
    <col min="5370" max="5370" width="2.6640625" style="1" customWidth="1"/>
    <col min="5371" max="5375" width="8.6640625" style="1" customWidth="1"/>
    <col min="5376" max="5376" width="12.6640625" style="1" customWidth="1"/>
    <col min="5377" max="5377" width="1.88671875" style="1" customWidth="1"/>
    <col min="5378" max="5380" width="8.6640625" style="1" customWidth="1"/>
    <col min="5381" max="5381" width="12.6640625" style="1" customWidth="1"/>
    <col min="5382" max="5619" width="9.109375" style="1" customWidth="1"/>
    <col min="5620" max="5620" width="10.6640625" style="1" customWidth="1"/>
    <col min="5621" max="5621" width="24.6640625" style="1" customWidth="1"/>
    <col min="5622" max="5624" width="8.6640625" style="1" customWidth="1"/>
    <col min="5625" max="5625" width="12.6640625" style="1" customWidth="1"/>
    <col min="5626" max="5626" width="2.6640625" style="1" customWidth="1"/>
    <col min="5627" max="5631" width="8.6640625" style="1" customWidth="1"/>
    <col min="5632" max="5632" width="12.6640625" style="1" customWidth="1"/>
    <col min="5633" max="5633" width="1.88671875" style="1" customWidth="1"/>
    <col min="5634" max="5636" width="8.6640625" style="1" customWidth="1"/>
    <col min="5637" max="5637" width="12.6640625" style="1" customWidth="1"/>
    <col min="5638" max="5875" width="9.109375" style="1" customWidth="1"/>
    <col min="5876" max="5876" width="10.6640625" style="1" customWidth="1"/>
    <col min="5877" max="5877" width="24.6640625" style="1" customWidth="1"/>
    <col min="5878" max="5880" width="8.6640625" style="1" customWidth="1"/>
    <col min="5881" max="5881" width="12.6640625" style="1" customWidth="1"/>
    <col min="5882" max="5882" width="2.6640625" style="1" customWidth="1"/>
    <col min="5883" max="5887" width="8.6640625" style="1" customWidth="1"/>
    <col min="5888" max="5888" width="12.6640625" style="1" customWidth="1"/>
    <col min="5889" max="5889" width="1.88671875" style="1" customWidth="1"/>
    <col min="5890" max="5892" width="8.6640625" style="1" customWidth="1"/>
    <col min="5893" max="5893" width="12.6640625" style="1" customWidth="1"/>
    <col min="5894" max="6131" width="9.109375" style="1" customWidth="1"/>
    <col min="6132" max="6132" width="10.6640625" style="1" customWidth="1"/>
    <col min="6133" max="6133" width="24.6640625" style="1" customWidth="1"/>
    <col min="6134" max="6136" width="8.6640625" style="1" customWidth="1"/>
    <col min="6137" max="6137" width="12.6640625" style="1" customWidth="1"/>
    <col min="6138" max="6138" width="2.6640625" style="1" customWidth="1"/>
    <col min="6139" max="6143" width="8.6640625" style="1" customWidth="1"/>
    <col min="6144" max="6144" width="12.6640625" style="1" customWidth="1"/>
    <col min="6145" max="6145" width="1.88671875" style="1" customWidth="1"/>
    <col min="6146" max="6148" width="8.6640625" style="1" customWidth="1"/>
    <col min="6149" max="6149" width="12.6640625" style="1" customWidth="1"/>
    <col min="6150" max="6387" width="9.109375" style="1" customWidth="1"/>
    <col min="6388" max="6388" width="10.6640625" style="1" customWidth="1"/>
    <col min="6389" max="6389" width="24.6640625" style="1" customWidth="1"/>
    <col min="6390" max="6392" width="8.6640625" style="1" customWidth="1"/>
    <col min="6393" max="6393" width="12.6640625" style="1" customWidth="1"/>
    <col min="6394" max="6394" width="2.6640625" style="1" customWidth="1"/>
    <col min="6395" max="6399" width="8.6640625" style="1" customWidth="1"/>
    <col min="6400" max="6400" width="12.6640625" style="1" customWidth="1"/>
    <col min="6401" max="6401" width="1.88671875" style="1" customWidth="1"/>
    <col min="6402" max="6404" width="8.6640625" style="1" customWidth="1"/>
    <col min="6405" max="6405" width="12.6640625" style="1" customWidth="1"/>
    <col min="6406" max="6643" width="9.109375" style="1" customWidth="1"/>
    <col min="6644" max="6644" width="10.6640625" style="1" customWidth="1"/>
    <col min="6645" max="6645" width="24.6640625" style="1" customWidth="1"/>
    <col min="6646" max="6648" width="8.6640625" style="1" customWidth="1"/>
    <col min="6649" max="6649" width="12.6640625" style="1" customWidth="1"/>
    <col min="6650" max="6650" width="2.6640625" style="1" customWidth="1"/>
    <col min="6651" max="6655" width="8.6640625" style="1" customWidth="1"/>
    <col min="6656" max="6656" width="12.6640625" style="1" customWidth="1"/>
    <col min="6657" max="6657" width="1.88671875" style="1" customWidth="1"/>
    <col min="6658" max="6660" width="8.6640625" style="1" customWidth="1"/>
    <col min="6661" max="6661" width="12.6640625" style="1" customWidth="1"/>
    <col min="6662" max="6899" width="9.109375" style="1" customWidth="1"/>
    <col min="6900" max="6900" width="10.6640625" style="1" customWidth="1"/>
    <col min="6901" max="6901" width="24.6640625" style="1" customWidth="1"/>
    <col min="6902" max="6904" width="8.6640625" style="1" customWidth="1"/>
    <col min="6905" max="6905" width="12.6640625" style="1" customWidth="1"/>
    <col min="6906" max="6906" width="2.6640625" style="1" customWidth="1"/>
    <col min="6907" max="6911" width="8.6640625" style="1" customWidth="1"/>
    <col min="6912" max="6912" width="12.6640625" style="1" customWidth="1"/>
    <col min="6913" max="6913" width="1.88671875" style="1" customWidth="1"/>
    <col min="6914" max="6916" width="8.6640625" style="1" customWidth="1"/>
    <col min="6917" max="6917" width="12.6640625" style="1" customWidth="1"/>
    <col min="6918" max="7155" width="9.109375" style="1" customWidth="1"/>
    <col min="7156" max="7156" width="10.6640625" style="1" customWidth="1"/>
    <col min="7157" max="7157" width="24.6640625" style="1" customWidth="1"/>
    <col min="7158" max="7160" width="8.6640625" style="1" customWidth="1"/>
    <col min="7161" max="7161" width="12.6640625" style="1" customWidth="1"/>
    <col min="7162" max="7162" width="2.6640625" style="1" customWidth="1"/>
    <col min="7163" max="7167" width="8.6640625" style="1" customWidth="1"/>
    <col min="7168" max="7168" width="12.6640625" style="1" customWidth="1"/>
    <col min="7169" max="7169" width="1.88671875" style="1" customWidth="1"/>
    <col min="7170" max="7172" width="8.6640625" style="1" customWidth="1"/>
    <col min="7173" max="7173" width="12.6640625" style="1" customWidth="1"/>
    <col min="7174" max="7411" width="9.109375" style="1" customWidth="1"/>
    <col min="7412" max="7412" width="10.6640625" style="1" customWidth="1"/>
    <col min="7413" max="7413" width="24.6640625" style="1" customWidth="1"/>
    <col min="7414" max="7416" width="8.6640625" style="1" customWidth="1"/>
    <col min="7417" max="7417" width="12.6640625" style="1" customWidth="1"/>
    <col min="7418" max="7418" width="2.6640625" style="1" customWidth="1"/>
    <col min="7419" max="7423" width="8.6640625" style="1" customWidth="1"/>
    <col min="7424" max="7424" width="12.6640625" style="1" customWidth="1"/>
    <col min="7425" max="7425" width="1.88671875" style="1" customWidth="1"/>
    <col min="7426" max="7428" width="8.6640625" style="1" customWidth="1"/>
    <col min="7429" max="7429" width="12.6640625" style="1" customWidth="1"/>
    <col min="7430" max="7667" width="9.109375" style="1" customWidth="1"/>
    <col min="7668" max="7668" width="10.6640625" style="1" customWidth="1"/>
    <col min="7669" max="7669" width="24.6640625" style="1" customWidth="1"/>
    <col min="7670" max="7672" width="8.6640625" style="1" customWidth="1"/>
    <col min="7673" max="7673" width="12.6640625" style="1" customWidth="1"/>
    <col min="7674" max="7674" width="2.6640625" style="1" customWidth="1"/>
    <col min="7675" max="7679" width="8.6640625" style="1" customWidth="1"/>
    <col min="7680" max="7680" width="12.6640625" style="1" customWidth="1"/>
    <col min="7681" max="7681" width="1.88671875" style="1" customWidth="1"/>
    <col min="7682" max="7684" width="8.6640625" style="1" customWidth="1"/>
    <col min="7685" max="7685" width="12.6640625" style="1" customWidth="1"/>
    <col min="7686" max="7923" width="9.109375" style="1" customWidth="1"/>
    <col min="7924" max="7924" width="10.6640625" style="1" customWidth="1"/>
    <col min="7925" max="7925" width="24.6640625" style="1" customWidth="1"/>
    <col min="7926" max="7928" width="8.6640625" style="1" customWidth="1"/>
    <col min="7929" max="7929" width="12.6640625" style="1" customWidth="1"/>
    <col min="7930" max="7930" width="2.6640625" style="1" customWidth="1"/>
    <col min="7931" max="7935" width="8.6640625" style="1" customWidth="1"/>
    <col min="7936" max="7936" width="12.6640625" style="1" customWidth="1"/>
    <col min="7937" max="7937" width="1.88671875" style="1" customWidth="1"/>
    <col min="7938" max="7940" width="8.6640625" style="1" customWidth="1"/>
    <col min="7941" max="7941" width="12.6640625" style="1" customWidth="1"/>
    <col min="7942" max="8179" width="9.109375" style="1" customWidth="1"/>
    <col min="8180" max="8180" width="10.6640625" style="1" customWidth="1"/>
    <col min="8181" max="8181" width="24.6640625" style="1" customWidth="1"/>
    <col min="8182" max="8184" width="8.6640625" style="1" customWidth="1"/>
    <col min="8185" max="8185" width="12.6640625" style="1" customWidth="1"/>
    <col min="8186" max="8186" width="2.6640625" style="1" customWidth="1"/>
    <col min="8187" max="8191" width="8.6640625" style="1" customWidth="1"/>
    <col min="8192" max="8192" width="12.6640625" style="1" customWidth="1"/>
    <col min="8193" max="8193" width="1.88671875" style="1" customWidth="1"/>
    <col min="8194" max="8196" width="8.6640625" style="1" customWidth="1"/>
    <col min="8197" max="8197" width="12.6640625" style="1" customWidth="1"/>
    <col min="8198" max="8435" width="9.109375" style="1" customWidth="1"/>
    <col min="8436" max="8436" width="10.6640625" style="1" customWidth="1"/>
    <col min="8437" max="8437" width="24.6640625" style="1" customWidth="1"/>
    <col min="8438" max="8440" width="8.6640625" style="1" customWidth="1"/>
    <col min="8441" max="8441" width="12.6640625" style="1" customWidth="1"/>
    <col min="8442" max="8442" width="2.6640625" style="1" customWidth="1"/>
    <col min="8443" max="8447" width="8.6640625" style="1" customWidth="1"/>
    <col min="8448" max="8448" width="12.6640625" style="1" customWidth="1"/>
    <col min="8449" max="8449" width="1.88671875" style="1" customWidth="1"/>
    <col min="8450" max="8452" width="8.6640625" style="1" customWidth="1"/>
    <col min="8453" max="8453" width="12.6640625" style="1" customWidth="1"/>
    <col min="8454" max="8691" width="9.109375" style="1" customWidth="1"/>
    <col min="8692" max="8692" width="10.6640625" style="1" customWidth="1"/>
    <col min="8693" max="8693" width="24.6640625" style="1" customWidth="1"/>
    <col min="8694" max="8696" width="8.6640625" style="1" customWidth="1"/>
    <col min="8697" max="8697" width="12.6640625" style="1" customWidth="1"/>
    <col min="8698" max="8698" width="2.6640625" style="1" customWidth="1"/>
    <col min="8699" max="8703" width="8.6640625" style="1" customWidth="1"/>
    <col min="8704" max="8704" width="12.6640625" style="1" customWidth="1"/>
    <col min="8705" max="8705" width="1.88671875" style="1" customWidth="1"/>
    <col min="8706" max="8708" width="8.6640625" style="1" customWidth="1"/>
    <col min="8709" max="8709" width="12.6640625" style="1" customWidth="1"/>
    <col min="8710" max="8947" width="9.109375" style="1" customWidth="1"/>
    <col min="8948" max="8948" width="10.6640625" style="1" customWidth="1"/>
    <col min="8949" max="8949" width="24.6640625" style="1" customWidth="1"/>
    <col min="8950" max="8952" width="8.6640625" style="1" customWidth="1"/>
    <col min="8953" max="8953" width="12.6640625" style="1" customWidth="1"/>
    <col min="8954" max="8954" width="2.6640625" style="1" customWidth="1"/>
    <col min="8955" max="8959" width="8.6640625" style="1" customWidth="1"/>
    <col min="8960" max="8960" width="12.6640625" style="1" customWidth="1"/>
    <col min="8961" max="8961" width="1.88671875" style="1" customWidth="1"/>
    <col min="8962" max="8964" width="8.6640625" style="1" customWidth="1"/>
    <col min="8965" max="8965" width="12.6640625" style="1" customWidth="1"/>
    <col min="8966" max="9203" width="9.109375" style="1" customWidth="1"/>
    <col min="9204" max="9204" width="10.6640625" style="1" customWidth="1"/>
    <col min="9205" max="9205" width="24.6640625" style="1" customWidth="1"/>
    <col min="9206" max="9208" width="8.6640625" style="1" customWidth="1"/>
    <col min="9209" max="9209" width="12.6640625" style="1" customWidth="1"/>
    <col min="9210" max="9210" width="2.6640625" style="1" customWidth="1"/>
    <col min="9211" max="9215" width="8.6640625" style="1" customWidth="1"/>
    <col min="9216" max="9216" width="12.6640625" style="1" customWidth="1"/>
    <col min="9217" max="9217" width="1.88671875" style="1" customWidth="1"/>
    <col min="9218" max="9220" width="8.6640625" style="1" customWidth="1"/>
    <col min="9221" max="9221" width="12.6640625" style="1" customWidth="1"/>
    <col min="9222" max="9459" width="9.109375" style="1" customWidth="1"/>
    <col min="9460" max="9460" width="10.6640625" style="1" customWidth="1"/>
    <col min="9461" max="9461" width="24.6640625" style="1" customWidth="1"/>
    <col min="9462" max="9464" width="8.6640625" style="1" customWidth="1"/>
    <col min="9465" max="9465" width="12.6640625" style="1" customWidth="1"/>
    <col min="9466" max="9466" width="2.6640625" style="1" customWidth="1"/>
    <col min="9467" max="9471" width="8.6640625" style="1" customWidth="1"/>
    <col min="9472" max="9472" width="12.6640625" style="1" customWidth="1"/>
    <col min="9473" max="9473" width="1.88671875" style="1" customWidth="1"/>
    <col min="9474" max="9476" width="8.6640625" style="1" customWidth="1"/>
    <col min="9477" max="9477" width="12.6640625" style="1" customWidth="1"/>
    <col min="9478" max="9715" width="9.109375" style="1" customWidth="1"/>
    <col min="9716" max="9716" width="10.6640625" style="1" customWidth="1"/>
    <col min="9717" max="9717" width="24.6640625" style="1" customWidth="1"/>
    <col min="9718" max="9720" width="8.6640625" style="1" customWidth="1"/>
    <col min="9721" max="9721" width="12.6640625" style="1" customWidth="1"/>
    <col min="9722" max="9722" width="2.6640625" style="1" customWidth="1"/>
    <col min="9723" max="9727" width="8.6640625" style="1" customWidth="1"/>
    <col min="9728" max="9728" width="12.6640625" style="1" customWidth="1"/>
    <col min="9729" max="9729" width="1.88671875" style="1" customWidth="1"/>
    <col min="9730" max="9732" width="8.6640625" style="1" customWidth="1"/>
    <col min="9733" max="9733" width="12.6640625" style="1" customWidth="1"/>
    <col min="9734" max="9971" width="9.109375" style="1" customWidth="1"/>
    <col min="9972" max="9972" width="10.6640625" style="1" customWidth="1"/>
    <col min="9973" max="9973" width="24.6640625" style="1" customWidth="1"/>
    <col min="9974" max="9976" width="8.6640625" style="1" customWidth="1"/>
    <col min="9977" max="9977" width="12.6640625" style="1" customWidth="1"/>
    <col min="9978" max="9978" width="2.6640625" style="1" customWidth="1"/>
    <col min="9979" max="9983" width="8.6640625" style="1" customWidth="1"/>
    <col min="9984" max="9984" width="12.6640625" style="1" customWidth="1"/>
    <col min="9985" max="9985" width="1.88671875" style="1" customWidth="1"/>
    <col min="9986" max="9988" width="8.6640625" style="1" customWidth="1"/>
    <col min="9989" max="9989" width="12.6640625" style="1" customWidth="1"/>
    <col min="9990" max="10227" width="9.109375" style="1" customWidth="1"/>
    <col min="10228" max="10228" width="10.6640625" style="1" customWidth="1"/>
    <col min="10229" max="10229" width="24.6640625" style="1" customWidth="1"/>
    <col min="10230" max="10232" width="8.6640625" style="1" customWidth="1"/>
    <col min="10233" max="10233" width="12.6640625" style="1" customWidth="1"/>
    <col min="10234" max="10234" width="2.6640625" style="1" customWidth="1"/>
    <col min="10235" max="10239" width="8.6640625" style="1" customWidth="1"/>
    <col min="10240" max="10240" width="12.6640625" style="1" customWidth="1"/>
    <col min="10241" max="10241" width="1.88671875" style="1" customWidth="1"/>
    <col min="10242" max="10244" width="8.6640625" style="1" customWidth="1"/>
    <col min="10245" max="10245" width="12.6640625" style="1" customWidth="1"/>
    <col min="10246" max="10483" width="9.109375" style="1" customWidth="1"/>
    <col min="10484" max="10484" width="10.6640625" style="1" customWidth="1"/>
    <col min="10485" max="10485" width="24.6640625" style="1" customWidth="1"/>
    <col min="10486" max="10488" width="8.6640625" style="1" customWidth="1"/>
    <col min="10489" max="10489" width="12.6640625" style="1" customWidth="1"/>
    <col min="10490" max="10490" width="2.6640625" style="1" customWidth="1"/>
    <col min="10491" max="10495" width="8.6640625" style="1" customWidth="1"/>
    <col min="10496" max="10496" width="12.6640625" style="1" customWidth="1"/>
    <col min="10497" max="10497" width="1.88671875" style="1" customWidth="1"/>
    <col min="10498" max="10500" width="8.6640625" style="1" customWidth="1"/>
    <col min="10501" max="10501" width="12.6640625" style="1" customWidth="1"/>
    <col min="10502" max="10739" width="9.109375" style="1" customWidth="1"/>
    <col min="10740" max="10740" width="10.6640625" style="1" customWidth="1"/>
    <col min="10741" max="10741" width="24.6640625" style="1" customWidth="1"/>
    <col min="10742" max="10744" width="8.6640625" style="1" customWidth="1"/>
    <col min="10745" max="10745" width="12.6640625" style="1" customWidth="1"/>
    <col min="10746" max="10746" width="2.6640625" style="1" customWidth="1"/>
    <col min="10747" max="10751" width="8.6640625" style="1" customWidth="1"/>
    <col min="10752" max="10752" width="12.6640625" style="1" customWidth="1"/>
    <col min="10753" max="10753" width="1.88671875" style="1" customWidth="1"/>
    <col min="10754" max="10756" width="8.6640625" style="1" customWidth="1"/>
    <col min="10757" max="10757" width="12.6640625" style="1" customWidth="1"/>
    <col min="10758" max="10995" width="9.109375" style="1" customWidth="1"/>
    <col min="10996" max="10996" width="10.6640625" style="1" customWidth="1"/>
    <col min="10997" max="10997" width="24.6640625" style="1" customWidth="1"/>
    <col min="10998" max="11000" width="8.6640625" style="1" customWidth="1"/>
    <col min="11001" max="11001" width="12.6640625" style="1" customWidth="1"/>
    <col min="11002" max="11002" width="2.6640625" style="1" customWidth="1"/>
    <col min="11003" max="11007" width="8.6640625" style="1" customWidth="1"/>
    <col min="11008" max="11008" width="12.6640625" style="1" customWidth="1"/>
    <col min="11009" max="11009" width="1.88671875" style="1" customWidth="1"/>
    <col min="11010" max="11012" width="8.6640625" style="1" customWidth="1"/>
    <col min="11013" max="11013" width="12.6640625" style="1" customWidth="1"/>
    <col min="11014" max="11251" width="9.109375" style="1" customWidth="1"/>
    <col min="11252" max="11252" width="10.6640625" style="1" customWidth="1"/>
    <col min="11253" max="11253" width="24.6640625" style="1" customWidth="1"/>
    <col min="11254" max="11256" width="8.6640625" style="1" customWidth="1"/>
    <col min="11257" max="11257" width="12.6640625" style="1" customWidth="1"/>
    <col min="11258" max="11258" width="2.6640625" style="1" customWidth="1"/>
    <col min="11259" max="11263" width="8.6640625" style="1" customWidth="1"/>
    <col min="11264" max="11264" width="12.6640625" style="1" customWidth="1"/>
    <col min="11265" max="11265" width="1.88671875" style="1" customWidth="1"/>
    <col min="11266" max="11268" width="8.6640625" style="1" customWidth="1"/>
    <col min="11269" max="11269" width="12.6640625" style="1" customWidth="1"/>
    <col min="11270" max="11507" width="9.109375" style="1" customWidth="1"/>
    <col min="11508" max="11508" width="10.6640625" style="1" customWidth="1"/>
    <col min="11509" max="11509" width="24.6640625" style="1" customWidth="1"/>
    <col min="11510" max="11512" width="8.6640625" style="1" customWidth="1"/>
    <col min="11513" max="11513" width="12.6640625" style="1" customWidth="1"/>
    <col min="11514" max="11514" width="2.6640625" style="1" customWidth="1"/>
    <col min="11515" max="11519" width="8.6640625" style="1" customWidth="1"/>
    <col min="11520" max="11520" width="12.6640625" style="1" customWidth="1"/>
    <col min="11521" max="11521" width="1.88671875" style="1" customWidth="1"/>
    <col min="11522" max="11524" width="8.6640625" style="1" customWidth="1"/>
    <col min="11525" max="11525" width="12.6640625" style="1" customWidth="1"/>
    <col min="11526" max="11763" width="9.109375" style="1" customWidth="1"/>
    <col min="11764" max="11764" width="10.6640625" style="1" customWidth="1"/>
    <col min="11765" max="11765" width="24.6640625" style="1" customWidth="1"/>
    <col min="11766" max="11768" width="8.6640625" style="1" customWidth="1"/>
    <col min="11769" max="11769" width="12.6640625" style="1" customWidth="1"/>
    <col min="11770" max="11770" width="2.6640625" style="1" customWidth="1"/>
    <col min="11771" max="11775" width="8.6640625" style="1" customWidth="1"/>
    <col min="11776" max="11776" width="12.6640625" style="1" customWidth="1"/>
    <col min="11777" max="11777" width="1.88671875" style="1" customWidth="1"/>
    <col min="11778" max="11780" width="8.6640625" style="1" customWidth="1"/>
    <col min="11781" max="11781" width="12.6640625" style="1" customWidth="1"/>
    <col min="11782" max="12019" width="9.109375" style="1" customWidth="1"/>
    <col min="12020" max="12020" width="10.6640625" style="1" customWidth="1"/>
    <col min="12021" max="12021" width="24.6640625" style="1" customWidth="1"/>
    <col min="12022" max="12024" width="8.6640625" style="1" customWidth="1"/>
    <col min="12025" max="12025" width="12.6640625" style="1" customWidth="1"/>
    <col min="12026" max="12026" width="2.6640625" style="1" customWidth="1"/>
    <col min="12027" max="12031" width="8.6640625" style="1" customWidth="1"/>
    <col min="12032" max="12032" width="12.6640625" style="1" customWidth="1"/>
    <col min="12033" max="12033" width="1.88671875" style="1" customWidth="1"/>
    <col min="12034" max="12036" width="8.6640625" style="1" customWidth="1"/>
    <col min="12037" max="12037" width="12.6640625" style="1" customWidth="1"/>
    <col min="12038" max="12275" width="9.109375" style="1" customWidth="1"/>
    <col min="12276" max="12276" width="10.6640625" style="1" customWidth="1"/>
    <col min="12277" max="12277" width="24.6640625" style="1" customWidth="1"/>
    <col min="12278" max="12280" width="8.6640625" style="1" customWidth="1"/>
    <col min="12281" max="12281" width="12.6640625" style="1" customWidth="1"/>
    <col min="12282" max="12282" width="2.6640625" style="1" customWidth="1"/>
    <col min="12283" max="12287" width="8.6640625" style="1" customWidth="1"/>
    <col min="12288" max="12288" width="12.6640625" style="1" customWidth="1"/>
    <col min="12289" max="12289" width="1.88671875" style="1" customWidth="1"/>
    <col min="12290" max="12292" width="8.6640625" style="1" customWidth="1"/>
    <col min="12293" max="12293" width="12.6640625" style="1" customWidth="1"/>
    <col min="12294" max="12531" width="9.109375" style="1" customWidth="1"/>
    <col min="12532" max="12532" width="10.6640625" style="1" customWidth="1"/>
    <col min="12533" max="12533" width="24.6640625" style="1" customWidth="1"/>
    <col min="12534" max="12536" width="8.6640625" style="1" customWidth="1"/>
    <col min="12537" max="12537" width="12.6640625" style="1" customWidth="1"/>
    <col min="12538" max="12538" width="2.6640625" style="1" customWidth="1"/>
    <col min="12539" max="12543" width="8.6640625" style="1" customWidth="1"/>
    <col min="12544" max="12544" width="12.6640625" style="1" customWidth="1"/>
    <col min="12545" max="12545" width="1.88671875" style="1" customWidth="1"/>
    <col min="12546" max="12548" width="8.6640625" style="1" customWidth="1"/>
    <col min="12549" max="12549" width="12.6640625" style="1" customWidth="1"/>
    <col min="12550" max="12787" width="9.109375" style="1" customWidth="1"/>
    <col min="12788" max="12788" width="10.6640625" style="1" customWidth="1"/>
    <col min="12789" max="12789" width="24.6640625" style="1" customWidth="1"/>
    <col min="12790" max="12792" width="8.6640625" style="1" customWidth="1"/>
    <col min="12793" max="12793" width="12.6640625" style="1" customWidth="1"/>
    <col min="12794" max="12794" width="2.6640625" style="1" customWidth="1"/>
    <col min="12795" max="12799" width="8.6640625" style="1" customWidth="1"/>
    <col min="12800" max="12800" width="12.6640625" style="1" customWidth="1"/>
    <col min="12801" max="12801" width="1.88671875" style="1" customWidth="1"/>
    <col min="12802" max="12804" width="8.6640625" style="1" customWidth="1"/>
    <col min="12805" max="12805" width="12.6640625" style="1" customWidth="1"/>
    <col min="12806" max="13043" width="9.109375" style="1" customWidth="1"/>
    <col min="13044" max="13044" width="10.6640625" style="1" customWidth="1"/>
    <col min="13045" max="13045" width="24.6640625" style="1" customWidth="1"/>
    <col min="13046" max="13048" width="8.6640625" style="1" customWidth="1"/>
    <col min="13049" max="13049" width="12.6640625" style="1" customWidth="1"/>
    <col min="13050" max="13050" width="2.6640625" style="1" customWidth="1"/>
    <col min="13051" max="13055" width="8.6640625" style="1" customWidth="1"/>
    <col min="13056" max="13056" width="12.6640625" style="1" customWidth="1"/>
    <col min="13057" max="13057" width="1.88671875" style="1" customWidth="1"/>
    <col min="13058" max="13060" width="8.6640625" style="1" customWidth="1"/>
    <col min="13061" max="13061" width="12.6640625" style="1" customWidth="1"/>
    <col min="13062" max="13299" width="9.109375" style="1" customWidth="1"/>
    <col min="13300" max="13300" width="10.6640625" style="1" customWidth="1"/>
    <col min="13301" max="13301" width="24.6640625" style="1" customWidth="1"/>
    <col min="13302" max="13304" width="8.6640625" style="1" customWidth="1"/>
    <col min="13305" max="13305" width="12.6640625" style="1" customWidth="1"/>
    <col min="13306" max="13306" width="2.6640625" style="1" customWidth="1"/>
    <col min="13307" max="13311" width="8.6640625" style="1" customWidth="1"/>
    <col min="13312" max="13312" width="12.6640625" style="1" customWidth="1"/>
    <col min="13313" max="13313" width="1.88671875" style="1" customWidth="1"/>
    <col min="13314" max="13316" width="8.6640625" style="1" customWidth="1"/>
    <col min="13317" max="13317" width="12.6640625" style="1" customWidth="1"/>
    <col min="13318" max="13555" width="9.109375" style="1" customWidth="1"/>
    <col min="13556" max="13556" width="10.6640625" style="1" customWidth="1"/>
    <col min="13557" max="13557" width="24.6640625" style="1" customWidth="1"/>
    <col min="13558" max="13560" width="8.6640625" style="1" customWidth="1"/>
    <col min="13561" max="13561" width="12.6640625" style="1" customWidth="1"/>
    <col min="13562" max="13562" width="2.6640625" style="1" customWidth="1"/>
    <col min="13563" max="13567" width="8.6640625" style="1" customWidth="1"/>
    <col min="13568" max="13568" width="12.6640625" style="1" customWidth="1"/>
    <col min="13569" max="13569" width="1.88671875" style="1" customWidth="1"/>
    <col min="13570" max="13572" width="8.6640625" style="1" customWidth="1"/>
    <col min="13573" max="13573" width="12.6640625" style="1" customWidth="1"/>
    <col min="13574" max="13811" width="9.109375" style="1" customWidth="1"/>
    <col min="13812" max="13812" width="10.6640625" style="1" customWidth="1"/>
    <col min="13813" max="13813" width="24.6640625" style="1" customWidth="1"/>
    <col min="13814" max="13816" width="8.6640625" style="1" customWidth="1"/>
    <col min="13817" max="13817" width="12.6640625" style="1" customWidth="1"/>
    <col min="13818" max="13818" width="2.6640625" style="1" customWidth="1"/>
    <col min="13819" max="13823" width="8.6640625" style="1" customWidth="1"/>
    <col min="13824" max="13824" width="12.6640625" style="1" customWidth="1"/>
    <col min="13825" max="13825" width="1.88671875" style="1" customWidth="1"/>
    <col min="13826" max="13828" width="8.6640625" style="1" customWidth="1"/>
    <col min="13829" max="13829" width="12.6640625" style="1" customWidth="1"/>
    <col min="13830" max="14067" width="9.109375" style="1" customWidth="1"/>
    <col min="14068" max="14068" width="10.6640625" style="1" customWidth="1"/>
    <col min="14069" max="14069" width="24.6640625" style="1" customWidth="1"/>
    <col min="14070" max="14072" width="8.6640625" style="1" customWidth="1"/>
    <col min="14073" max="14073" width="12.6640625" style="1" customWidth="1"/>
    <col min="14074" max="14074" width="2.6640625" style="1" customWidth="1"/>
    <col min="14075" max="14079" width="8.6640625" style="1" customWidth="1"/>
    <col min="14080" max="14080" width="12.6640625" style="1" customWidth="1"/>
    <col min="14081" max="14081" width="1.88671875" style="1" customWidth="1"/>
    <col min="14082" max="14084" width="8.6640625" style="1" customWidth="1"/>
    <col min="14085" max="14085" width="12.6640625" style="1" customWidth="1"/>
    <col min="14086" max="14323" width="9.109375" style="1" customWidth="1"/>
    <col min="14324" max="14324" width="10.6640625" style="1" customWidth="1"/>
    <col min="14325" max="14325" width="24.6640625" style="1" customWidth="1"/>
    <col min="14326" max="14328" width="8.6640625" style="1" customWidth="1"/>
    <col min="14329" max="14329" width="12.6640625" style="1" customWidth="1"/>
    <col min="14330" max="14330" width="2.6640625" style="1" customWidth="1"/>
    <col min="14331" max="14335" width="8.6640625" style="1" customWidth="1"/>
    <col min="14336" max="14336" width="12.6640625" style="1" customWidth="1"/>
    <col min="14337" max="14337" width="1.88671875" style="1" customWidth="1"/>
    <col min="14338" max="14340" width="8.6640625" style="1" customWidth="1"/>
    <col min="14341" max="14341" width="12.6640625" style="1" customWidth="1"/>
    <col min="14342" max="14579" width="9.109375" style="1" customWidth="1"/>
    <col min="14580" max="14580" width="10.6640625" style="1" customWidth="1"/>
    <col min="14581" max="14581" width="24.6640625" style="1" customWidth="1"/>
    <col min="14582" max="14584" width="8.6640625" style="1" customWidth="1"/>
    <col min="14585" max="14585" width="12.6640625" style="1" customWidth="1"/>
    <col min="14586" max="14586" width="2.6640625" style="1" customWidth="1"/>
    <col min="14587" max="14591" width="8.6640625" style="1" customWidth="1"/>
    <col min="14592" max="14592" width="12.6640625" style="1" customWidth="1"/>
    <col min="14593" max="14593" width="1.88671875" style="1" customWidth="1"/>
    <col min="14594" max="14596" width="8.6640625" style="1" customWidth="1"/>
    <col min="14597" max="14597" width="12.6640625" style="1" customWidth="1"/>
    <col min="14598" max="14835" width="9.109375" style="1" customWidth="1"/>
    <col min="14836" max="14836" width="10.6640625" style="1" customWidth="1"/>
    <col min="14837" max="14837" width="24.6640625" style="1" customWidth="1"/>
    <col min="14838" max="14840" width="8.6640625" style="1" customWidth="1"/>
    <col min="14841" max="14841" width="12.6640625" style="1" customWidth="1"/>
    <col min="14842" max="14842" width="2.6640625" style="1" customWidth="1"/>
    <col min="14843" max="14847" width="8.6640625" style="1" customWidth="1"/>
    <col min="14848" max="14848" width="12.6640625" style="1" customWidth="1"/>
    <col min="14849" max="14849" width="1.88671875" style="1" customWidth="1"/>
    <col min="14850" max="14852" width="8.6640625" style="1" customWidth="1"/>
    <col min="14853" max="14853" width="12.6640625" style="1" customWidth="1"/>
    <col min="14854" max="15091" width="9.109375" style="1" customWidth="1"/>
    <col min="15092" max="15092" width="10.6640625" style="1" customWidth="1"/>
    <col min="15093" max="15093" width="24.6640625" style="1" customWidth="1"/>
    <col min="15094" max="15096" width="8.6640625" style="1" customWidth="1"/>
    <col min="15097" max="15097" width="12.6640625" style="1" customWidth="1"/>
    <col min="15098" max="15098" width="2.6640625" style="1" customWidth="1"/>
    <col min="15099" max="15103" width="8.6640625" style="1" customWidth="1"/>
    <col min="15104" max="15104" width="12.6640625" style="1" customWidth="1"/>
    <col min="15105" max="15105" width="1.88671875" style="1" customWidth="1"/>
    <col min="15106" max="15108" width="8.6640625" style="1" customWidth="1"/>
    <col min="15109" max="15109" width="12.6640625" style="1" customWidth="1"/>
    <col min="15110" max="15347" width="9.109375" style="1" customWidth="1"/>
    <col min="15348" max="15348" width="10.6640625" style="1" customWidth="1"/>
    <col min="15349" max="15349" width="24.6640625" style="1" customWidth="1"/>
    <col min="15350" max="15352" width="8.6640625" style="1" customWidth="1"/>
    <col min="15353" max="15353" width="12.6640625" style="1" customWidth="1"/>
    <col min="15354" max="15354" width="2.6640625" style="1" customWidth="1"/>
    <col min="15355" max="15359" width="8.6640625" style="1" customWidth="1"/>
    <col min="15360" max="15360" width="12.6640625" style="1" customWidth="1"/>
    <col min="15361" max="15361" width="1.88671875" style="1" customWidth="1"/>
    <col min="15362" max="15364" width="8.6640625" style="1" customWidth="1"/>
    <col min="15365" max="15365" width="12.6640625" style="1" customWidth="1"/>
    <col min="15366" max="15603" width="9.109375" style="1" customWidth="1"/>
    <col min="15604" max="15604" width="10.6640625" style="1" customWidth="1"/>
    <col min="15605" max="15605" width="24.6640625" style="1" customWidth="1"/>
    <col min="15606" max="15608" width="8.6640625" style="1" customWidth="1"/>
    <col min="15609" max="15609" width="12.6640625" style="1" customWidth="1"/>
    <col min="15610" max="15610" width="2.6640625" style="1" customWidth="1"/>
    <col min="15611" max="15615" width="8.6640625" style="1" customWidth="1"/>
    <col min="15616" max="15616" width="12.6640625" style="1" customWidth="1"/>
    <col min="15617" max="15617" width="1.88671875" style="1" customWidth="1"/>
    <col min="15618" max="15620" width="8.6640625" style="1" customWidth="1"/>
    <col min="15621" max="15621" width="12.6640625" style="1" customWidth="1"/>
    <col min="15622" max="15859" width="9.109375" style="1" customWidth="1"/>
    <col min="15860" max="15860" width="10.6640625" style="1" customWidth="1"/>
    <col min="15861" max="15861" width="24.6640625" style="1" customWidth="1"/>
    <col min="15862" max="15864" width="8.6640625" style="1" customWidth="1"/>
    <col min="15865" max="15865" width="12.6640625" style="1" customWidth="1"/>
    <col min="15866" max="15866" width="2.6640625" style="1" customWidth="1"/>
    <col min="15867" max="15871" width="8.6640625" style="1" customWidth="1"/>
    <col min="15872" max="15872" width="12.6640625" style="1" customWidth="1"/>
    <col min="15873" max="15873" width="1.88671875" style="1" customWidth="1"/>
    <col min="15874" max="15876" width="8.6640625" style="1" customWidth="1"/>
    <col min="15877" max="15877" width="12.6640625" style="1" customWidth="1"/>
    <col min="15878" max="16115" width="9.109375" style="1" customWidth="1"/>
    <col min="16116" max="16116" width="10.6640625" style="1" customWidth="1"/>
    <col min="16117" max="16117" width="24.6640625" style="1" customWidth="1"/>
    <col min="16118" max="16120" width="8.6640625" style="1" customWidth="1"/>
    <col min="16121" max="16121" width="12.6640625" style="1" customWidth="1"/>
    <col min="16122" max="16122" width="2.6640625" style="1" customWidth="1"/>
    <col min="16123" max="16127" width="8.6640625" style="1" customWidth="1"/>
    <col min="16128" max="16128" width="12.6640625" style="1" customWidth="1"/>
    <col min="16129" max="16129" width="1.88671875" style="1" customWidth="1"/>
    <col min="16130" max="16132" width="8.6640625" style="1" customWidth="1"/>
    <col min="16133" max="16133" width="12.6640625" style="1" customWidth="1"/>
    <col min="16134" max="16384" width="9.109375" style="1" customWidth="1"/>
  </cols>
  <sheetData>
    <row r="1" spans="1:17" customFormat="1" ht="15.6" x14ac:dyDescent="0.3">
      <c r="A1" s="27" t="s">
        <v>0</v>
      </c>
      <c r="B1" s="28"/>
      <c r="C1" s="28"/>
      <c r="D1" s="29"/>
      <c r="E1" s="29"/>
      <c r="F1" s="29"/>
      <c r="G1" s="29"/>
      <c r="H1" s="29"/>
      <c r="I1" s="29"/>
      <c r="J1" s="29"/>
      <c r="K1" s="29"/>
      <c r="L1" s="29"/>
      <c r="M1" s="29"/>
      <c r="N1" s="29"/>
      <c r="O1" s="29"/>
      <c r="P1" s="29"/>
      <c r="Q1" s="29"/>
    </row>
    <row r="2" spans="1:17" x14ac:dyDescent="0.25">
      <c r="A2" s="30" t="s">
        <v>1</v>
      </c>
      <c r="B2" s="28"/>
      <c r="C2" s="29"/>
      <c r="D2" s="31"/>
      <c r="E2" s="29"/>
      <c r="F2" s="31"/>
      <c r="G2" s="29"/>
      <c r="H2" s="29"/>
      <c r="I2" s="29"/>
      <c r="J2" s="32"/>
      <c r="K2" s="32"/>
      <c r="L2" s="32"/>
      <c r="M2" s="32"/>
      <c r="N2" s="32"/>
      <c r="O2" s="32"/>
      <c r="P2" s="32"/>
      <c r="Q2" s="32"/>
    </row>
    <row r="3" spans="1:17" customFormat="1" ht="15.6" x14ac:dyDescent="0.3">
      <c r="A3" s="33" t="s">
        <v>2</v>
      </c>
      <c r="B3" s="28"/>
      <c r="C3" s="28"/>
      <c r="D3" s="29"/>
      <c r="E3" s="29"/>
      <c r="F3" s="29"/>
      <c r="G3" s="29"/>
      <c r="H3" s="29"/>
      <c r="I3" s="29"/>
      <c r="J3" s="29"/>
      <c r="K3" s="29"/>
      <c r="L3" s="29"/>
      <c r="M3" s="29"/>
      <c r="N3" s="29"/>
      <c r="O3" s="29"/>
      <c r="P3" s="29"/>
      <c r="Q3" s="29"/>
    </row>
    <row r="4" spans="1:17" customFormat="1" ht="18" x14ac:dyDescent="0.3">
      <c r="A4" s="34" t="s">
        <v>822</v>
      </c>
      <c r="B4" s="35"/>
      <c r="C4" s="35"/>
      <c r="D4" s="36"/>
      <c r="E4" s="36"/>
      <c r="F4" s="36"/>
      <c r="G4" s="36"/>
      <c r="H4" s="36"/>
      <c r="I4" s="36"/>
      <c r="J4" s="36"/>
      <c r="K4" s="36"/>
      <c r="L4" s="36"/>
      <c r="M4" s="36"/>
      <c r="N4" s="36"/>
      <c r="O4" s="36"/>
      <c r="P4" s="36"/>
      <c r="Q4" s="36"/>
    </row>
    <row r="5" spans="1:17" customFormat="1" ht="14.4" x14ac:dyDescent="0.3">
      <c r="A5" s="37"/>
      <c r="B5" s="37"/>
      <c r="C5" s="37"/>
      <c r="D5" s="37"/>
      <c r="E5" s="37"/>
      <c r="F5" s="37"/>
      <c r="G5" s="37"/>
      <c r="H5" s="37"/>
      <c r="I5" s="37"/>
      <c r="J5" s="37"/>
      <c r="K5" s="37"/>
      <c r="L5" s="37"/>
      <c r="M5" s="37"/>
      <c r="N5" s="37"/>
      <c r="O5" s="37"/>
      <c r="P5" s="37"/>
      <c r="Q5" s="37"/>
    </row>
    <row r="6" spans="1:17" customFormat="1" ht="15" thickBot="1" x14ac:dyDescent="0.35">
      <c r="A6" s="38" t="s">
        <v>3</v>
      </c>
      <c r="B6" s="39"/>
      <c r="C6" s="39"/>
      <c r="D6" s="2"/>
      <c r="E6" s="2"/>
      <c r="F6" s="2"/>
      <c r="G6" s="2"/>
      <c r="H6" s="2"/>
      <c r="I6" s="2"/>
      <c r="J6" s="2"/>
      <c r="K6" s="2"/>
      <c r="L6" s="2"/>
      <c r="M6" s="2"/>
      <c r="N6" s="2"/>
      <c r="O6" s="2"/>
      <c r="P6" s="2"/>
      <c r="Q6" s="3" t="s">
        <v>4</v>
      </c>
    </row>
    <row r="7" spans="1:17" customFormat="1" ht="15.6" x14ac:dyDescent="0.3">
      <c r="A7" s="40"/>
      <c r="B7" s="41"/>
      <c r="C7" s="41"/>
      <c r="D7" s="42" t="s">
        <v>5</v>
      </c>
      <c r="E7" s="42"/>
      <c r="F7" s="42"/>
      <c r="G7" s="42"/>
      <c r="H7" s="43"/>
      <c r="I7" s="42" t="s">
        <v>6</v>
      </c>
      <c r="J7" s="42"/>
      <c r="K7" s="42"/>
      <c r="L7" s="42"/>
      <c r="M7" s="43"/>
      <c r="N7" s="42" t="s">
        <v>7</v>
      </c>
      <c r="O7" s="42"/>
      <c r="P7" s="42"/>
      <c r="Q7" s="42"/>
    </row>
    <row r="8" spans="1:17" s="5" customFormat="1" ht="27" thickBot="1" x14ac:dyDescent="0.3">
      <c r="A8" s="44" t="s">
        <v>823</v>
      </c>
      <c r="B8" s="45" t="s">
        <v>824</v>
      </c>
      <c r="C8" s="46" t="s">
        <v>8</v>
      </c>
      <c r="D8" s="4" t="s">
        <v>9</v>
      </c>
      <c r="E8" s="4" t="s">
        <v>10</v>
      </c>
      <c r="F8" s="4" t="s">
        <v>11</v>
      </c>
      <c r="G8" s="4" t="s">
        <v>12</v>
      </c>
      <c r="H8" s="4"/>
      <c r="I8" s="4" t="s">
        <v>9</v>
      </c>
      <c r="J8" s="4" t="s">
        <v>10</v>
      </c>
      <c r="K8" s="4" t="s">
        <v>11</v>
      </c>
      <c r="L8" s="4" t="s">
        <v>12</v>
      </c>
      <c r="M8" s="4"/>
      <c r="N8" s="4" t="s">
        <v>9</v>
      </c>
      <c r="O8" s="4" t="s">
        <v>10</v>
      </c>
      <c r="P8" s="4" t="s">
        <v>11</v>
      </c>
      <c r="Q8" s="4" t="s">
        <v>12</v>
      </c>
    </row>
    <row r="9" spans="1:17" s="5" customFormat="1" x14ac:dyDescent="0.25">
      <c r="A9" s="47" t="s">
        <v>13</v>
      </c>
      <c r="B9" s="47" t="s">
        <v>14</v>
      </c>
      <c r="C9" s="48"/>
      <c r="D9" s="6">
        <v>79.633691217976704</v>
      </c>
      <c r="E9" s="6">
        <v>71.115180456633183</v>
      </c>
      <c r="F9" s="6">
        <v>44.241995862709551</v>
      </c>
      <c r="G9" s="6">
        <v>32.709495691191741</v>
      </c>
      <c r="H9" s="6"/>
      <c r="I9" s="6">
        <v>63.794790159722282</v>
      </c>
      <c r="J9" s="6">
        <v>50.930396344945692</v>
      </c>
      <c r="K9" s="6">
        <v>23.050408053877671</v>
      </c>
      <c r="L9" s="6">
        <v>16.661752766384168</v>
      </c>
      <c r="M9" s="6"/>
      <c r="N9" s="6">
        <v>49.278316669646834</v>
      </c>
      <c r="O9" s="6">
        <v>42.104734406992392</v>
      </c>
      <c r="P9" s="6">
        <v>22.72408868035696</v>
      </c>
      <c r="Q9" s="6">
        <v>16.329286573869435</v>
      </c>
    </row>
    <row r="10" spans="1:17" s="8" customFormat="1" x14ac:dyDescent="0.25">
      <c r="A10" s="47" t="s">
        <v>15</v>
      </c>
      <c r="B10" s="47" t="s">
        <v>16</v>
      </c>
      <c r="C10" s="49"/>
      <c r="D10" s="6">
        <v>77.485411390132526</v>
      </c>
      <c r="E10" s="6">
        <v>69.788188025720061</v>
      </c>
      <c r="F10" s="6">
        <v>41.998912489241981</v>
      </c>
      <c r="G10" s="6">
        <v>31.525783226373612</v>
      </c>
      <c r="H10" s="6"/>
      <c r="I10" s="6">
        <v>64.121706972650585</v>
      </c>
      <c r="J10" s="6">
        <v>53.453482472039852</v>
      </c>
      <c r="K10" s="6">
        <v>25.578153000094506</v>
      </c>
      <c r="L10" s="6">
        <v>19.40497304290988</v>
      </c>
      <c r="M10" s="6"/>
      <c r="N10" s="6">
        <v>43.47357007886707</v>
      </c>
      <c r="O10" s="6">
        <v>37.16748530100763</v>
      </c>
      <c r="P10" s="6">
        <v>18.369308042017785</v>
      </c>
      <c r="Q10" s="6">
        <v>13.324414150854249</v>
      </c>
    </row>
    <row r="11" spans="1:17" customFormat="1" ht="14.4" x14ac:dyDescent="0.3">
      <c r="A11" s="50" t="s">
        <v>33</v>
      </c>
      <c r="B11" s="51" t="s">
        <v>796</v>
      </c>
      <c r="C11" s="52"/>
      <c r="D11" s="7">
        <v>77.753327388114386</v>
      </c>
      <c r="E11" s="7">
        <v>71.893516772600393</v>
      </c>
      <c r="F11" s="7">
        <v>39.784088468046669</v>
      </c>
      <c r="G11" s="7">
        <v>32.340339623379798</v>
      </c>
      <c r="H11" s="7"/>
      <c r="I11" s="7">
        <v>67.243910154628253</v>
      </c>
      <c r="J11" s="7">
        <v>58.088925841471195</v>
      </c>
      <c r="K11" s="7">
        <v>26.205012495688923</v>
      </c>
      <c r="L11" s="7">
        <v>21.201141619095001</v>
      </c>
      <c r="M11" s="7"/>
      <c r="N11" s="7">
        <v>38.20078035665572</v>
      </c>
      <c r="O11" s="7">
        <v>34.074952414344338</v>
      </c>
      <c r="P11" s="7">
        <v>15.176206902284529</v>
      </c>
      <c r="Q11" s="7">
        <v>11.712875020351861</v>
      </c>
    </row>
    <row r="12" spans="1:17" customFormat="1" ht="14.4" x14ac:dyDescent="0.3">
      <c r="A12" s="50" t="s">
        <v>31</v>
      </c>
      <c r="B12" s="51" t="s">
        <v>32</v>
      </c>
      <c r="C12" s="52"/>
      <c r="D12" s="7">
        <v>85.167822935906187</v>
      </c>
      <c r="E12" s="7">
        <v>76.660395755759396</v>
      </c>
      <c r="F12" s="7">
        <v>45.407858876193977</v>
      </c>
      <c r="G12" s="7">
        <v>36.13096620486354</v>
      </c>
      <c r="H12" s="7"/>
      <c r="I12" s="7">
        <v>67.21515294323487</v>
      </c>
      <c r="J12" s="7">
        <v>54.486376878862863</v>
      </c>
      <c r="K12" s="7">
        <v>28.237519529009493</v>
      </c>
      <c r="L12" s="7">
        <v>23.338709637745943</v>
      </c>
      <c r="M12" s="7"/>
      <c r="N12" s="7">
        <v>49.763593062210596</v>
      </c>
      <c r="O12" s="7">
        <v>44.775408573435072</v>
      </c>
      <c r="P12" s="7">
        <v>21.128402299516715</v>
      </c>
      <c r="Q12" s="7">
        <v>14.844414962474591</v>
      </c>
    </row>
    <row r="13" spans="1:17" customFormat="1" ht="14.4" x14ac:dyDescent="0.3">
      <c r="A13" s="50" t="s">
        <v>34</v>
      </c>
      <c r="B13" s="51" t="s">
        <v>35</v>
      </c>
      <c r="C13" s="52"/>
      <c r="D13" s="7">
        <v>71.707763932565882</v>
      </c>
      <c r="E13" s="7">
        <v>63.673433430992077</v>
      </c>
      <c r="F13" s="7">
        <v>38.990620318707393</v>
      </c>
      <c r="G13" s="7">
        <v>28.430541905279803</v>
      </c>
      <c r="H13" s="7"/>
      <c r="I13" s="7">
        <v>59.305770808382363</v>
      </c>
      <c r="J13" s="7">
        <v>49.71835489749332</v>
      </c>
      <c r="K13" s="7">
        <v>24.373046634630271</v>
      </c>
      <c r="L13" s="7">
        <v>17.370405177225877</v>
      </c>
      <c r="M13" s="7"/>
      <c r="N13" s="7">
        <v>39.962797881282647</v>
      </c>
      <c r="O13" s="7">
        <v>33.529554643694112</v>
      </c>
      <c r="P13" s="7">
        <v>15.642992387428231</v>
      </c>
      <c r="Q13" s="7">
        <v>10.438361455572407</v>
      </c>
    </row>
    <row r="14" spans="1:17" customFormat="1" ht="14.4" x14ac:dyDescent="0.3">
      <c r="A14" s="50" t="s">
        <v>36</v>
      </c>
      <c r="B14" s="51" t="s">
        <v>37</v>
      </c>
      <c r="C14" s="53"/>
      <c r="D14" s="7">
        <v>70.342808660277015</v>
      </c>
      <c r="E14" s="7">
        <v>62.169058036283396</v>
      </c>
      <c r="F14" s="7">
        <v>32.893020806623689</v>
      </c>
      <c r="G14" s="7">
        <v>20.52934591482553</v>
      </c>
      <c r="H14" s="7"/>
      <c r="I14" s="7">
        <v>55.659115379033985</v>
      </c>
      <c r="J14" s="7">
        <v>46.146112332077891</v>
      </c>
      <c r="K14" s="7">
        <v>20.121513187052962</v>
      </c>
      <c r="L14" s="7">
        <v>13.245250235278846</v>
      </c>
      <c r="M14" s="7"/>
      <c r="N14" s="7">
        <v>36.214215391223789</v>
      </c>
      <c r="O14" s="7">
        <v>30.118824596512084</v>
      </c>
      <c r="P14" s="7">
        <v>15.827023834920077</v>
      </c>
      <c r="Q14" s="7">
        <v>10.048534355681324</v>
      </c>
    </row>
    <row r="15" spans="1:17" customFormat="1" ht="14.4" x14ac:dyDescent="0.3">
      <c r="A15" s="50" t="s">
        <v>778</v>
      </c>
      <c r="B15" s="51" t="s">
        <v>38</v>
      </c>
      <c r="C15" s="52"/>
      <c r="D15" s="7">
        <v>83.194533804772604</v>
      </c>
      <c r="E15" s="7">
        <v>74.3902747954711</v>
      </c>
      <c r="F15" s="7">
        <v>48.310219199836865</v>
      </c>
      <c r="G15" s="7">
        <v>34.846810119445301</v>
      </c>
      <c r="H15" s="7"/>
      <c r="I15" s="7">
        <v>72.831475197832248</v>
      </c>
      <c r="J15" s="7">
        <v>61.152630585611114</v>
      </c>
      <c r="K15" s="7">
        <v>32.401768453007165</v>
      </c>
      <c r="L15" s="7">
        <v>23.657033799047991</v>
      </c>
      <c r="M15" s="7"/>
      <c r="N15" s="7">
        <v>40.09521872509881</v>
      </c>
      <c r="O15" s="7">
        <v>32.696367086251541</v>
      </c>
      <c r="P15" s="7">
        <v>17.007302872672756</v>
      </c>
      <c r="Q15" s="7">
        <v>11.524980471770832</v>
      </c>
    </row>
    <row r="16" spans="1:17" customFormat="1" ht="14.4" x14ac:dyDescent="0.3">
      <c r="A16" s="50" t="s">
        <v>39</v>
      </c>
      <c r="B16" s="51" t="s">
        <v>40</v>
      </c>
      <c r="C16" s="52"/>
      <c r="D16" s="7">
        <v>80.927856472466402</v>
      </c>
      <c r="E16" s="7">
        <v>73.339458950349581</v>
      </c>
      <c r="F16" s="7">
        <v>48.323047509451321</v>
      </c>
      <c r="G16" s="7">
        <v>36.835631010726175</v>
      </c>
      <c r="H16" s="7"/>
      <c r="I16" s="7">
        <v>70.700906011329835</v>
      </c>
      <c r="J16" s="7">
        <v>60.634216734760301</v>
      </c>
      <c r="K16" s="7">
        <v>30.923790231009896</v>
      </c>
      <c r="L16" s="7">
        <v>23.156537900728186</v>
      </c>
      <c r="M16" s="7"/>
      <c r="N16" s="7">
        <v>36.989170040859342</v>
      </c>
      <c r="O16" s="7">
        <v>31.232129910671169</v>
      </c>
      <c r="P16" s="7">
        <v>17.267700645411733</v>
      </c>
      <c r="Q16" s="7">
        <v>14.045848086698772</v>
      </c>
    </row>
    <row r="17" spans="1:17" customFormat="1" ht="14.4" x14ac:dyDescent="0.3">
      <c r="A17" s="50" t="s">
        <v>41</v>
      </c>
      <c r="B17" s="51" t="s">
        <v>42</v>
      </c>
      <c r="C17" s="52"/>
      <c r="D17" s="7">
        <v>77.424321472031551</v>
      </c>
      <c r="E17" s="7">
        <v>69.861645796212031</v>
      </c>
      <c r="F17" s="7">
        <v>37.45000350174508</v>
      </c>
      <c r="G17" s="7">
        <v>25.647440512838067</v>
      </c>
      <c r="H17" s="7"/>
      <c r="I17" s="7">
        <v>60.339823075680833</v>
      </c>
      <c r="J17" s="7">
        <v>52.075853120780543</v>
      </c>
      <c r="K17" s="7">
        <v>23.471364084402818</v>
      </c>
      <c r="L17" s="7">
        <v>17.623222630856475</v>
      </c>
      <c r="M17" s="7"/>
      <c r="N17" s="7">
        <v>44.873586088637992</v>
      </c>
      <c r="O17" s="7">
        <v>37.14082051392181</v>
      </c>
      <c r="P17" s="7">
        <v>13.754684598723447</v>
      </c>
      <c r="Q17" s="7">
        <v>10.525310601512412</v>
      </c>
    </row>
    <row r="18" spans="1:17" customFormat="1" ht="14.4" x14ac:dyDescent="0.3">
      <c r="A18" s="50" t="s">
        <v>779</v>
      </c>
      <c r="B18" s="51" t="s">
        <v>806</v>
      </c>
      <c r="C18" s="52"/>
      <c r="D18" s="7">
        <v>75.912209363219603</v>
      </c>
      <c r="E18" s="7">
        <v>67.800608230751308</v>
      </c>
      <c r="F18" s="7">
        <v>42.229267048613025</v>
      </c>
      <c r="G18" s="7">
        <v>31.670588797943733</v>
      </c>
      <c r="H18" s="7"/>
      <c r="I18" s="7">
        <v>61.110609109549848</v>
      </c>
      <c r="J18" s="7">
        <v>49.519225352166721</v>
      </c>
      <c r="K18" s="7">
        <v>23.533300716827657</v>
      </c>
      <c r="L18" s="7">
        <v>17.723081356679906</v>
      </c>
      <c r="M18" s="7"/>
      <c r="N18" s="7">
        <v>47.998781010212731</v>
      </c>
      <c r="O18" s="7">
        <v>41.029775663316833</v>
      </c>
      <c r="P18" s="7">
        <v>21.423684472691903</v>
      </c>
      <c r="Q18" s="7">
        <v>15.459562722804577</v>
      </c>
    </row>
    <row r="19" spans="1:17" s="10" customFormat="1" x14ac:dyDescent="0.25">
      <c r="A19" s="54" t="s">
        <v>780</v>
      </c>
      <c r="B19" s="55" t="s">
        <v>44</v>
      </c>
      <c r="C19" s="56"/>
      <c r="D19" s="9">
        <v>73.804820666151898</v>
      </c>
      <c r="E19" s="9">
        <v>67.02538086518777</v>
      </c>
      <c r="F19" s="9">
        <v>38.810663824444219</v>
      </c>
      <c r="G19" s="9">
        <v>26.785119391076488</v>
      </c>
      <c r="H19" s="9"/>
      <c r="I19" s="9">
        <v>57.456802026852152</v>
      </c>
      <c r="J19" s="9">
        <v>47.431234864742756</v>
      </c>
      <c r="K19" s="9">
        <v>23.228519233032145</v>
      </c>
      <c r="L19" s="9">
        <v>16.123048963440269</v>
      </c>
      <c r="M19" s="9"/>
      <c r="N19" s="9">
        <v>42.835020783216272</v>
      </c>
      <c r="O19" s="9">
        <v>38.290447875459655</v>
      </c>
      <c r="P19" s="9">
        <v>16.38715361290441</v>
      </c>
      <c r="Q19" s="9">
        <v>11.151282124705908</v>
      </c>
    </row>
    <row r="20" spans="1:17" s="10" customFormat="1" x14ac:dyDescent="0.25">
      <c r="A20" s="54" t="s">
        <v>45</v>
      </c>
      <c r="B20" s="55" t="s">
        <v>46</v>
      </c>
      <c r="C20" s="56"/>
      <c r="D20" s="9">
        <v>79.618611839014079</v>
      </c>
      <c r="E20" s="9">
        <v>72.608329059939223</v>
      </c>
      <c r="F20" s="9">
        <v>48.511965684547192</v>
      </c>
      <c r="G20" s="9">
        <v>35.786514687914732</v>
      </c>
      <c r="H20" s="9"/>
      <c r="I20" s="9">
        <v>61.96774393060317</v>
      </c>
      <c r="J20" s="9">
        <v>47.607385054510949</v>
      </c>
      <c r="K20" s="9">
        <v>19.420004279724814</v>
      </c>
      <c r="L20" s="9">
        <v>14.466974249217188</v>
      </c>
      <c r="M20" s="9"/>
      <c r="N20" s="9">
        <v>57.224043178441363</v>
      </c>
      <c r="O20" s="9">
        <v>50.191886527850386</v>
      </c>
      <c r="P20" s="9">
        <v>29.004682110681824</v>
      </c>
      <c r="Q20" s="9">
        <v>22.420202639846476</v>
      </c>
    </row>
    <row r="21" spans="1:17" s="10" customFormat="1" x14ac:dyDescent="0.25">
      <c r="A21" s="54" t="s">
        <v>47</v>
      </c>
      <c r="B21" s="55" t="s">
        <v>48</v>
      </c>
      <c r="C21" s="56"/>
      <c r="D21" s="9">
        <v>75.959211830018276</v>
      </c>
      <c r="E21" s="9">
        <v>66.271950819485482</v>
      </c>
      <c r="F21" s="9">
        <v>40.21692726315235</v>
      </c>
      <c r="G21" s="9">
        <v>29.052763859468715</v>
      </c>
      <c r="H21" s="9"/>
      <c r="I21" s="9">
        <v>63.032638187095714</v>
      </c>
      <c r="J21" s="9">
        <v>50.639033446494139</v>
      </c>
      <c r="K21" s="9">
        <v>26.351775905932008</v>
      </c>
      <c r="L21" s="9">
        <v>18.687085170450331</v>
      </c>
      <c r="M21" s="9"/>
      <c r="N21" s="9">
        <v>43.973991132092586</v>
      </c>
      <c r="O21" s="9">
        <v>36.63655661010943</v>
      </c>
      <c r="P21" s="9">
        <v>16.621619212308097</v>
      </c>
      <c r="Q21" s="9">
        <v>10.616040272173537</v>
      </c>
    </row>
    <row r="22" spans="1:17" s="10" customFormat="1" x14ac:dyDescent="0.25">
      <c r="A22" s="54" t="s">
        <v>49</v>
      </c>
      <c r="B22" s="55" t="s">
        <v>50</v>
      </c>
      <c r="C22" s="56"/>
      <c r="D22" s="9">
        <v>78.987263305897642</v>
      </c>
      <c r="E22" s="9">
        <v>70.138734206413389</v>
      </c>
      <c r="F22" s="9">
        <v>42.774694491735033</v>
      </c>
      <c r="G22" s="9">
        <v>34.637619650435731</v>
      </c>
      <c r="H22" s="9"/>
      <c r="I22" s="9">
        <v>65.646904136433079</v>
      </c>
      <c r="J22" s="9">
        <v>52.465151067550529</v>
      </c>
      <c r="K22" s="9">
        <v>26.595456714720335</v>
      </c>
      <c r="L22" s="9">
        <v>21.615695337691324</v>
      </c>
      <c r="M22" s="9"/>
      <c r="N22" s="9">
        <v>48.946099269037596</v>
      </c>
      <c r="O22" s="9">
        <v>38.599361280947484</v>
      </c>
      <c r="P22" s="9">
        <v>21.904775666610334</v>
      </c>
      <c r="Q22" s="9">
        <v>15.352718307231141</v>
      </c>
    </row>
    <row r="23" spans="1:17" s="10" customFormat="1" x14ac:dyDescent="0.25">
      <c r="A23" s="54" t="s">
        <v>51</v>
      </c>
      <c r="B23" s="55" t="s">
        <v>52</v>
      </c>
      <c r="C23" s="56"/>
      <c r="D23" s="9">
        <v>71.711990221838604</v>
      </c>
      <c r="E23" s="9">
        <v>62.988271531082617</v>
      </c>
      <c r="F23" s="9">
        <v>39.05925519612758</v>
      </c>
      <c r="G23" s="9">
        <v>31.071158822863381</v>
      </c>
      <c r="H23" s="9"/>
      <c r="I23" s="9">
        <v>58.972795057346204</v>
      </c>
      <c r="J23" s="9">
        <v>50.709468948993397</v>
      </c>
      <c r="K23" s="9">
        <v>24.509395301346693</v>
      </c>
      <c r="L23" s="9">
        <v>19.627281741005749</v>
      </c>
      <c r="M23" s="9"/>
      <c r="N23" s="9">
        <v>44.158769033077569</v>
      </c>
      <c r="O23" s="9">
        <v>37.586924630135655</v>
      </c>
      <c r="P23" s="9">
        <v>20.108484776630988</v>
      </c>
      <c r="Q23" s="9">
        <v>14.638031976311783</v>
      </c>
    </row>
    <row r="24" spans="1:17" s="8" customFormat="1" x14ac:dyDescent="0.25">
      <c r="A24" s="47" t="s">
        <v>17</v>
      </c>
      <c r="B24" s="47" t="s">
        <v>18</v>
      </c>
      <c r="C24" s="57"/>
      <c r="D24" s="6">
        <v>77.529120457165703</v>
      </c>
      <c r="E24" s="6">
        <v>68.426262973133632</v>
      </c>
      <c r="F24" s="6">
        <v>41.028898321661465</v>
      </c>
      <c r="G24" s="6">
        <v>29.819280888425375</v>
      </c>
      <c r="H24" s="6"/>
      <c r="I24" s="6">
        <v>62.701893200211657</v>
      </c>
      <c r="J24" s="6">
        <v>50.444689552065881</v>
      </c>
      <c r="K24" s="6">
        <v>23.012201884006657</v>
      </c>
      <c r="L24" s="6">
        <v>16.52776887249518</v>
      </c>
      <c r="M24" s="6"/>
      <c r="N24" s="6">
        <v>44.895491844310804</v>
      </c>
      <c r="O24" s="6">
        <v>37.94176318213129</v>
      </c>
      <c r="P24" s="6">
        <v>19.364478651637494</v>
      </c>
      <c r="Q24" s="6">
        <v>13.557210483576757</v>
      </c>
    </row>
    <row r="25" spans="1:17" customFormat="1" ht="14.4" x14ac:dyDescent="0.3">
      <c r="A25" s="50" t="s">
        <v>53</v>
      </c>
      <c r="B25" s="51" t="s">
        <v>54</v>
      </c>
      <c r="C25" s="58"/>
      <c r="D25" s="7">
        <v>69.59905132854793</v>
      </c>
      <c r="E25" s="7">
        <v>61.76772701519063</v>
      </c>
      <c r="F25" s="7">
        <v>35.120007676695032</v>
      </c>
      <c r="G25" s="7">
        <v>23.765875785333197</v>
      </c>
      <c r="H25" s="7"/>
      <c r="I25" s="7">
        <v>49.470945360514399</v>
      </c>
      <c r="J25" s="7">
        <v>40.756279673374245</v>
      </c>
      <c r="K25" s="7">
        <v>19.698282384801551</v>
      </c>
      <c r="L25" s="7">
        <v>12.025141131424807</v>
      </c>
      <c r="M25" s="7"/>
      <c r="N25" s="7">
        <v>41.371213813687916</v>
      </c>
      <c r="O25" s="7">
        <v>36.579221439247505</v>
      </c>
      <c r="P25" s="7">
        <v>15.049915730796387</v>
      </c>
      <c r="Q25" s="7">
        <v>9.8463154332092397</v>
      </c>
    </row>
    <row r="26" spans="1:17" customFormat="1" ht="14.4" x14ac:dyDescent="0.3">
      <c r="A26" s="50" t="s">
        <v>55</v>
      </c>
      <c r="B26" s="51" t="s">
        <v>56</v>
      </c>
      <c r="C26" s="58"/>
      <c r="D26" s="7">
        <v>72.326225965618931</v>
      </c>
      <c r="E26" s="7">
        <v>63.112427025697841</v>
      </c>
      <c r="F26" s="7">
        <v>38.852621385210369</v>
      </c>
      <c r="G26" s="7">
        <v>29.343045668998879</v>
      </c>
      <c r="H26" s="7"/>
      <c r="I26" s="7">
        <v>56.176764804620106</v>
      </c>
      <c r="J26" s="7">
        <v>45.49672067016671</v>
      </c>
      <c r="K26" s="7">
        <v>21.872246424014484</v>
      </c>
      <c r="L26" s="7">
        <v>16.810742819331924</v>
      </c>
      <c r="M26" s="7"/>
      <c r="N26" s="7">
        <v>44.065847155861789</v>
      </c>
      <c r="O26" s="7">
        <v>35.814833505070666</v>
      </c>
      <c r="P26" s="7">
        <v>18.082855689854721</v>
      </c>
      <c r="Q26" s="7">
        <v>13.347946652550895</v>
      </c>
    </row>
    <row r="27" spans="1:17" customFormat="1" ht="14.4" x14ac:dyDescent="0.3">
      <c r="A27" s="50" t="s">
        <v>57</v>
      </c>
      <c r="B27" s="51" t="s">
        <v>58</v>
      </c>
      <c r="C27" s="58"/>
      <c r="D27" s="7">
        <v>77.112172185872979</v>
      </c>
      <c r="E27" s="7">
        <v>66.042392974668601</v>
      </c>
      <c r="F27" s="7">
        <v>41.580126868875446</v>
      </c>
      <c r="G27" s="7">
        <v>29.340736880186924</v>
      </c>
      <c r="H27" s="7"/>
      <c r="I27" s="7">
        <v>69.763492362620724</v>
      </c>
      <c r="J27" s="7">
        <v>55.527084738118845</v>
      </c>
      <c r="K27" s="7">
        <v>29.352824532986528</v>
      </c>
      <c r="L27" s="7">
        <v>19.180283059365141</v>
      </c>
      <c r="M27" s="7"/>
      <c r="N27" s="7">
        <v>39.165586498308258</v>
      </c>
      <c r="O27" s="7">
        <v>31.445456801095194</v>
      </c>
      <c r="P27" s="7">
        <v>14.169838457501132</v>
      </c>
      <c r="Q27" s="7">
        <v>7.3097781842940019</v>
      </c>
    </row>
    <row r="28" spans="1:17" customFormat="1" ht="14.4" x14ac:dyDescent="0.3">
      <c r="A28" s="50" t="s">
        <v>59</v>
      </c>
      <c r="B28" s="51" t="s">
        <v>60</v>
      </c>
      <c r="C28" s="58"/>
      <c r="D28" s="7">
        <v>79.102942858155927</v>
      </c>
      <c r="E28" s="7">
        <v>68.972816796811159</v>
      </c>
      <c r="F28" s="7">
        <v>43.157406767636694</v>
      </c>
      <c r="G28" s="7">
        <v>27.563413568198904</v>
      </c>
      <c r="H28" s="7"/>
      <c r="I28" s="7">
        <v>69.453503352322073</v>
      </c>
      <c r="J28" s="7">
        <v>56.261123201588411</v>
      </c>
      <c r="K28" s="7">
        <v>27.709629540123231</v>
      </c>
      <c r="L28" s="7">
        <v>16.268676495324684</v>
      </c>
      <c r="M28" s="7"/>
      <c r="N28" s="7">
        <v>37.49957414590741</v>
      </c>
      <c r="O28" s="7">
        <v>32.849991816785042</v>
      </c>
      <c r="P28" s="7">
        <v>14.828753380337808</v>
      </c>
      <c r="Q28" s="7">
        <v>8.7018696461618408</v>
      </c>
    </row>
    <row r="29" spans="1:17" customFormat="1" ht="14.4" x14ac:dyDescent="0.3">
      <c r="A29" s="50" t="s">
        <v>61</v>
      </c>
      <c r="B29" s="51" t="s">
        <v>62</v>
      </c>
      <c r="C29" s="58"/>
      <c r="D29" s="7">
        <v>74.781242105060386</v>
      </c>
      <c r="E29" s="7">
        <v>65.020829152159237</v>
      </c>
      <c r="F29" s="7">
        <v>39.185968618210495</v>
      </c>
      <c r="G29" s="7">
        <v>28.268177616470453</v>
      </c>
      <c r="H29" s="7"/>
      <c r="I29" s="7">
        <v>58.93993149728599</v>
      </c>
      <c r="J29" s="7">
        <v>48.210458679821684</v>
      </c>
      <c r="K29" s="7">
        <v>24.233703206537928</v>
      </c>
      <c r="L29" s="7">
        <v>17.975942845022004</v>
      </c>
      <c r="M29" s="7"/>
      <c r="N29" s="7">
        <v>39.402680418741639</v>
      </c>
      <c r="O29" s="7">
        <v>30.575637071191363</v>
      </c>
      <c r="P29" s="7">
        <v>15.748893190315483</v>
      </c>
      <c r="Q29" s="7">
        <v>10.492057223927217</v>
      </c>
    </row>
    <row r="30" spans="1:17" customFormat="1" ht="14.4" x14ac:dyDescent="0.3">
      <c r="A30" s="50" t="s">
        <v>63</v>
      </c>
      <c r="B30" s="51" t="s">
        <v>64</v>
      </c>
      <c r="C30" s="58"/>
      <c r="D30" s="7">
        <v>78.582427462898067</v>
      </c>
      <c r="E30" s="7">
        <v>68.178218215063737</v>
      </c>
      <c r="F30" s="7">
        <v>42.987906183892683</v>
      </c>
      <c r="G30" s="7">
        <v>30.990461061128617</v>
      </c>
      <c r="H30" s="7"/>
      <c r="I30" s="7">
        <v>66.498555758295339</v>
      </c>
      <c r="J30" s="7">
        <v>51.691930747528247</v>
      </c>
      <c r="K30" s="7">
        <v>24.89255195452866</v>
      </c>
      <c r="L30" s="7">
        <v>19.412712990546051</v>
      </c>
      <c r="M30" s="7"/>
      <c r="N30" s="7">
        <v>43.819536133135465</v>
      </c>
      <c r="O30" s="7">
        <v>35.447131371196889</v>
      </c>
      <c r="P30" s="7">
        <v>17.953394813611638</v>
      </c>
      <c r="Q30" s="7">
        <v>13.467479109652375</v>
      </c>
    </row>
    <row r="31" spans="1:17" customFormat="1" ht="14.4" x14ac:dyDescent="0.3">
      <c r="A31" s="50" t="s">
        <v>65</v>
      </c>
      <c r="B31" s="51" t="s">
        <v>66</v>
      </c>
      <c r="C31" s="58"/>
      <c r="D31" s="7">
        <v>81.644720455556069</v>
      </c>
      <c r="E31" s="7">
        <v>72.901452219212459</v>
      </c>
      <c r="F31" s="7">
        <v>44.876449443594538</v>
      </c>
      <c r="G31" s="7">
        <v>33.342933290881547</v>
      </c>
      <c r="H31" s="7"/>
      <c r="I31" s="7">
        <v>72.17419634121552</v>
      </c>
      <c r="J31" s="7">
        <v>60.10967315157091</v>
      </c>
      <c r="K31" s="7">
        <v>29.822694393777084</v>
      </c>
      <c r="L31" s="7">
        <v>23.047147640531914</v>
      </c>
      <c r="M31" s="7"/>
      <c r="N31" s="7">
        <v>38.989553410260712</v>
      </c>
      <c r="O31" s="7">
        <v>32.470970040909755</v>
      </c>
      <c r="P31" s="7">
        <v>16.363756535416265</v>
      </c>
      <c r="Q31" s="7">
        <v>10.999084280878</v>
      </c>
    </row>
    <row r="32" spans="1:17" s="10" customFormat="1" x14ac:dyDescent="0.25">
      <c r="A32" s="54" t="s">
        <v>67</v>
      </c>
      <c r="B32" s="55" t="s">
        <v>68</v>
      </c>
      <c r="C32" s="59"/>
      <c r="D32" s="9">
        <v>80.664917544522837</v>
      </c>
      <c r="E32" s="9">
        <v>74.455214041344007</v>
      </c>
      <c r="F32" s="9">
        <v>51.541856858264303</v>
      </c>
      <c r="G32" s="9">
        <v>39.742279268719486</v>
      </c>
      <c r="H32" s="9"/>
      <c r="I32" s="9">
        <v>73.452812486612657</v>
      </c>
      <c r="J32" s="9">
        <v>62.605044613469232</v>
      </c>
      <c r="K32" s="9">
        <v>33.201503481463263</v>
      </c>
      <c r="L32" s="9">
        <v>25.661508328288924</v>
      </c>
      <c r="M32" s="9"/>
      <c r="N32" s="9">
        <v>37.944059010867129</v>
      </c>
      <c r="O32" s="9">
        <v>34.793065971292549</v>
      </c>
      <c r="P32" s="9">
        <v>20.398863559280798</v>
      </c>
      <c r="Q32" s="9">
        <v>13.723413060966763</v>
      </c>
    </row>
    <row r="33" spans="1:17" s="10" customFormat="1" x14ac:dyDescent="0.25">
      <c r="A33" s="54" t="s">
        <v>69</v>
      </c>
      <c r="B33" s="55" t="s">
        <v>70</v>
      </c>
      <c r="C33" s="60"/>
      <c r="D33" s="9">
        <v>81.833029922135211</v>
      </c>
      <c r="E33" s="9">
        <v>74.049518846537154</v>
      </c>
      <c r="F33" s="9">
        <v>45.572576544110589</v>
      </c>
      <c r="G33" s="9">
        <v>34.19017318646339</v>
      </c>
      <c r="H33" s="9"/>
      <c r="I33" s="9">
        <v>70.395378154235075</v>
      </c>
      <c r="J33" s="9">
        <v>60.140316353347131</v>
      </c>
      <c r="K33" s="9">
        <v>27.571913967927909</v>
      </c>
      <c r="L33" s="9">
        <v>22.90276001534432</v>
      </c>
      <c r="M33" s="9"/>
      <c r="N33" s="9">
        <v>43.383540220893416</v>
      </c>
      <c r="O33" s="9">
        <v>37.565106955096375</v>
      </c>
      <c r="P33" s="9">
        <v>17.761709652045994</v>
      </c>
      <c r="Q33" s="9">
        <v>13.321341997924888</v>
      </c>
    </row>
    <row r="34" spans="1:17" s="10" customFormat="1" x14ac:dyDescent="0.25">
      <c r="A34" s="54" t="s">
        <v>71</v>
      </c>
      <c r="B34" s="55" t="s">
        <v>72</v>
      </c>
      <c r="C34" s="60"/>
      <c r="D34" s="9">
        <v>78.627178356786359</v>
      </c>
      <c r="E34" s="9">
        <v>67.716949339294757</v>
      </c>
      <c r="F34" s="9">
        <v>39.085462743323809</v>
      </c>
      <c r="G34" s="9">
        <v>28.362461862024158</v>
      </c>
      <c r="H34" s="9"/>
      <c r="I34" s="9">
        <v>65.672157746863462</v>
      </c>
      <c r="J34" s="9">
        <v>53.28523867709464</v>
      </c>
      <c r="K34" s="9">
        <v>24.770011425932577</v>
      </c>
      <c r="L34" s="9">
        <v>19.456441470103297</v>
      </c>
      <c r="M34" s="9"/>
      <c r="N34" s="9">
        <v>38.379995766110127</v>
      </c>
      <c r="O34" s="9">
        <v>31.121513044772424</v>
      </c>
      <c r="P34" s="9">
        <v>15.67788479094275</v>
      </c>
      <c r="Q34" s="9">
        <v>10.136110809360556</v>
      </c>
    </row>
    <row r="35" spans="1:17" s="10" customFormat="1" x14ac:dyDescent="0.25">
      <c r="A35" s="54" t="s">
        <v>73</v>
      </c>
      <c r="B35" s="55" t="s">
        <v>74</v>
      </c>
      <c r="C35" s="60"/>
      <c r="D35" s="9">
        <v>80.802168649499023</v>
      </c>
      <c r="E35" s="9">
        <v>70.691151552146351</v>
      </c>
      <c r="F35" s="9">
        <v>42.707819803266325</v>
      </c>
      <c r="G35" s="9">
        <v>31.283381961791086</v>
      </c>
      <c r="H35" s="9"/>
      <c r="I35" s="9">
        <v>72.048611979346504</v>
      </c>
      <c r="J35" s="9">
        <v>58.984581912962177</v>
      </c>
      <c r="K35" s="9">
        <v>28.958353909486835</v>
      </c>
      <c r="L35" s="9">
        <v>21.955738415050771</v>
      </c>
      <c r="M35" s="9"/>
      <c r="N35" s="9">
        <v>35.772077051904446</v>
      </c>
      <c r="O35" s="9">
        <v>27.145326378751172</v>
      </c>
      <c r="P35" s="9">
        <v>15.907076896356893</v>
      </c>
      <c r="Q35" s="9">
        <v>8.7927380970287796</v>
      </c>
    </row>
    <row r="36" spans="1:17" s="10" customFormat="1" x14ac:dyDescent="0.25">
      <c r="A36" s="54" t="s">
        <v>75</v>
      </c>
      <c r="B36" s="55" t="s">
        <v>76</v>
      </c>
      <c r="C36" s="60"/>
      <c r="D36" s="9">
        <v>83.882245443162091</v>
      </c>
      <c r="E36" s="9">
        <v>74.526555660850079</v>
      </c>
      <c r="F36" s="9">
        <v>46.867786322868966</v>
      </c>
      <c r="G36" s="9">
        <v>38.374112979702346</v>
      </c>
      <c r="H36" s="9"/>
      <c r="I36" s="9">
        <v>76.884999455421791</v>
      </c>
      <c r="J36" s="9">
        <v>66.788528330950925</v>
      </c>
      <c r="K36" s="9">
        <v>37.033223311961827</v>
      </c>
      <c r="L36" s="9">
        <v>29.052000779482867</v>
      </c>
      <c r="M36" s="9"/>
      <c r="N36" s="9">
        <v>32.026267100040258</v>
      </c>
      <c r="O36" s="9">
        <v>26.598306711873391</v>
      </c>
      <c r="P36" s="9">
        <v>12.65409662979812</v>
      </c>
      <c r="Q36" s="9">
        <v>10.671787218351296</v>
      </c>
    </row>
    <row r="37" spans="1:17" s="10" customFormat="1" x14ac:dyDescent="0.25">
      <c r="A37" s="54" t="s">
        <v>77</v>
      </c>
      <c r="B37" s="55" t="s">
        <v>78</v>
      </c>
      <c r="C37" s="60"/>
      <c r="D37" s="9">
        <v>84.820275705397847</v>
      </c>
      <c r="E37" s="9">
        <v>76.481255788532422</v>
      </c>
      <c r="F37" s="9">
        <v>44.442742632344753</v>
      </c>
      <c r="G37" s="9">
        <v>30.657420221067444</v>
      </c>
      <c r="H37" s="9"/>
      <c r="I37" s="9">
        <v>76.250018175864867</v>
      </c>
      <c r="J37" s="9">
        <v>61.913577584731108</v>
      </c>
      <c r="K37" s="9">
        <v>30.034953648369523</v>
      </c>
      <c r="L37" s="9">
        <v>21.963060015996525</v>
      </c>
      <c r="M37" s="9"/>
      <c r="N37" s="9">
        <v>43.37427334500174</v>
      </c>
      <c r="O37" s="9">
        <v>34.849672444915768</v>
      </c>
      <c r="P37" s="9">
        <v>14.641178407893776</v>
      </c>
      <c r="Q37" s="9">
        <v>9.4807774822718773</v>
      </c>
    </row>
    <row r="38" spans="1:17" customFormat="1" ht="14.4" x14ac:dyDescent="0.3">
      <c r="A38" s="50" t="s">
        <v>105</v>
      </c>
      <c r="B38" s="51" t="s">
        <v>810</v>
      </c>
      <c r="C38" s="52"/>
      <c r="D38" s="7">
        <v>76.62281590716097</v>
      </c>
      <c r="E38" s="7">
        <v>67.596914575613852</v>
      </c>
      <c r="F38" s="7">
        <v>40.141130934082113</v>
      </c>
      <c r="G38" s="7">
        <v>29.454688648654638</v>
      </c>
      <c r="H38" s="7"/>
      <c r="I38" s="7">
        <v>58.617861442341265</v>
      </c>
      <c r="J38" s="7">
        <v>46.27220318694927</v>
      </c>
      <c r="K38" s="7">
        <v>19.791793719196509</v>
      </c>
      <c r="L38" s="7">
        <v>14.252702620203998</v>
      </c>
      <c r="M38" s="7"/>
      <c r="N38" s="7">
        <v>48.195106561255841</v>
      </c>
      <c r="O38" s="7">
        <v>40.985407362086995</v>
      </c>
      <c r="P38" s="7">
        <v>22.14321355021869</v>
      </c>
      <c r="Q38" s="7">
        <v>15.948099467835345</v>
      </c>
    </row>
    <row r="39" spans="1:17" s="10" customFormat="1" x14ac:dyDescent="0.25">
      <c r="A39" s="54" t="s">
        <v>107</v>
      </c>
      <c r="B39" s="55" t="s">
        <v>108</v>
      </c>
      <c r="C39" s="60"/>
      <c r="D39" s="9">
        <v>71.345752146553195</v>
      </c>
      <c r="E39" s="9">
        <v>61.793370157419403</v>
      </c>
      <c r="F39" s="9">
        <v>33.054213214422369</v>
      </c>
      <c r="G39" s="9">
        <v>23.696048541339319</v>
      </c>
      <c r="H39" s="9"/>
      <c r="I39" s="9">
        <v>55.626097044151024</v>
      </c>
      <c r="J39" s="9">
        <v>43.434590840840762</v>
      </c>
      <c r="K39" s="9">
        <v>19.036444287337968</v>
      </c>
      <c r="L39" s="9">
        <v>12.183811119002305</v>
      </c>
      <c r="M39" s="9"/>
      <c r="N39" s="9">
        <v>38.118911161071502</v>
      </c>
      <c r="O39" s="9">
        <v>31.996206211599731</v>
      </c>
      <c r="P39" s="9">
        <v>17.774408483466399</v>
      </c>
      <c r="Q39" s="9">
        <v>11.81328292016881</v>
      </c>
    </row>
    <row r="40" spans="1:17" s="10" customFormat="1" x14ac:dyDescent="0.25">
      <c r="A40" s="54" t="s">
        <v>109</v>
      </c>
      <c r="B40" s="55" t="s">
        <v>110</v>
      </c>
      <c r="C40" s="56"/>
      <c r="D40" s="9">
        <v>79.11465052091954</v>
      </c>
      <c r="E40" s="9">
        <v>67.714147273840808</v>
      </c>
      <c r="F40" s="9">
        <v>38.960707567710635</v>
      </c>
      <c r="G40" s="9">
        <v>28.372518901420072</v>
      </c>
      <c r="H40" s="9"/>
      <c r="I40" s="9">
        <v>64.123957062415386</v>
      </c>
      <c r="J40" s="9">
        <v>49.633904173745961</v>
      </c>
      <c r="K40" s="9">
        <v>20.520186890062845</v>
      </c>
      <c r="L40" s="9">
        <v>14.752334966489494</v>
      </c>
      <c r="M40" s="9"/>
      <c r="N40" s="9">
        <v>47.152790088006313</v>
      </c>
      <c r="O40" s="9">
        <v>38.79925219742195</v>
      </c>
      <c r="P40" s="9">
        <v>19.733961589874291</v>
      </c>
      <c r="Q40" s="9">
        <v>14.361068195860591</v>
      </c>
    </row>
    <row r="41" spans="1:17" s="10" customFormat="1" x14ac:dyDescent="0.25">
      <c r="A41" s="54" t="s">
        <v>111</v>
      </c>
      <c r="B41" s="55" t="s">
        <v>112</v>
      </c>
      <c r="C41" s="56"/>
      <c r="D41" s="9">
        <v>76.548101322470472</v>
      </c>
      <c r="E41" s="9">
        <v>68.662953893487582</v>
      </c>
      <c r="F41" s="9">
        <v>44.253086453586839</v>
      </c>
      <c r="G41" s="9">
        <v>34.688319998864671</v>
      </c>
      <c r="H41" s="9"/>
      <c r="I41" s="9">
        <v>52.352130531991406</v>
      </c>
      <c r="J41" s="9">
        <v>40.459529826327497</v>
      </c>
      <c r="K41" s="9">
        <v>17.091277725362666</v>
      </c>
      <c r="L41" s="9">
        <v>12.348995269880438</v>
      </c>
      <c r="M41" s="9"/>
      <c r="N41" s="9">
        <v>56.967108434852534</v>
      </c>
      <c r="O41" s="9">
        <v>50.855695919397135</v>
      </c>
      <c r="P41" s="9">
        <v>31.473145803057434</v>
      </c>
      <c r="Q41" s="9">
        <v>24.22738197806045</v>
      </c>
    </row>
    <row r="42" spans="1:17" s="10" customFormat="1" x14ac:dyDescent="0.25">
      <c r="A42" s="54" t="s">
        <v>113</v>
      </c>
      <c r="B42" s="55" t="s">
        <v>114</v>
      </c>
      <c r="C42" s="56"/>
      <c r="D42" s="9">
        <v>70.603339410079585</v>
      </c>
      <c r="E42" s="9">
        <v>62.082056760872348</v>
      </c>
      <c r="F42" s="9">
        <v>32.72977716376996</v>
      </c>
      <c r="G42" s="9">
        <v>24.738167691597265</v>
      </c>
      <c r="H42" s="9"/>
      <c r="I42" s="9">
        <v>50.697586463936815</v>
      </c>
      <c r="J42" s="9">
        <v>41.413739152828974</v>
      </c>
      <c r="K42" s="9">
        <v>18.30890848803368</v>
      </c>
      <c r="L42" s="9">
        <v>13.278616548850517</v>
      </c>
      <c r="M42" s="9"/>
      <c r="N42" s="9">
        <v>42.338211558866448</v>
      </c>
      <c r="O42" s="9">
        <v>35.078823829400555</v>
      </c>
      <c r="P42" s="9">
        <v>15.328931611967512</v>
      </c>
      <c r="Q42" s="9">
        <v>10.973173896427227</v>
      </c>
    </row>
    <row r="43" spans="1:17" s="10" customFormat="1" x14ac:dyDescent="0.25">
      <c r="A43" s="54" t="s">
        <v>115</v>
      </c>
      <c r="B43" s="55" t="s">
        <v>116</v>
      </c>
      <c r="C43" s="56"/>
      <c r="D43" s="9">
        <v>73.944238676560289</v>
      </c>
      <c r="E43" s="9">
        <v>65.694404701766146</v>
      </c>
      <c r="F43" s="9">
        <v>36.09349258331369</v>
      </c>
      <c r="G43" s="9">
        <v>26.006619422223309</v>
      </c>
      <c r="H43" s="9"/>
      <c r="I43" s="9">
        <v>53.468940178811799</v>
      </c>
      <c r="J43" s="9">
        <v>45.113028530857513</v>
      </c>
      <c r="K43" s="9">
        <v>20.812125054770604</v>
      </c>
      <c r="L43" s="9">
        <v>14.875717510817852</v>
      </c>
      <c r="M43" s="9"/>
      <c r="N43" s="9">
        <v>39.938073341772181</v>
      </c>
      <c r="O43" s="9">
        <v>34.789899034944114</v>
      </c>
      <c r="P43" s="9">
        <v>16.767452818687623</v>
      </c>
      <c r="Q43" s="9">
        <v>11.910509602121182</v>
      </c>
    </row>
    <row r="44" spans="1:17" s="10" customFormat="1" x14ac:dyDescent="0.25">
      <c r="A44" s="54" t="s">
        <v>117</v>
      </c>
      <c r="B44" s="55" t="s">
        <v>118</v>
      </c>
      <c r="C44" s="56"/>
      <c r="D44" s="9">
        <v>80.910945755744265</v>
      </c>
      <c r="E44" s="9">
        <v>71.876420757472332</v>
      </c>
      <c r="F44" s="9">
        <v>46.243810660775218</v>
      </c>
      <c r="G44" s="9">
        <v>34.503801136769788</v>
      </c>
      <c r="H44" s="9"/>
      <c r="I44" s="9">
        <v>61.744311757168887</v>
      </c>
      <c r="J44" s="9">
        <v>47.260826443844358</v>
      </c>
      <c r="K44" s="9">
        <v>17.602066018082947</v>
      </c>
      <c r="L44" s="9">
        <v>12.87824660067815</v>
      </c>
      <c r="M44" s="9"/>
      <c r="N44" s="9">
        <v>55.93559947987444</v>
      </c>
      <c r="O44" s="9">
        <v>47.451852256095428</v>
      </c>
      <c r="P44" s="9">
        <v>28.652583683386577</v>
      </c>
      <c r="Q44" s="9">
        <v>21.441896936900957</v>
      </c>
    </row>
    <row r="45" spans="1:17" s="10" customFormat="1" x14ac:dyDescent="0.25">
      <c r="A45" s="54" t="s">
        <v>119</v>
      </c>
      <c r="B45" s="55" t="s">
        <v>120</v>
      </c>
      <c r="C45" s="56"/>
      <c r="D45" s="9">
        <v>77.865084105190064</v>
      </c>
      <c r="E45" s="9">
        <v>71.019283944141307</v>
      </c>
      <c r="F45" s="9">
        <v>43.118783334602043</v>
      </c>
      <c r="G45" s="9">
        <v>29.734245596044563</v>
      </c>
      <c r="H45" s="9"/>
      <c r="I45" s="9">
        <v>65.92481318654751</v>
      </c>
      <c r="J45" s="9">
        <v>53.820696115238654</v>
      </c>
      <c r="K45" s="9">
        <v>24.346782287268983</v>
      </c>
      <c r="L45" s="9">
        <v>18.443659474639158</v>
      </c>
      <c r="M45" s="9"/>
      <c r="N45" s="9">
        <v>47.166158687199442</v>
      </c>
      <c r="O45" s="9">
        <v>39.569000458481248</v>
      </c>
      <c r="P45" s="9">
        <v>18.936008935976531</v>
      </c>
      <c r="Q45" s="9">
        <v>11.650589548940532</v>
      </c>
    </row>
    <row r="46" spans="1:17" s="10" customFormat="1" x14ac:dyDescent="0.25">
      <c r="A46" s="54" t="s">
        <v>121</v>
      </c>
      <c r="B46" s="55" t="s">
        <v>122</v>
      </c>
      <c r="C46" s="60"/>
      <c r="D46" s="9">
        <v>76.780891261046293</v>
      </c>
      <c r="E46" s="9">
        <v>67.647978329330527</v>
      </c>
      <c r="F46" s="9">
        <v>39.125868637863213</v>
      </c>
      <c r="G46" s="9">
        <v>28.373228601932244</v>
      </c>
      <c r="H46" s="9"/>
      <c r="I46" s="9">
        <v>59.529229331171187</v>
      </c>
      <c r="J46" s="9">
        <v>45.216703170089282</v>
      </c>
      <c r="K46" s="9">
        <v>20.07600213078268</v>
      </c>
      <c r="L46" s="9">
        <v>15.757403925886093</v>
      </c>
      <c r="M46" s="9"/>
      <c r="N46" s="9">
        <v>47.32662554549951</v>
      </c>
      <c r="O46" s="9">
        <v>38.613439680663056</v>
      </c>
      <c r="P46" s="9">
        <v>18.643868366254253</v>
      </c>
      <c r="Q46" s="9">
        <v>13.949152955638628</v>
      </c>
    </row>
    <row r="47" spans="1:17" s="10" customFormat="1" x14ac:dyDescent="0.25">
      <c r="A47" s="54" t="s">
        <v>123</v>
      </c>
      <c r="B47" s="55" t="s">
        <v>124</v>
      </c>
      <c r="C47" s="56"/>
      <c r="D47" s="9">
        <v>82.297244021194885</v>
      </c>
      <c r="E47" s="9">
        <v>72.911263378706977</v>
      </c>
      <c r="F47" s="9">
        <v>43.328655287552763</v>
      </c>
      <c r="G47" s="9">
        <v>30.68763601368547</v>
      </c>
      <c r="H47" s="9"/>
      <c r="I47" s="9">
        <v>67.432808431353223</v>
      </c>
      <c r="J47" s="9">
        <v>53.443468826611372</v>
      </c>
      <c r="K47" s="9">
        <v>21.423218174095535</v>
      </c>
      <c r="L47" s="9">
        <v>15.790844706684751</v>
      </c>
      <c r="M47" s="9"/>
      <c r="N47" s="9">
        <v>53.752924538655201</v>
      </c>
      <c r="O47" s="9">
        <v>45.231897321038502</v>
      </c>
      <c r="P47" s="9">
        <v>24.063624508106233</v>
      </c>
      <c r="Q47" s="9">
        <v>16.028978347919249</v>
      </c>
    </row>
    <row r="48" spans="1:17" s="10" customFormat="1" x14ac:dyDescent="0.25">
      <c r="A48" s="54" t="s">
        <v>125</v>
      </c>
      <c r="B48" s="55" t="s">
        <v>126</v>
      </c>
      <c r="C48" s="56"/>
      <c r="D48" s="9">
        <v>77.173816903465536</v>
      </c>
      <c r="E48" s="9">
        <v>65.604038467587642</v>
      </c>
      <c r="F48" s="9">
        <v>38.860075160478836</v>
      </c>
      <c r="G48" s="9">
        <v>27.533384987333768</v>
      </c>
      <c r="H48" s="9"/>
      <c r="I48" s="9">
        <v>61.412241153921762</v>
      </c>
      <c r="J48" s="9">
        <v>48.634700230607876</v>
      </c>
      <c r="K48" s="9">
        <v>21.111174839853287</v>
      </c>
      <c r="L48" s="9">
        <v>14.346553905847898</v>
      </c>
      <c r="M48" s="9"/>
      <c r="N48" s="9">
        <v>43.888951980708534</v>
      </c>
      <c r="O48" s="9">
        <v>36.55484354017063</v>
      </c>
      <c r="P48" s="9">
        <v>18.866698078333961</v>
      </c>
      <c r="Q48" s="9">
        <v>13.63604172487257</v>
      </c>
    </row>
    <row r="49" spans="1:17" customFormat="1" ht="14.4" x14ac:dyDescent="0.3">
      <c r="A49" s="50" t="s">
        <v>79</v>
      </c>
      <c r="B49" s="51" t="s">
        <v>80</v>
      </c>
      <c r="C49" s="58"/>
      <c r="D49" s="7">
        <v>78.620846560662358</v>
      </c>
      <c r="E49" s="7">
        <v>69.807395938991704</v>
      </c>
      <c r="F49" s="7">
        <v>41.452535291895295</v>
      </c>
      <c r="G49" s="7">
        <v>30.90182308365209</v>
      </c>
      <c r="H49" s="7"/>
      <c r="I49" s="7">
        <v>66.1476282757191</v>
      </c>
      <c r="J49" s="7">
        <v>54.669635238227556</v>
      </c>
      <c r="K49" s="7">
        <v>26.257765805138277</v>
      </c>
      <c r="L49" s="7">
        <v>19.393319169325263</v>
      </c>
      <c r="M49" s="7"/>
      <c r="N49" s="7">
        <v>41.268627465519067</v>
      </c>
      <c r="O49" s="7">
        <v>34.471975603312778</v>
      </c>
      <c r="P49" s="7">
        <v>17.030022697320504</v>
      </c>
      <c r="Q49" s="7">
        <v>12.035348665011464</v>
      </c>
    </row>
    <row r="50" spans="1:17" s="10" customFormat="1" x14ac:dyDescent="0.25">
      <c r="A50" s="54" t="s">
        <v>81</v>
      </c>
      <c r="B50" s="55" t="s">
        <v>82</v>
      </c>
      <c r="C50" s="56"/>
      <c r="D50" s="9">
        <v>73.809805282781127</v>
      </c>
      <c r="E50" s="9">
        <v>64.143963858566252</v>
      </c>
      <c r="F50" s="9">
        <v>37.548577315757235</v>
      </c>
      <c r="G50" s="9">
        <v>28.111889261331886</v>
      </c>
      <c r="H50" s="9"/>
      <c r="I50" s="9">
        <v>62.436076738449401</v>
      </c>
      <c r="J50" s="9">
        <v>50.563509478138613</v>
      </c>
      <c r="K50" s="9">
        <v>22.982629169309128</v>
      </c>
      <c r="L50" s="9">
        <v>18.473048352028073</v>
      </c>
      <c r="M50" s="9"/>
      <c r="N50" s="9">
        <v>36.131882973473459</v>
      </c>
      <c r="O50" s="9">
        <v>29.374762522852794</v>
      </c>
      <c r="P50" s="9">
        <v>16.159880158368072</v>
      </c>
      <c r="Q50" s="9">
        <v>10.996758475458549</v>
      </c>
    </row>
    <row r="51" spans="1:17" s="10" customFormat="1" x14ac:dyDescent="0.25">
      <c r="A51" s="54" t="s">
        <v>83</v>
      </c>
      <c r="B51" s="55" t="s">
        <v>84</v>
      </c>
      <c r="C51" s="56"/>
      <c r="D51" s="9">
        <v>79.374804851569777</v>
      </c>
      <c r="E51" s="9">
        <v>69.7706946488927</v>
      </c>
      <c r="F51" s="9">
        <v>43.626087739880568</v>
      </c>
      <c r="G51" s="9">
        <v>33.15477975240772</v>
      </c>
      <c r="H51" s="9"/>
      <c r="I51" s="9">
        <v>70.515906537114859</v>
      </c>
      <c r="J51" s="9">
        <v>58.087825039708498</v>
      </c>
      <c r="K51" s="9">
        <v>32.096785147375989</v>
      </c>
      <c r="L51" s="9">
        <v>21.26560734670829</v>
      </c>
      <c r="M51" s="9"/>
      <c r="N51" s="9">
        <v>38.512189281048911</v>
      </c>
      <c r="O51" s="9">
        <v>31.151482273016363</v>
      </c>
      <c r="P51" s="9">
        <v>15.057006702715295</v>
      </c>
      <c r="Q51" s="9">
        <v>9.488237007963038</v>
      </c>
    </row>
    <row r="52" spans="1:17" s="10" customFormat="1" x14ac:dyDescent="0.25">
      <c r="A52" s="54" t="s">
        <v>85</v>
      </c>
      <c r="B52" s="55" t="s">
        <v>86</v>
      </c>
      <c r="C52" s="56"/>
      <c r="D52" s="9">
        <v>78.660073450737343</v>
      </c>
      <c r="E52" s="9">
        <v>71.334403033605952</v>
      </c>
      <c r="F52" s="9">
        <v>44.781483430131487</v>
      </c>
      <c r="G52" s="9">
        <v>32.51573024720134</v>
      </c>
      <c r="H52" s="9"/>
      <c r="I52" s="9">
        <v>68.498288284304721</v>
      </c>
      <c r="J52" s="9">
        <v>58.483039088707322</v>
      </c>
      <c r="K52" s="9">
        <v>33.897112043086331</v>
      </c>
      <c r="L52" s="9">
        <v>25.328061603005992</v>
      </c>
      <c r="M52" s="9"/>
      <c r="N52" s="9">
        <v>41.444576171266263</v>
      </c>
      <c r="O52" s="9">
        <v>33.057663919134214</v>
      </c>
      <c r="P52" s="9">
        <v>14.847019324059449</v>
      </c>
      <c r="Q52" s="9">
        <v>11.334895472783295</v>
      </c>
    </row>
    <row r="53" spans="1:17" s="10" customFormat="1" x14ac:dyDescent="0.25">
      <c r="A53" s="54" t="s">
        <v>87</v>
      </c>
      <c r="B53" s="55" t="s">
        <v>88</v>
      </c>
      <c r="C53" s="56"/>
      <c r="D53" s="9">
        <v>76.18953351514763</v>
      </c>
      <c r="E53" s="9">
        <v>65.424997113124789</v>
      </c>
      <c r="F53" s="9">
        <v>39.044133656978389</v>
      </c>
      <c r="G53" s="9">
        <v>28.627945961427155</v>
      </c>
      <c r="H53" s="9"/>
      <c r="I53" s="9">
        <v>62.348957246274161</v>
      </c>
      <c r="J53" s="9">
        <v>51.62648699851696</v>
      </c>
      <c r="K53" s="9">
        <v>27.617286844621873</v>
      </c>
      <c r="L53" s="9">
        <v>20.923444011464316</v>
      </c>
      <c r="M53" s="9"/>
      <c r="N53" s="9">
        <v>39.189612377980524</v>
      </c>
      <c r="O53" s="9">
        <v>31.70139449232882</v>
      </c>
      <c r="P53" s="9">
        <v>15.970012547617108</v>
      </c>
      <c r="Q53" s="9">
        <v>12.207807412418527</v>
      </c>
    </row>
    <row r="54" spans="1:17" s="10" customFormat="1" x14ac:dyDescent="0.25">
      <c r="A54" s="54" t="s">
        <v>89</v>
      </c>
      <c r="B54" s="55" t="s">
        <v>90</v>
      </c>
      <c r="C54" s="56"/>
      <c r="D54" s="9">
        <v>84.992900604276272</v>
      </c>
      <c r="E54" s="9">
        <v>78.473476197946084</v>
      </c>
      <c r="F54" s="9">
        <v>44.673507348097829</v>
      </c>
      <c r="G54" s="9">
        <v>30.977410183369987</v>
      </c>
      <c r="H54" s="9"/>
      <c r="I54" s="9">
        <v>72.92900651549661</v>
      </c>
      <c r="J54" s="9">
        <v>61.023829363239081</v>
      </c>
      <c r="K54" s="9">
        <v>21.998957044278111</v>
      </c>
      <c r="L54" s="9">
        <v>15.822348794286345</v>
      </c>
      <c r="M54" s="9"/>
      <c r="N54" s="9">
        <v>49.984622186485311</v>
      </c>
      <c r="O54" s="9">
        <v>44.785958330813692</v>
      </c>
      <c r="P54" s="9">
        <v>22.296589691636107</v>
      </c>
      <c r="Q54" s="9">
        <v>15.87354488802114</v>
      </c>
    </row>
    <row r="55" spans="1:17" s="10" customFormat="1" x14ac:dyDescent="0.25">
      <c r="A55" s="54" t="s">
        <v>91</v>
      </c>
      <c r="B55" s="55" t="s">
        <v>92</v>
      </c>
      <c r="C55" s="56"/>
      <c r="D55" s="9">
        <v>75.166650807951314</v>
      </c>
      <c r="E55" s="9">
        <v>68.153294566503163</v>
      </c>
      <c r="F55" s="9">
        <v>39.607449269401435</v>
      </c>
      <c r="G55" s="9">
        <v>27.430947837014898</v>
      </c>
      <c r="H55" s="9"/>
      <c r="I55" s="9">
        <v>64.59941390846285</v>
      </c>
      <c r="J55" s="9">
        <v>55.675249395430548</v>
      </c>
      <c r="K55" s="9">
        <v>28.004624234589553</v>
      </c>
      <c r="L55" s="9">
        <v>20.809671153288154</v>
      </c>
      <c r="M55" s="9"/>
      <c r="N55" s="9">
        <v>33.683560758560809</v>
      </c>
      <c r="O55" s="9">
        <v>29.17360246197655</v>
      </c>
      <c r="P55" s="9">
        <v>11.023316031196607</v>
      </c>
      <c r="Q55" s="9">
        <v>7.9294368911022008</v>
      </c>
    </row>
    <row r="56" spans="1:17" s="10" customFormat="1" x14ac:dyDescent="0.25">
      <c r="A56" s="54" t="s">
        <v>93</v>
      </c>
      <c r="B56" s="55" t="s">
        <v>94</v>
      </c>
      <c r="C56" s="56"/>
      <c r="D56" s="9">
        <v>78.614964147202414</v>
      </c>
      <c r="E56" s="9">
        <v>67.885438714669718</v>
      </c>
      <c r="F56" s="9">
        <v>43.064093216538573</v>
      </c>
      <c r="G56" s="9">
        <v>32.72392357337592</v>
      </c>
      <c r="H56" s="9"/>
      <c r="I56" s="9">
        <v>57.611279010126225</v>
      </c>
      <c r="J56" s="9">
        <v>46.138345389628732</v>
      </c>
      <c r="K56" s="9">
        <v>21.838247178505725</v>
      </c>
      <c r="L56" s="9">
        <v>17.513612932143452</v>
      </c>
      <c r="M56" s="9"/>
      <c r="N56" s="9">
        <v>49.468808439471459</v>
      </c>
      <c r="O56" s="9">
        <v>40.040321157006424</v>
      </c>
      <c r="P56" s="9">
        <v>21.881145845307167</v>
      </c>
      <c r="Q56" s="9">
        <v>17.974128651728851</v>
      </c>
    </row>
    <row r="57" spans="1:17" s="10" customFormat="1" x14ac:dyDescent="0.25">
      <c r="A57" s="54" t="s">
        <v>95</v>
      </c>
      <c r="B57" s="55" t="s">
        <v>96</v>
      </c>
      <c r="C57" s="56"/>
      <c r="D57" s="9">
        <v>83.9788150549292</v>
      </c>
      <c r="E57" s="9">
        <v>75.705586738936745</v>
      </c>
      <c r="F57" s="9">
        <v>48.766398090792102</v>
      </c>
      <c r="G57" s="9">
        <v>38.800663892760888</v>
      </c>
      <c r="H57" s="9"/>
      <c r="I57" s="9">
        <v>73.968487718292735</v>
      </c>
      <c r="J57" s="9">
        <v>63.739124397622106</v>
      </c>
      <c r="K57" s="9">
        <v>34.531623207061315</v>
      </c>
      <c r="L57" s="9">
        <v>27.790176087227746</v>
      </c>
      <c r="M57" s="9"/>
      <c r="N57" s="9">
        <v>40.930181189485509</v>
      </c>
      <c r="O57" s="9">
        <v>33.120865442255734</v>
      </c>
      <c r="P57" s="9">
        <v>18.529601877186852</v>
      </c>
      <c r="Q57" s="9">
        <v>11.887050643763653</v>
      </c>
    </row>
    <row r="58" spans="1:17" s="10" customFormat="1" x14ac:dyDescent="0.25">
      <c r="A58" s="54" t="s">
        <v>97</v>
      </c>
      <c r="B58" s="55" t="s">
        <v>98</v>
      </c>
      <c r="C58" s="56"/>
      <c r="D58" s="9">
        <v>76.422949572140297</v>
      </c>
      <c r="E58" s="9">
        <v>70.355469943944755</v>
      </c>
      <c r="F58" s="9">
        <v>36.399970482716817</v>
      </c>
      <c r="G58" s="9">
        <v>25.507442443740331</v>
      </c>
      <c r="H58" s="9"/>
      <c r="I58" s="9">
        <v>65.418280714175921</v>
      </c>
      <c r="J58" s="9">
        <v>52.195395954613709</v>
      </c>
      <c r="K58" s="9">
        <v>21.335034114431398</v>
      </c>
      <c r="L58" s="9">
        <v>14.353703866392348</v>
      </c>
      <c r="M58" s="9"/>
      <c r="N58" s="9">
        <v>38.045269962636588</v>
      </c>
      <c r="O58" s="9">
        <v>32.688899229180826</v>
      </c>
      <c r="P58" s="9">
        <v>17.060009729890407</v>
      </c>
      <c r="Q58" s="9">
        <v>11.367857290933877</v>
      </c>
    </row>
    <row r="59" spans="1:17" s="10" customFormat="1" x14ac:dyDescent="0.25">
      <c r="A59" s="54" t="s">
        <v>99</v>
      </c>
      <c r="B59" s="55" t="s">
        <v>100</v>
      </c>
      <c r="C59" s="60"/>
      <c r="D59" s="9">
        <v>81.405018315126512</v>
      </c>
      <c r="E59" s="9">
        <v>69.630671442290364</v>
      </c>
      <c r="F59" s="9">
        <v>38.938151133899851</v>
      </c>
      <c r="G59" s="9">
        <v>31.875740250455891</v>
      </c>
      <c r="H59" s="9"/>
      <c r="I59" s="9">
        <v>70.262047744984585</v>
      </c>
      <c r="J59" s="9">
        <v>56.831705804545486</v>
      </c>
      <c r="K59" s="9">
        <v>23.988405886200908</v>
      </c>
      <c r="L59" s="9">
        <v>19.414231017295037</v>
      </c>
      <c r="M59" s="9"/>
      <c r="N59" s="9">
        <v>40.485893255704916</v>
      </c>
      <c r="O59" s="9">
        <v>33.868726577089028</v>
      </c>
      <c r="P59" s="9">
        <v>14.795888138239782</v>
      </c>
      <c r="Q59" s="9">
        <v>10.612580962329677</v>
      </c>
    </row>
    <row r="60" spans="1:17" s="10" customFormat="1" x14ac:dyDescent="0.25">
      <c r="A60" s="54" t="s">
        <v>101</v>
      </c>
      <c r="B60" s="55" t="s">
        <v>102</v>
      </c>
      <c r="C60" s="56"/>
      <c r="D60" s="9">
        <v>74.741479084428349</v>
      </c>
      <c r="E60" s="9">
        <v>65.873043838386351</v>
      </c>
      <c r="F60" s="9">
        <v>40.895756998594599</v>
      </c>
      <c r="G60" s="9">
        <v>29.434148733603653</v>
      </c>
      <c r="H60" s="9"/>
      <c r="I60" s="9">
        <v>62.956152391424943</v>
      </c>
      <c r="J60" s="9">
        <v>51.855815933303504</v>
      </c>
      <c r="K60" s="9">
        <v>27.300557564170379</v>
      </c>
      <c r="L60" s="9">
        <v>18.433827116361236</v>
      </c>
      <c r="M60" s="9"/>
      <c r="N60" s="9">
        <v>38.559360654490312</v>
      </c>
      <c r="O60" s="9">
        <v>33.199626779082635</v>
      </c>
      <c r="P60" s="9">
        <v>16.848982297608671</v>
      </c>
      <c r="Q60" s="9">
        <v>9.9935461065492301</v>
      </c>
    </row>
    <row r="61" spans="1:17" s="10" customFormat="1" x14ac:dyDescent="0.25">
      <c r="A61" s="54" t="s">
        <v>103</v>
      </c>
      <c r="B61" s="55" t="s">
        <v>104</v>
      </c>
      <c r="C61" s="56"/>
      <c r="D61" s="9">
        <v>77.140040482717126</v>
      </c>
      <c r="E61" s="9">
        <v>68.952256559347731</v>
      </c>
      <c r="F61" s="9">
        <v>38.824843652098572</v>
      </c>
      <c r="G61" s="9">
        <v>30.961522658789047</v>
      </c>
      <c r="H61" s="9"/>
      <c r="I61" s="9">
        <v>63.632953785163856</v>
      </c>
      <c r="J61" s="9">
        <v>52.330475611387129</v>
      </c>
      <c r="K61" s="9">
        <v>25.556374352851861</v>
      </c>
      <c r="L61" s="9">
        <v>18.171850662781143</v>
      </c>
      <c r="M61" s="9"/>
      <c r="N61" s="9">
        <v>39.407890916494949</v>
      </c>
      <c r="O61" s="9">
        <v>32.211986875738859</v>
      </c>
      <c r="P61" s="9">
        <v>15.41512154485255</v>
      </c>
      <c r="Q61" s="9">
        <v>10.683034204843587</v>
      </c>
    </row>
    <row r="62" spans="1:17" customFormat="1" ht="14.4" x14ac:dyDescent="0.3">
      <c r="A62" s="50" t="s">
        <v>127</v>
      </c>
      <c r="B62" s="51" t="s">
        <v>811</v>
      </c>
      <c r="C62" s="58"/>
      <c r="D62" s="7">
        <v>77.978799291326624</v>
      </c>
      <c r="E62" s="7">
        <v>69.263461161179535</v>
      </c>
      <c r="F62" s="7">
        <v>41.009794486185029</v>
      </c>
      <c r="G62" s="7">
        <v>29.621873532198535</v>
      </c>
      <c r="H62" s="7"/>
      <c r="I62" s="7">
        <v>62.417259497257781</v>
      </c>
      <c r="J62" s="7">
        <v>50.093773691147483</v>
      </c>
      <c r="K62" s="7">
        <v>21.225653581314543</v>
      </c>
      <c r="L62" s="7">
        <v>15.351932861153427</v>
      </c>
      <c r="M62" s="7"/>
      <c r="N62" s="7">
        <v>48.131522452358958</v>
      </c>
      <c r="O62" s="7">
        <v>41.317109112332609</v>
      </c>
      <c r="P62" s="7">
        <v>20.646087444926678</v>
      </c>
      <c r="Q62" s="7">
        <v>14.693008712116976</v>
      </c>
    </row>
    <row r="63" spans="1:17" s="10" customFormat="1" x14ac:dyDescent="0.25">
      <c r="A63" s="54" t="s">
        <v>129</v>
      </c>
      <c r="B63" s="55" t="s">
        <v>130</v>
      </c>
      <c r="C63" s="56"/>
      <c r="D63" s="9">
        <v>73.539146407146376</v>
      </c>
      <c r="E63" s="9">
        <v>65.238274504704734</v>
      </c>
      <c r="F63" s="9">
        <v>34.356823459335281</v>
      </c>
      <c r="G63" s="9">
        <v>27.974439072999736</v>
      </c>
      <c r="H63" s="9"/>
      <c r="I63" s="9">
        <v>57.237259748937419</v>
      </c>
      <c r="J63" s="9">
        <v>47.828010460207068</v>
      </c>
      <c r="K63" s="9">
        <v>20.535317088422261</v>
      </c>
      <c r="L63" s="9">
        <v>16.049863872320312</v>
      </c>
      <c r="M63" s="9"/>
      <c r="N63" s="9">
        <v>43.374553135180662</v>
      </c>
      <c r="O63" s="9">
        <v>36.517617139478119</v>
      </c>
      <c r="P63" s="9">
        <v>17.297557325886839</v>
      </c>
      <c r="Q63" s="9">
        <v>12.916862532794198</v>
      </c>
    </row>
    <row r="64" spans="1:17" s="10" customFormat="1" x14ac:dyDescent="0.25">
      <c r="A64" s="54" t="s">
        <v>131</v>
      </c>
      <c r="B64" s="55" t="s">
        <v>132</v>
      </c>
      <c r="C64" s="56"/>
      <c r="D64" s="9">
        <v>78.723766501179455</v>
      </c>
      <c r="E64" s="9">
        <v>70.519817170908084</v>
      </c>
      <c r="F64" s="9">
        <v>43.250813505582407</v>
      </c>
      <c r="G64" s="9">
        <v>32.782232081683858</v>
      </c>
      <c r="H64" s="9"/>
      <c r="I64" s="9">
        <v>60.025573735354342</v>
      </c>
      <c r="J64" s="9">
        <v>46.974226619843826</v>
      </c>
      <c r="K64" s="9">
        <v>19.06208667480367</v>
      </c>
      <c r="L64" s="9">
        <v>13.660445850438521</v>
      </c>
      <c r="M64" s="9"/>
      <c r="N64" s="9">
        <v>55.225113967441018</v>
      </c>
      <c r="O64" s="9">
        <v>48.442016142972513</v>
      </c>
      <c r="P64" s="9">
        <v>26.235330014787927</v>
      </c>
      <c r="Q64" s="9">
        <v>19.901370697173615</v>
      </c>
    </row>
    <row r="65" spans="1:17" s="10" customFormat="1" x14ac:dyDescent="0.25">
      <c r="A65" s="54" t="s">
        <v>135</v>
      </c>
      <c r="B65" s="55" t="s">
        <v>136</v>
      </c>
      <c r="C65" s="56"/>
      <c r="D65" s="9">
        <v>77.832245065434194</v>
      </c>
      <c r="E65" s="9">
        <v>69.348049760328607</v>
      </c>
      <c r="F65" s="9">
        <v>45.089278097153027</v>
      </c>
      <c r="G65" s="9">
        <v>28.933648940729757</v>
      </c>
      <c r="H65" s="9"/>
      <c r="I65" s="9">
        <v>62.648755512813025</v>
      </c>
      <c r="J65" s="9">
        <v>51.059497684307061</v>
      </c>
      <c r="K65" s="9">
        <v>22.025633225438586</v>
      </c>
      <c r="L65" s="9">
        <v>15.982081474741012</v>
      </c>
      <c r="M65" s="9"/>
      <c r="N65" s="9">
        <v>48.604067391680793</v>
      </c>
      <c r="O65" s="9">
        <v>42.009511432735117</v>
      </c>
      <c r="P65" s="9">
        <v>21.891310406125562</v>
      </c>
      <c r="Q65" s="9">
        <v>14.823902157398388</v>
      </c>
    </row>
    <row r="66" spans="1:17" s="10" customFormat="1" x14ac:dyDescent="0.25">
      <c r="A66" s="54" t="s">
        <v>133</v>
      </c>
      <c r="B66" s="55" t="s">
        <v>134</v>
      </c>
      <c r="C66" s="56"/>
      <c r="D66" s="9">
        <v>77.174803116619429</v>
      </c>
      <c r="E66" s="9">
        <v>66.943576544467319</v>
      </c>
      <c r="F66" s="9">
        <v>38.412309861785197</v>
      </c>
      <c r="G66" s="9">
        <v>26.951955538306343</v>
      </c>
      <c r="H66" s="9"/>
      <c r="I66" s="9">
        <v>62.815877109596798</v>
      </c>
      <c r="J66" s="9">
        <v>50.125344328746159</v>
      </c>
      <c r="K66" s="9">
        <v>23.193251255053003</v>
      </c>
      <c r="L66" s="9">
        <v>18.138757561039025</v>
      </c>
      <c r="M66" s="9"/>
      <c r="N66" s="9">
        <v>40.075209598690094</v>
      </c>
      <c r="O66" s="9">
        <v>31.497343999650653</v>
      </c>
      <c r="P66" s="9">
        <v>14.238498885384921</v>
      </c>
      <c r="Q66" s="9">
        <v>9.6016222198770276</v>
      </c>
    </row>
    <row r="67" spans="1:17" s="10" customFormat="1" x14ac:dyDescent="0.25">
      <c r="A67" s="54" t="s">
        <v>137</v>
      </c>
      <c r="B67" s="55" t="s">
        <v>138</v>
      </c>
      <c r="C67" s="56"/>
      <c r="D67" s="9">
        <v>79.406448974889969</v>
      </c>
      <c r="E67" s="9">
        <v>70.359529672877912</v>
      </c>
      <c r="F67" s="9">
        <v>38.49793287246753</v>
      </c>
      <c r="G67" s="9">
        <v>27.546932780103983</v>
      </c>
      <c r="H67" s="9"/>
      <c r="I67" s="9">
        <v>68.049198262204797</v>
      </c>
      <c r="J67" s="9">
        <v>55.112356659538889</v>
      </c>
      <c r="K67" s="9">
        <v>23.108588783412131</v>
      </c>
      <c r="L67" s="9">
        <v>15.562259301020351</v>
      </c>
      <c r="M67" s="9"/>
      <c r="N67" s="9">
        <v>43.377578938741664</v>
      </c>
      <c r="O67" s="9">
        <v>37.331051817379986</v>
      </c>
      <c r="P67" s="9">
        <v>16.0047546485639</v>
      </c>
      <c r="Q67" s="9">
        <v>10.150731929687719</v>
      </c>
    </row>
    <row r="68" spans="1:17" s="8" customFormat="1" x14ac:dyDescent="0.25">
      <c r="A68" s="47" t="s">
        <v>19</v>
      </c>
      <c r="B68" s="47" t="s">
        <v>781</v>
      </c>
      <c r="C68" s="57"/>
      <c r="D68" s="6">
        <v>78.41600408734233</v>
      </c>
      <c r="E68" s="6">
        <v>69.986607714044439</v>
      </c>
      <c r="F68" s="6">
        <v>42.844152151672645</v>
      </c>
      <c r="G68" s="6">
        <v>31.363820834704327</v>
      </c>
      <c r="H68" s="6"/>
      <c r="I68" s="6">
        <v>62.774700718446127</v>
      </c>
      <c r="J68" s="6">
        <v>50.284006279058268</v>
      </c>
      <c r="K68" s="6">
        <v>23.374599485874807</v>
      </c>
      <c r="L68" s="6">
        <v>17.112706328432903</v>
      </c>
      <c r="M68" s="6"/>
      <c r="N68" s="6">
        <v>46.718742138628429</v>
      </c>
      <c r="O68" s="6">
        <v>39.319642786815017</v>
      </c>
      <c r="P68" s="6">
        <v>20.759076260502098</v>
      </c>
      <c r="Q68" s="6">
        <v>14.682407191907274</v>
      </c>
    </row>
    <row r="69" spans="1:17" customFormat="1" ht="14.4" x14ac:dyDescent="0.3">
      <c r="A69" s="50" t="s">
        <v>141</v>
      </c>
      <c r="B69" s="51" t="s">
        <v>142</v>
      </c>
      <c r="C69" s="58"/>
      <c r="D69" s="7">
        <v>81.9817101186771</v>
      </c>
      <c r="E69" s="7">
        <v>76.385056514822367</v>
      </c>
      <c r="F69" s="7">
        <v>51.316583307699993</v>
      </c>
      <c r="G69" s="7">
        <v>37.28110465997753</v>
      </c>
      <c r="H69" s="7"/>
      <c r="I69" s="7">
        <v>69.608995834718996</v>
      </c>
      <c r="J69" s="7">
        <v>61.353844899928653</v>
      </c>
      <c r="K69" s="7">
        <v>35.89838720724827</v>
      </c>
      <c r="L69" s="7">
        <v>26.71977547181487</v>
      </c>
      <c r="M69" s="7"/>
      <c r="N69" s="7">
        <v>40.996887369833189</v>
      </c>
      <c r="O69" s="7">
        <v>33.26484169121904</v>
      </c>
      <c r="P69" s="7">
        <v>15.436648791404551</v>
      </c>
      <c r="Q69" s="7">
        <v>11.059048747011808</v>
      </c>
    </row>
    <row r="70" spans="1:17" customFormat="1" ht="14.4" x14ac:dyDescent="0.3">
      <c r="A70" s="50" t="s">
        <v>139</v>
      </c>
      <c r="B70" s="51" t="s">
        <v>140</v>
      </c>
      <c r="C70" s="52"/>
      <c r="D70" s="7">
        <v>75.393518550268297</v>
      </c>
      <c r="E70" s="7">
        <v>69.106306400399831</v>
      </c>
      <c r="F70" s="7">
        <v>41.672906478551283</v>
      </c>
      <c r="G70" s="7">
        <v>30.545315551968024</v>
      </c>
      <c r="H70" s="7"/>
      <c r="I70" s="7">
        <v>56.780544266235331</v>
      </c>
      <c r="J70" s="7">
        <v>44.65090340850697</v>
      </c>
      <c r="K70" s="7">
        <v>22.404804505860241</v>
      </c>
      <c r="L70" s="7">
        <v>17.610970974216151</v>
      </c>
      <c r="M70" s="7"/>
      <c r="N70" s="7">
        <v>52.402536685906533</v>
      </c>
      <c r="O70" s="7">
        <v>43.224257459873137</v>
      </c>
      <c r="P70" s="7">
        <v>22.946623928733043</v>
      </c>
      <c r="Q70" s="7">
        <v>15.895978349242723</v>
      </c>
    </row>
    <row r="71" spans="1:17" customFormat="1" ht="14.4" x14ac:dyDescent="0.3">
      <c r="A71" s="50" t="s">
        <v>143</v>
      </c>
      <c r="B71" s="51" t="s">
        <v>144</v>
      </c>
      <c r="C71" s="58"/>
      <c r="D71" s="7">
        <v>72.168153065041523</v>
      </c>
      <c r="E71" s="7">
        <v>64.022743899060472</v>
      </c>
      <c r="F71" s="7">
        <v>39.402579898443499</v>
      </c>
      <c r="G71" s="7">
        <v>30.17679421940732</v>
      </c>
      <c r="H71" s="7"/>
      <c r="I71" s="7">
        <v>57.862220413349895</v>
      </c>
      <c r="J71" s="7">
        <v>46.768461743332402</v>
      </c>
      <c r="K71" s="7">
        <v>23.920144728556519</v>
      </c>
      <c r="L71" s="7">
        <v>18.723962659749642</v>
      </c>
      <c r="M71" s="7"/>
      <c r="N71" s="7">
        <v>41.90653719389595</v>
      </c>
      <c r="O71" s="7">
        <v>35.555074330566171</v>
      </c>
      <c r="P71" s="7">
        <v>18.75407503135985</v>
      </c>
      <c r="Q71" s="7">
        <v>14.360076449132308</v>
      </c>
    </row>
    <row r="72" spans="1:17" customFormat="1" ht="14.4" x14ac:dyDescent="0.3">
      <c r="A72" s="50" t="s">
        <v>145</v>
      </c>
      <c r="B72" s="51" t="s">
        <v>146</v>
      </c>
      <c r="C72" s="58"/>
      <c r="D72" s="7">
        <v>73.478392918246342</v>
      </c>
      <c r="E72" s="7">
        <v>65.450185062070261</v>
      </c>
      <c r="F72" s="7">
        <v>36.358421083094633</v>
      </c>
      <c r="G72" s="7">
        <v>28.221204650642484</v>
      </c>
      <c r="H72" s="7"/>
      <c r="I72" s="7">
        <v>61.764579693083675</v>
      </c>
      <c r="J72" s="7">
        <v>51.889894794633349</v>
      </c>
      <c r="K72" s="7">
        <v>26.458338101916425</v>
      </c>
      <c r="L72" s="7">
        <v>19.634139542846889</v>
      </c>
      <c r="M72" s="7"/>
      <c r="N72" s="7">
        <v>34.331490552336817</v>
      </c>
      <c r="O72" s="7">
        <v>28.588116306428812</v>
      </c>
      <c r="P72" s="7">
        <v>14.14423436686098</v>
      </c>
      <c r="Q72" s="7">
        <v>10.49091793437667</v>
      </c>
    </row>
    <row r="73" spans="1:17" customFormat="1" ht="14.4" x14ac:dyDescent="0.3">
      <c r="A73" s="50" t="s">
        <v>147</v>
      </c>
      <c r="B73" s="51" t="s">
        <v>148</v>
      </c>
      <c r="C73" s="58"/>
      <c r="D73" s="7">
        <v>82.958640528843603</v>
      </c>
      <c r="E73" s="7">
        <v>76.376228110785334</v>
      </c>
      <c r="F73" s="7">
        <v>53.434727087330756</v>
      </c>
      <c r="G73" s="7">
        <v>41.70654963736677</v>
      </c>
      <c r="H73" s="7"/>
      <c r="I73" s="7">
        <v>64.634258731510897</v>
      </c>
      <c r="J73" s="7">
        <v>47.367182204271217</v>
      </c>
      <c r="K73" s="7">
        <v>18.138026402075059</v>
      </c>
      <c r="L73" s="7">
        <v>13.102508716991782</v>
      </c>
      <c r="M73" s="7"/>
      <c r="N73" s="7">
        <v>63.235762326006231</v>
      </c>
      <c r="O73" s="7">
        <v>55.563409595184964</v>
      </c>
      <c r="P73" s="7">
        <v>34.476532515561622</v>
      </c>
      <c r="Q73" s="7">
        <v>27.013574395225</v>
      </c>
    </row>
    <row r="74" spans="1:17" customFormat="1" ht="14.4" x14ac:dyDescent="0.3">
      <c r="A74" s="50" t="s">
        <v>149</v>
      </c>
      <c r="B74" s="51" t="s">
        <v>150</v>
      </c>
      <c r="C74" s="58"/>
      <c r="D74" s="7">
        <v>82.217799531946795</v>
      </c>
      <c r="E74" s="7">
        <v>74.0241893388432</v>
      </c>
      <c r="F74" s="7">
        <v>48.503709701633838</v>
      </c>
      <c r="G74" s="7">
        <v>36.922945981143116</v>
      </c>
      <c r="H74" s="7"/>
      <c r="I74" s="7">
        <v>74.604704453874888</v>
      </c>
      <c r="J74" s="7">
        <v>62.596389917362231</v>
      </c>
      <c r="K74" s="7">
        <v>33.772653669033623</v>
      </c>
      <c r="L74" s="7">
        <v>24.644903203611847</v>
      </c>
      <c r="M74" s="7"/>
      <c r="N74" s="7">
        <v>40.632714718249339</v>
      </c>
      <c r="O74" s="7">
        <v>33.749504595934638</v>
      </c>
      <c r="P74" s="7">
        <v>18.355120047655234</v>
      </c>
      <c r="Q74" s="7">
        <v>12.196576434669746</v>
      </c>
    </row>
    <row r="75" spans="1:17" s="10" customFormat="1" x14ac:dyDescent="0.25">
      <c r="A75" s="54" t="s">
        <v>151</v>
      </c>
      <c r="B75" s="55" t="s">
        <v>152</v>
      </c>
      <c r="C75" s="56"/>
      <c r="D75" s="9">
        <v>81.02170787711259</v>
      </c>
      <c r="E75" s="9">
        <v>73.152204246532321</v>
      </c>
      <c r="F75" s="9">
        <v>46.462942508520847</v>
      </c>
      <c r="G75" s="9">
        <v>34.755880828875306</v>
      </c>
      <c r="H75" s="9"/>
      <c r="I75" s="9">
        <v>74.209029748474293</v>
      </c>
      <c r="J75" s="9">
        <v>62.58661375516408</v>
      </c>
      <c r="K75" s="9">
        <v>31.090334016298193</v>
      </c>
      <c r="L75" s="9">
        <v>20.924626748587677</v>
      </c>
      <c r="M75" s="9"/>
      <c r="N75" s="9">
        <v>41.572212019314577</v>
      </c>
      <c r="O75" s="9">
        <v>34.153277976969129</v>
      </c>
      <c r="P75" s="9">
        <v>15.615555752739086</v>
      </c>
      <c r="Q75" s="9">
        <v>9.0774736095815864</v>
      </c>
    </row>
    <row r="76" spans="1:17" s="10" customFormat="1" x14ac:dyDescent="0.25">
      <c r="A76" s="54" t="s">
        <v>153</v>
      </c>
      <c r="B76" s="55" t="s">
        <v>154</v>
      </c>
      <c r="C76" s="61"/>
      <c r="D76" s="9">
        <v>83.210609729168269</v>
      </c>
      <c r="E76" s="9">
        <v>74.753048726814512</v>
      </c>
      <c r="F76" s="9">
        <v>48.174665832162347</v>
      </c>
      <c r="G76" s="9">
        <v>34.142803373411169</v>
      </c>
      <c r="H76" s="9"/>
      <c r="I76" s="9">
        <v>74.549789790408241</v>
      </c>
      <c r="J76" s="9">
        <v>62.682666201839965</v>
      </c>
      <c r="K76" s="9">
        <v>31.898842481170991</v>
      </c>
      <c r="L76" s="9">
        <v>22.527191891125579</v>
      </c>
      <c r="M76" s="9"/>
      <c r="N76" s="9">
        <v>40.449807198204105</v>
      </c>
      <c r="O76" s="9">
        <v>32.361059029706531</v>
      </c>
      <c r="P76" s="9">
        <v>18.189000707861869</v>
      </c>
      <c r="Q76" s="9">
        <v>10.165440091624331</v>
      </c>
    </row>
    <row r="77" spans="1:17" s="10" customFormat="1" x14ac:dyDescent="0.25">
      <c r="A77" s="54" t="s">
        <v>155</v>
      </c>
      <c r="B77" s="55" t="s">
        <v>156</v>
      </c>
      <c r="C77" s="60"/>
      <c r="D77" s="9">
        <v>84.940364870534182</v>
      </c>
      <c r="E77" s="9">
        <v>76.038882714999161</v>
      </c>
      <c r="F77" s="9">
        <v>50.078419579674893</v>
      </c>
      <c r="G77" s="9">
        <v>38.175401444955988</v>
      </c>
      <c r="H77" s="9"/>
      <c r="I77" s="9">
        <v>77.740050186934923</v>
      </c>
      <c r="J77" s="9">
        <v>63.641797364556588</v>
      </c>
      <c r="K77" s="9">
        <v>33.95599096747749</v>
      </c>
      <c r="L77" s="9">
        <v>22.987629376031627</v>
      </c>
      <c r="M77" s="9"/>
      <c r="N77" s="9">
        <v>42.493553256295321</v>
      </c>
      <c r="O77" s="9">
        <v>36.366924700525814</v>
      </c>
      <c r="P77" s="9">
        <v>20.265270333275478</v>
      </c>
      <c r="Q77" s="9">
        <v>13.093935609898772</v>
      </c>
    </row>
    <row r="78" spans="1:17" s="10" customFormat="1" x14ac:dyDescent="0.25">
      <c r="A78" s="54" t="s">
        <v>157</v>
      </c>
      <c r="B78" s="55" t="s">
        <v>158</v>
      </c>
      <c r="C78" s="60"/>
      <c r="D78" s="9">
        <v>82.5506700380799</v>
      </c>
      <c r="E78" s="9">
        <v>74.279964867819913</v>
      </c>
      <c r="F78" s="9">
        <v>51.799184713689698</v>
      </c>
      <c r="G78" s="9">
        <v>41.884480123300527</v>
      </c>
      <c r="H78" s="9"/>
      <c r="I78" s="9">
        <v>76.020747540561672</v>
      </c>
      <c r="J78" s="9">
        <v>66.208255371420307</v>
      </c>
      <c r="K78" s="9">
        <v>41.213200777765863</v>
      </c>
      <c r="L78" s="9">
        <v>32.574741042576548</v>
      </c>
      <c r="M78" s="9"/>
      <c r="N78" s="9">
        <v>37.158738885931918</v>
      </c>
      <c r="O78" s="9">
        <v>28.188907655566293</v>
      </c>
      <c r="P78" s="9">
        <v>14.50221509480634</v>
      </c>
      <c r="Q78" s="9">
        <v>9.2762693039267798</v>
      </c>
    </row>
    <row r="79" spans="1:17" s="10" customFormat="1" x14ac:dyDescent="0.25">
      <c r="A79" s="54" t="s">
        <v>159</v>
      </c>
      <c r="B79" s="55" t="s">
        <v>160</v>
      </c>
      <c r="C79" s="60"/>
      <c r="D79" s="9">
        <v>80.304261084662869</v>
      </c>
      <c r="E79" s="9">
        <v>72.020744213569728</v>
      </c>
      <c r="F79" s="9">
        <v>41.912794641074534</v>
      </c>
      <c r="G79" s="9">
        <v>30.636802085932295</v>
      </c>
      <c r="H79" s="9"/>
      <c r="I79" s="9">
        <v>72.990965387888906</v>
      </c>
      <c r="J79" s="9">
        <v>60.729435897120929</v>
      </c>
      <c r="K79" s="9">
        <v>29.112051515983094</v>
      </c>
      <c r="L79" s="9">
        <v>22.421293172857961</v>
      </c>
      <c r="M79" s="9"/>
      <c r="N79" s="9">
        <v>35.287384386534661</v>
      </c>
      <c r="O79" s="9">
        <v>28.182532747443357</v>
      </c>
      <c r="P79" s="9">
        <v>16.292329905803886</v>
      </c>
      <c r="Q79" s="9">
        <v>10.521368081533915</v>
      </c>
    </row>
    <row r="80" spans="1:17" s="10" customFormat="1" x14ac:dyDescent="0.25">
      <c r="A80" s="54" t="s">
        <v>161</v>
      </c>
      <c r="B80" s="55" t="s">
        <v>162</v>
      </c>
      <c r="C80" s="60"/>
      <c r="D80" s="9">
        <v>81.292981100585621</v>
      </c>
      <c r="E80" s="9">
        <v>72.910751343883504</v>
      </c>
      <c r="F80" s="9">
        <v>48.893555542925505</v>
      </c>
      <c r="G80" s="9">
        <v>40.328643315057647</v>
      </c>
      <c r="H80" s="9"/>
      <c r="I80" s="9">
        <v>71.390190636522561</v>
      </c>
      <c r="J80" s="9">
        <v>60.682258645155841</v>
      </c>
      <c r="K80" s="9">
        <v>36.349138377607183</v>
      </c>
      <c r="L80" s="9">
        <v>30.322664013562946</v>
      </c>
      <c r="M80" s="9"/>
      <c r="N80" s="9">
        <v>43.726675711710058</v>
      </c>
      <c r="O80" s="9">
        <v>37.610105838592425</v>
      </c>
      <c r="P80" s="9">
        <v>19.808765702053833</v>
      </c>
      <c r="Q80" s="9">
        <v>15.139275646996776</v>
      </c>
    </row>
    <row r="81" spans="1:17" s="10" customFormat="1" x14ac:dyDescent="0.25">
      <c r="A81" s="54" t="s">
        <v>163</v>
      </c>
      <c r="B81" s="55" t="s">
        <v>164</v>
      </c>
      <c r="C81" s="60"/>
      <c r="D81" s="9">
        <v>79.19619175087098</v>
      </c>
      <c r="E81" s="9">
        <v>72.697721906841082</v>
      </c>
      <c r="F81" s="9">
        <v>49.103471858320852</v>
      </c>
      <c r="G81" s="9">
        <v>35.810134675088406</v>
      </c>
      <c r="H81" s="9"/>
      <c r="I81" s="9">
        <v>73.45008569106119</v>
      </c>
      <c r="J81" s="9">
        <v>62.035266828039461</v>
      </c>
      <c r="K81" s="9">
        <v>32.468585846652161</v>
      </c>
      <c r="L81" s="9">
        <v>21.86387221635179</v>
      </c>
      <c r="M81" s="9"/>
      <c r="N81" s="9">
        <v>38.492824378067908</v>
      </c>
      <c r="O81" s="9">
        <v>32.314278981889174</v>
      </c>
      <c r="P81" s="9">
        <v>18.699698774980131</v>
      </c>
      <c r="Q81" s="9">
        <v>13.932684163378429</v>
      </c>
    </row>
    <row r="82" spans="1:17" customFormat="1" ht="14.4" x14ac:dyDescent="0.3">
      <c r="A82" s="50" t="s">
        <v>165</v>
      </c>
      <c r="B82" s="51" t="s">
        <v>812</v>
      </c>
      <c r="C82" s="52"/>
      <c r="D82" s="7">
        <v>77.463785706198479</v>
      </c>
      <c r="E82" s="7">
        <v>68.192836636815244</v>
      </c>
      <c r="F82" s="7">
        <v>42.263702719570063</v>
      </c>
      <c r="G82" s="7">
        <v>30.684146313980449</v>
      </c>
      <c r="H82" s="7"/>
      <c r="I82" s="7">
        <v>61.518379423576995</v>
      </c>
      <c r="J82" s="7">
        <v>47.713211135630637</v>
      </c>
      <c r="K82" s="7">
        <v>21.106664481136342</v>
      </c>
      <c r="L82" s="7">
        <v>15.673456862699354</v>
      </c>
      <c r="M82" s="7"/>
      <c r="N82" s="7">
        <v>47.617274676560925</v>
      </c>
      <c r="O82" s="7">
        <v>40.603923674781441</v>
      </c>
      <c r="P82" s="7">
        <v>21.928941071086108</v>
      </c>
      <c r="Q82" s="7">
        <v>15.452584220685333</v>
      </c>
    </row>
    <row r="83" spans="1:17" s="10" customFormat="1" x14ac:dyDescent="0.25">
      <c r="A83" s="54" t="s">
        <v>167</v>
      </c>
      <c r="B83" s="55" t="s">
        <v>168</v>
      </c>
      <c r="C83" s="56"/>
      <c r="D83" s="9">
        <v>78.158492907112731</v>
      </c>
      <c r="E83" s="9">
        <v>68.295510981924721</v>
      </c>
      <c r="F83" s="9">
        <v>39.943708481561032</v>
      </c>
      <c r="G83" s="9">
        <v>28.199185441223296</v>
      </c>
      <c r="H83" s="9"/>
      <c r="I83" s="9">
        <v>67.211721817033705</v>
      </c>
      <c r="J83" s="9">
        <v>52.672145401383297</v>
      </c>
      <c r="K83" s="9">
        <v>22.915205241195551</v>
      </c>
      <c r="L83" s="9">
        <v>16.658819114960632</v>
      </c>
      <c r="M83" s="9"/>
      <c r="N83" s="9">
        <v>43.963803612789846</v>
      </c>
      <c r="O83" s="9">
        <v>34.524457384061385</v>
      </c>
      <c r="P83" s="9">
        <v>17.275693807291585</v>
      </c>
      <c r="Q83" s="9">
        <v>9.8929669805832621</v>
      </c>
    </row>
    <row r="84" spans="1:17" s="10" customFormat="1" x14ac:dyDescent="0.25">
      <c r="A84" s="54" t="s">
        <v>169</v>
      </c>
      <c r="B84" s="55" t="s">
        <v>170</v>
      </c>
      <c r="C84" s="56"/>
      <c r="D84" s="9">
        <v>76.735281483078737</v>
      </c>
      <c r="E84" s="9">
        <v>66.334898664925731</v>
      </c>
      <c r="F84" s="9">
        <v>40.318889114327163</v>
      </c>
      <c r="G84" s="9">
        <v>28.760637414766492</v>
      </c>
      <c r="H84" s="9"/>
      <c r="I84" s="9">
        <v>63.420229695363119</v>
      </c>
      <c r="J84" s="9">
        <v>50.240762184479628</v>
      </c>
      <c r="K84" s="9">
        <v>24.142588167087862</v>
      </c>
      <c r="L84" s="9">
        <v>17.267276382210593</v>
      </c>
      <c r="M84" s="9"/>
      <c r="N84" s="9">
        <v>39.736134243512986</v>
      </c>
      <c r="O84" s="9">
        <v>33.116232067700963</v>
      </c>
      <c r="P84" s="9">
        <v>16.669781310750604</v>
      </c>
      <c r="Q84" s="9">
        <v>11.569179933438889</v>
      </c>
    </row>
    <row r="85" spans="1:17" s="10" customFormat="1" x14ac:dyDescent="0.25">
      <c r="A85" s="54" t="s">
        <v>171</v>
      </c>
      <c r="B85" s="55" t="s">
        <v>172</v>
      </c>
      <c r="C85" s="56"/>
      <c r="D85" s="9">
        <v>73.60325705384848</v>
      </c>
      <c r="E85" s="9">
        <v>64.82547470298293</v>
      </c>
      <c r="F85" s="9">
        <v>38.470956586272543</v>
      </c>
      <c r="G85" s="9">
        <v>28.21490703193205</v>
      </c>
      <c r="H85" s="9"/>
      <c r="I85" s="9">
        <v>58.685132439246757</v>
      </c>
      <c r="J85" s="9">
        <v>47.559810095647684</v>
      </c>
      <c r="K85" s="9">
        <v>21.079957180200893</v>
      </c>
      <c r="L85" s="9">
        <v>17.372406776967324</v>
      </c>
      <c r="M85" s="9"/>
      <c r="N85" s="9">
        <v>41.785894703125415</v>
      </c>
      <c r="O85" s="9">
        <v>35.710468985388346</v>
      </c>
      <c r="P85" s="9">
        <v>18.260164120837281</v>
      </c>
      <c r="Q85" s="9">
        <v>12.413254798485653</v>
      </c>
    </row>
    <row r="86" spans="1:17" s="10" customFormat="1" x14ac:dyDescent="0.25">
      <c r="A86" s="54" t="s">
        <v>173</v>
      </c>
      <c r="B86" s="55" t="s">
        <v>174</v>
      </c>
      <c r="C86" s="56"/>
      <c r="D86" s="9">
        <v>79.271283161898069</v>
      </c>
      <c r="E86" s="9">
        <v>70.624191694466617</v>
      </c>
      <c r="F86" s="9">
        <v>45.938420000355592</v>
      </c>
      <c r="G86" s="9">
        <v>33.829282152297999</v>
      </c>
      <c r="H86" s="9"/>
      <c r="I86" s="9">
        <v>59.400535745466186</v>
      </c>
      <c r="J86" s="9">
        <v>44.382341056235397</v>
      </c>
      <c r="K86" s="9">
        <v>18.763175680783885</v>
      </c>
      <c r="L86" s="9">
        <v>13.668429608998963</v>
      </c>
      <c r="M86" s="9"/>
      <c r="N86" s="9">
        <v>55.884432997740909</v>
      </c>
      <c r="O86" s="9">
        <v>49.25764826681781</v>
      </c>
      <c r="P86" s="9">
        <v>28.269445061379813</v>
      </c>
      <c r="Q86" s="9">
        <v>21.165262877302212</v>
      </c>
    </row>
    <row r="87" spans="1:17" customFormat="1" ht="14.4" x14ac:dyDescent="0.3">
      <c r="A87" s="50" t="s">
        <v>175</v>
      </c>
      <c r="B87" s="51" t="s">
        <v>807</v>
      </c>
      <c r="C87" s="58"/>
      <c r="D87" s="7">
        <v>78.100540768914968</v>
      </c>
      <c r="E87" s="7">
        <v>69.209232083830159</v>
      </c>
      <c r="F87" s="7">
        <v>40.124510354726532</v>
      </c>
      <c r="G87" s="7">
        <v>28.70407882221766</v>
      </c>
      <c r="H87" s="7"/>
      <c r="I87" s="7">
        <v>60.096419705198223</v>
      </c>
      <c r="J87" s="7">
        <v>47.756966656647457</v>
      </c>
      <c r="K87" s="7">
        <v>20.264881138134058</v>
      </c>
      <c r="L87" s="7">
        <v>14.426234815037692</v>
      </c>
      <c r="M87" s="7"/>
      <c r="N87" s="7">
        <v>47.770491241922933</v>
      </c>
      <c r="O87" s="7">
        <v>40.069184611759944</v>
      </c>
      <c r="P87" s="7">
        <v>20.584508003196557</v>
      </c>
      <c r="Q87" s="7">
        <v>14.458702860963434</v>
      </c>
    </row>
    <row r="88" spans="1:17" s="10" customFormat="1" x14ac:dyDescent="0.25">
      <c r="A88" s="54" t="s">
        <v>177</v>
      </c>
      <c r="B88" s="55" t="s">
        <v>178</v>
      </c>
      <c r="C88" s="56"/>
      <c r="D88" s="9">
        <v>75.388425464121639</v>
      </c>
      <c r="E88" s="9">
        <v>65.686608548108197</v>
      </c>
      <c r="F88" s="9">
        <v>35.481837416661122</v>
      </c>
      <c r="G88" s="9">
        <v>26.53872760048322</v>
      </c>
      <c r="H88" s="9"/>
      <c r="I88" s="9">
        <v>53.760017089663556</v>
      </c>
      <c r="J88" s="9">
        <v>40.714534765648061</v>
      </c>
      <c r="K88" s="9">
        <v>16.845559177518986</v>
      </c>
      <c r="L88" s="9">
        <v>12.452373600197364</v>
      </c>
      <c r="M88" s="9"/>
      <c r="N88" s="9">
        <v>46.188251751766899</v>
      </c>
      <c r="O88" s="9">
        <v>39.190207730685991</v>
      </c>
      <c r="P88" s="9">
        <v>20.265029634638346</v>
      </c>
      <c r="Q88" s="9">
        <v>14.394651877791039</v>
      </c>
    </row>
    <row r="89" spans="1:17" s="10" customFormat="1" x14ac:dyDescent="0.25">
      <c r="A89" s="54" t="s">
        <v>179</v>
      </c>
      <c r="B89" s="55" t="s">
        <v>180</v>
      </c>
      <c r="C89" s="56"/>
      <c r="D89" s="9">
        <v>79.16760335671502</v>
      </c>
      <c r="E89" s="9">
        <v>70.74772215136305</v>
      </c>
      <c r="F89" s="9">
        <v>43.066873916134398</v>
      </c>
      <c r="G89" s="9">
        <v>27.021658345713682</v>
      </c>
      <c r="H89" s="9"/>
      <c r="I89" s="9">
        <v>68.314665907772408</v>
      </c>
      <c r="J89" s="9">
        <v>56.237049455063392</v>
      </c>
      <c r="K89" s="9">
        <v>23.017000666286165</v>
      </c>
      <c r="L89" s="9">
        <v>15.9952584167852</v>
      </c>
      <c r="M89" s="9"/>
      <c r="N89" s="9">
        <v>41.752491512356407</v>
      </c>
      <c r="O89" s="9">
        <v>34.871373386682805</v>
      </c>
      <c r="P89" s="9">
        <v>16.889523632663515</v>
      </c>
      <c r="Q89" s="9">
        <v>12.086745588360104</v>
      </c>
    </row>
    <row r="90" spans="1:17" s="10" customFormat="1" x14ac:dyDescent="0.25">
      <c r="A90" s="54" t="s">
        <v>181</v>
      </c>
      <c r="B90" s="55" t="s">
        <v>182</v>
      </c>
      <c r="C90" s="60"/>
      <c r="D90" s="9">
        <v>74.294799400252529</v>
      </c>
      <c r="E90" s="9">
        <v>66.004932231824213</v>
      </c>
      <c r="F90" s="9">
        <v>36.424667746786803</v>
      </c>
      <c r="G90" s="9">
        <v>25.830839952129331</v>
      </c>
      <c r="H90" s="9"/>
      <c r="I90" s="9">
        <v>57.192343204131092</v>
      </c>
      <c r="J90" s="9">
        <v>47.193400059398989</v>
      </c>
      <c r="K90" s="9">
        <v>19.700141308834933</v>
      </c>
      <c r="L90" s="9">
        <v>13.285381348274036</v>
      </c>
      <c r="M90" s="9"/>
      <c r="N90" s="9">
        <v>43.279171526682276</v>
      </c>
      <c r="O90" s="9">
        <v>35.879301000690752</v>
      </c>
      <c r="P90" s="9">
        <v>17.77811923233779</v>
      </c>
      <c r="Q90" s="9">
        <v>11.518185457814388</v>
      </c>
    </row>
    <row r="91" spans="1:17" s="10" customFormat="1" x14ac:dyDescent="0.25">
      <c r="A91" s="54" t="s">
        <v>183</v>
      </c>
      <c r="B91" s="55" t="s">
        <v>184</v>
      </c>
      <c r="C91" s="56"/>
      <c r="D91" s="9">
        <v>81.988828860967089</v>
      </c>
      <c r="E91" s="9">
        <v>74.070419556962818</v>
      </c>
      <c r="F91" s="9">
        <v>45.470527440739851</v>
      </c>
      <c r="G91" s="9">
        <v>33.257085666099954</v>
      </c>
      <c r="H91" s="9"/>
      <c r="I91" s="9">
        <v>63.22927467309961</v>
      </c>
      <c r="J91" s="9">
        <v>48.706756994998806</v>
      </c>
      <c r="K91" s="9">
        <v>20.796187702768361</v>
      </c>
      <c r="L91" s="9">
        <v>15.01344741497933</v>
      </c>
      <c r="M91" s="9"/>
      <c r="N91" s="9">
        <v>56.448175773845556</v>
      </c>
      <c r="O91" s="9">
        <v>48.158381281349186</v>
      </c>
      <c r="P91" s="9">
        <v>25.891005783680271</v>
      </c>
      <c r="Q91" s="9">
        <v>18.449362479122328</v>
      </c>
    </row>
    <row r="92" spans="1:17" s="10" customFormat="1" x14ac:dyDescent="0.25">
      <c r="A92" s="54" t="s">
        <v>185</v>
      </c>
      <c r="B92" s="55" t="s">
        <v>186</v>
      </c>
      <c r="C92" s="56"/>
      <c r="D92" s="9">
        <v>77.164211429739183</v>
      </c>
      <c r="E92" s="9">
        <v>66.162649200598764</v>
      </c>
      <c r="F92" s="9">
        <v>37.363671279703034</v>
      </c>
      <c r="G92" s="9">
        <v>25.921529896685065</v>
      </c>
      <c r="H92" s="9"/>
      <c r="I92" s="9">
        <v>60.76527914209224</v>
      </c>
      <c r="J92" s="9">
        <v>51.443876546541112</v>
      </c>
      <c r="K92" s="9">
        <v>23.084698562461195</v>
      </c>
      <c r="L92" s="9">
        <v>16.434603357045173</v>
      </c>
      <c r="M92" s="9"/>
      <c r="N92" s="9">
        <v>39.206006803863765</v>
      </c>
      <c r="O92" s="9">
        <v>30.96514645398651</v>
      </c>
      <c r="P92" s="9">
        <v>14.480483266351312</v>
      </c>
      <c r="Q92" s="9">
        <v>10.402319441364764</v>
      </c>
    </row>
    <row r="93" spans="1:17" s="8" customFormat="1" x14ac:dyDescent="0.25">
      <c r="A93" s="47" t="s">
        <v>20</v>
      </c>
      <c r="B93" s="47" t="s">
        <v>21</v>
      </c>
      <c r="C93" s="57"/>
      <c r="D93" s="6">
        <v>78.536521983465022</v>
      </c>
      <c r="E93" s="6">
        <v>69.1659810719365</v>
      </c>
      <c r="F93" s="6">
        <v>42.266160111194509</v>
      </c>
      <c r="G93" s="6">
        <v>31.335570777634054</v>
      </c>
      <c r="H93" s="6"/>
      <c r="I93" s="6">
        <v>64.991478570710015</v>
      </c>
      <c r="J93" s="6">
        <v>51.868599003501572</v>
      </c>
      <c r="K93" s="6">
        <v>24.723974822574387</v>
      </c>
      <c r="L93" s="6">
        <v>18.575592060688916</v>
      </c>
      <c r="M93" s="6"/>
      <c r="N93" s="6">
        <v>43.213450270311832</v>
      </c>
      <c r="O93" s="6">
        <v>36.229555891781452</v>
      </c>
      <c r="P93" s="6">
        <v>19.023842712781587</v>
      </c>
      <c r="Q93" s="6">
        <v>13.28272905834277</v>
      </c>
    </row>
    <row r="94" spans="1:17" customFormat="1" ht="14.4" x14ac:dyDescent="0.3">
      <c r="A94" s="50" t="s">
        <v>187</v>
      </c>
      <c r="B94" s="51" t="s">
        <v>188</v>
      </c>
      <c r="C94" s="58"/>
      <c r="D94" s="7">
        <v>76.657297757635362</v>
      </c>
      <c r="E94" s="7">
        <v>66.777289168258392</v>
      </c>
      <c r="F94" s="7">
        <v>38.493319559801634</v>
      </c>
      <c r="G94" s="7">
        <v>27.00205384406701</v>
      </c>
      <c r="H94" s="7"/>
      <c r="I94" s="7">
        <v>58.230548797673578</v>
      </c>
      <c r="J94" s="7">
        <v>45.457864783062341</v>
      </c>
      <c r="K94" s="7">
        <v>16.373127990060588</v>
      </c>
      <c r="L94" s="7">
        <v>11.431757012388863</v>
      </c>
      <c r="M94" s="7"/>
      <c r="N94" s="7">
        <v>49.43585686118557</v>
      </c>
      <c r="O94" s="7">
        <v>39.317599914313853</v>
      </c>
      <c r="P94" s="7">
        <v>21.62247137009528</v>
      </c>
      <c r="Q94" s="7">
        <v>15.034807927695612</v>
      </c>
    </row>
    <row r="95" spans="1:17" customFormat="1" ht="14.4" x14ac:dyDescent="0.3">
      <c r="A95" s="50" t="s">
        <v>189</v>
      </c>
      <c r="B95" s="51" t="s">
        <v>190</v>
      </c>
      <c r="C95" s="52"/>
      <c r="D95" s="7">
        <v>74.790462172756449</v>
      </c>
      <c r="E95" s="7">
        <v>68.286817052500439</v>
      </c>
      <c r="F95" s="7">
        <v>43.108016754112164</v>
      </c>
      <c r="G95" s="7">
        <v>32.776569576685425</v>
      </c>
      <c r="H95" s="7"/>
      <c r="I95" s="7">
        <v>50.119094986565059</v>
      </c>
      <c r="J95" s="7">
        <v>38.335726928521147</v>
      </c>
      <c r="K95" s="7">
        <v>15.081231016194973</v>
      </c>
      <c r="L95" s="7">
        <v>9.5325784088654117</v>
      </c>
      <c r="M95" s="7"/>
      <c r="N95" s="7">
        <v>53.395585247107761</v>
      </c>
      <c r="O95" s="7">
        <v>50.185043387199734</v>
      </c>
      <c r="P95" s="7">
        <v>30.944022835928504</v>
      </c>
      <c r="Q95" s="7">
        <v>21.496649875099699</v>
      </c>
    </row>
    <row r="96" spans="1:17" customFormat="1" ht="14.4" x14ac:dyDescent="0.3">
      <c r="A96" s="50" t="s">
        <v>191</v>
      </c>
      <c r="B96" s="51" t="s">
        <v>192</v>
      </c>
      <c r="C96" s="58"/>
      <c r="D96" s="7">
        <v>77.963926515331195</v>
      </c>
      <c r="E96" s="7">
        <v>70.145968134467836</v>
      </c>
      <c r="F96" s="7">
        <v>43.890746578245533</v>
      </c>
      <c r="G96" s="7">
        <v>33.907009179864559</v>
      </c>
      <c r="H96" s="7"/>
      <c r="I96" s="7">
        <v>51.434761275539373</v>
      </c>
      <c r="J96" s="7">
        <v>37.639266019213728</v>
      </c>
      <c r="K96" s="7">
        <v>15.35269225675335</v>
      </c>
      <c r="L96" s="7">
        <v>11.85749066640253</v>
      </c>
      <c r="M96" s="7"/>
      <c r="N96" s="7">
        <v>60.708072297747719</v>
      </c>
      <c r="O96" s="7">
        <v>53.95082882768191</v>
      </c>
      <c r="P96" s="7">
        <v>31.012654814191009</v>
      </c>
      <c r="Q96" s="7">
        <v>23.357535119855967</v>
      </c>
    </row>
    <row r="97" spans="1:17" customFormat="1" ht="14.4" x14ac:dyDescent="0.3">
      <c r="A97" s="50" t="s">
        <v>193</v>
      </c>
      <c r="B97" s="51" t="s">
        <v>194</v>
      </c>
      <c r="C97" s="58"/>
      <c r="D97" s="7">
        <v>80.324163713402697</v>
      </c>
      <c r="E97" s="7">
        <v>72.260857681334286</v>
      </c>
      <c r="F97" s="7">
        <v>46.407440757165787</v>
      </c>
      <c r="G97" s="7">
        <v>35.04161937447234</v>
      </c>
      <c r="H97" s="7"/>
      <c r="I97" s="7">
        <v>68.78793057530342</v>
      </c>
      <c r="J97" s="7">
        <v>59.609943041873429</v>
      </c>
      <c r="K97" s="7">
        <v>31.31715783325027</v>
      </c>
      <c r="L97" s="7">
        <v>23.642249223897092</v>
      </c>
      <c r="M97" s="7"/>
      <c r="N97" s="7">
        <v>39.272024740057134</v>
      </c>
      <c r="O97" s="7">
        <v>32.577537266084668</v>
      </c>
      <c r="P97" s="7">
        <v>15.574648321294452</v>
      </c>
      <c r="Q97" s="7">
        <v>10.048730609343735</v>
      </c>
    </row>
    <row r="98" spans="1:17" customFormat="1" ht="14.4" x14ac:dyDescent="0.3">
      <c r="A98" s="50" t="s">
        <v>195</v>
      </c>
      <c r="B98" s="51" t="s">
        <v>196</v>
      </c>
      <c r="C98" s="58"/>
      <c r="D98" s="7">
        <v>80.232823513374115</v>
      </c>
      <c r="E98" s="7">
        <v>69.550751255336706</v>
      </c>
      <c r="F98" s="7">
        <v>41.249204470907216</v>
      </c>
      <c r="G98" s="7">
        <v>30.123439320060463</v>
      </c>
      <c r="H98" s="7"/>
      <c r="I98" s="7">
        <v>68.331554403948729</v>
      </c>
      <c r="J98" s="7">
        <v>53.928735293197924</v>
      </c>
      <c r="K98" s="7">
        <v>26.696862575118551</v>
      </c>
      <c r="L98" s="7">
        <v>19.866685834580345</v>
      </c>
      <c r="M98" s="7"/>
      <c r="N98" s="7">
        <v>41.441744245049925</v>
      </c>
      <c r="O98" s="7">
        <v>33.434271611811553</v>
      </c>
      <c r="P98" s="7">
        <v>16.235922297739926</v>
      </c>
      <c r="Q98" s="7">
        <v>10.979344478553648</v>
      </c>
    </row>
    <row r="99" spans="1:17" s="10" customFormat="1" x14ac:dyDescent="0.25">
      <c r="A99" s="54" t="s">
        <v>197</v>
      </c>
      <c r="B99" s="55" t="s">
        <v>198</v>
      </c>
      <c r="C99" s="56"/>
      <c r="D99" s="9">
        <v>80.023065629365846</v>
      </c>
      <c r="E99" s="9">
        <v>71.082423526758845</v>
      </c>
      <c r="F99" s="9">
        <v>40.006948802559307</v>
      </c>
      <c r="G99" s="9">
        <v>28.616225779426031</v>
      </c>
      <c r="H99" s="9"/>
      <c r="I99" s="9">
        <v>67.043618012671644</v>
      </c>
      <c r="J99" s="9">
        <v>53.843688088365226</v>
      </c>
      <c r="K99" s="9">
        <v>26.501889044524685</v>
      </c>
      <c r="L99" s="9">
        <v>18.292333652660727</v>
      </c>
      <c r="M99" s="9"/>
      <c r="N99" s="9">
        <v>45.014185622093471</v>
      </c>
      <c r="O99" s="9">
        <v>38.692283359533278</v>
      </c>
      <c r="P99" s="9">
        <v>15.697174739167158</v>
      </c>
      <c r="Q99" s="9">
        <v>10.680398297414163</v>
      </c>
    </row>
    <row r="100" spans="1:17" s="10" customFormat="1" x14ac:dyDescent="0.25">
      <c r="A100" s="54" t="s">
        <v>199</v>
      </c>
      <c r="B100" s="55" t="s">
        <v>200</v>
      </c>
      <c r="C100" s="56"/>
      <c r="D100" s="9">
        <v>80.469223947879229</v>
      </c>
      <c r="E100" s="9">
        <v>68.340511839357731</v>
      </c>
      <c r="F100" s="9">
        <v>38.332729711436073</v>
      </c>
      <c r="G100" s="9">
        <v>26.566318758035411</v>
      </c>
      <c r="H100" s="9"/>
      <c r="I100" s="9">
        <v>67.824669742384785</v>
      </c>
      <c r="J100" s="9">
        <v>53.422291524580992</v>
      </c>
      <c r="K100" s="9">
        <v>23.878590807377716</v>
      </c>
      <c r="L100" s="9">
        <v>18.294150745850832</v>
      </c>
      <c r="M100" s="9"/>
      <c r="N100" s="9">
        <v>39.966737523466946</v>
      </c>
      <c r="O100" s="9">
        <v>29.136468866700906</v>
      </c>
      <c r="P100" s="9">
        <v>13.100355285345804</v>
      </c>
      <c r="Q100" s="9">
        <v>8.7194600387891086</v>
      </c>
    </row>
    <row r="101" spans="1:17" s="10" customFormat="1" x14ac:dyDescent="0.25">
      <c r="A101" s="54" t="s">
        <v>201</v>
      </c>
      <c r="B101" s="55" t="s">
        <v>202</v>
      </c>
      <c r="C101" s="61"/>
      <c r="D101" s="9">
        <v>77.603153628558843</v>
      </c>
      <c r="E101" s="9">
        <v>68.035039664199388</v>
      </c>
      <c r="F101" s="9">
        <v>41.265499245945193</v>
      </c>
      <c r="G101" s="9">
        <v>29.425715689837968</v>
      </c>
      <c r="H101" s="9"/>
      <c r="I101" s="9">
        <v>65.281651998665978</v>
      </c>
      <c r="J101" s="9">
        <v>50.459594603668613</v>
      </c>
      <c r="K101" s="9">
        <v>24.907702957742345</v>
      </c>
      <c r="L101" s="9">
        <v>17.740441384430376</v>
      </c>
      <c r="M101" s="9"/>
      <c r="N101" s="9">
        <v>40.612986391524714</v>
      </c>
      <c r="O101" s="9">
        <v>33.030175206760788</v>
      </c>
      <c r="P101" s="9">
        <v>17.340649341431995</v>
      </c>
      <c r="Q101" s="9">
        <v>11.459570801096488</v>
      </c>
    </row>
    <row r="102" spans="1:17" s="10" customFormat="1" x14ac:dyDescent="0.25">
      <c r="A102" s="54" t="s">
        <v>203</v>
      </c>
      <c r="B102" s="55" t="s">
        <v>204</v>
      </c>
      <c r="C102" s="60"/>
      <c r="D102" s="9">
        <v>85.843279685738466</v>
      </c>
      <c r="E102" s="9">
        <v>71.802249425442483</v>
      </c>
      <c r="F102" s="9">
        <v>43.540152593577766</v>
      </c>
      <c r="G102" s="9">
        <v>33.496237477890404</v>
      </c>
      <c r="H102" s="9"/>
      <c r="I102" s="9">
        <v>79.388518176410344</v>
      </c>
      <c r="J102" s="9">
        <v>61.112759678857074</v>
      </c>
      <c r="K102" s="9">
        <v>30.076400905790692</v>
      </c>
      <c r="L102" s="9">
        <v>23.618807119508332</v>
      </c>
      <c r="M102" s="9"/>
      <c r="N102" s="9">
        <v>38.401010793048421</v>
      </c>
      <c r="O102" s="9">
        <v>32.005950070439155</v>
      </c>
      <c r="P102" s="9">
        <v>15.930633722908672</v>
      </c>
      <c r="Q102" s="9">
        <v>11.02261056998814</v>
      </c>
    </row>
    <row r="103" spans="1:17" s="10" customFormat="1" x14ac:dyDescent="0.25">
      <c r="A103" s="54" t="s">
        <v>205</v>
      </c>
      <c r="B103" s="55" t="s">
        <v>206</v>
      </c>
      <c r="C103" s="60"/>
      <c r="D103" s="9">
        <v>78.048988136066228</v>
      </c>
      <c r="E103" s="9">
        <v>65.291584570607654</v>
      </c>
      <c r="F103" s="9">
        <v>38.191680934081873</v>
      </c>
      <c r="G103" s="9">
        <v>27.300613523747845</v>
      </c>
      <c r="H103" s="9"/>
      <c r="I103" s="9">
        <v>62.980524852777656</v>
      </c>
      <c r="J103" s="9">
        <v>47.334563454106657</v>
      </c>
      <c r="K103" s="9">
        <v>22.674574424533354</v>
      </c>
      <c r="L103" s="9">
        <v>16.12550622455295</v>
      </c>
      <c r="M103" s="9"/>
      <c r="N103" s="9">
        <v>42.81141169747508</v>
      </c>
      <c r="O103" s="9">
        <v>33.748346393196272</v>
      </c>
      <c r="P103" s="9">
        <v>17.021981360114818</v>
      </c>
      <c r="Q103" s="9">
        <v>13.152562036362403</v>
      </c>
    </row>
    <row r="104" spans="1:17" s="10" customFormat="1" x14ac:dyDescent="0.25">
      <c r="A104" s="54" t="s">
        <v>207</v>
      </c>
      <c r="B104" s="55" t="s">
        <v>208</v>
      </c>
      <c r="C104" s="60"/>
      <c r="D104" s="9">
        <v>86.379262892419391</v>
      </c>
      <c r="E104" s="9">
        <v>75.300444881609678</v>
      </c>
      <c r="F104" s="9">
        <v>45.405876193722733</v>
      </c>
      <c r="G104" s="9">
        <v>34.450869304240967</v>
      </c>
      <c r="H104" s="9"/>
      <c r="I104" s="9">
        <v>78.241804444403982</v>
      </c>
      <c r="J104" s="9">
        <v>60.852719698262206</v>
      </c>
      <c r="K104" s="9">
        <v>28.18145145154956</v>
      </c>
      <c r="L104" s="9">
        <v>22.713538471016761</v>
      </c>
      <c r="M104" s="9"/>
      <c r="N104" s="9">
        <v>43.973676815256226</v>
      </c>
      <c r="O104" s="9">
        <v>35.030740081036882</v>
      </c>
      <c r="P104" s="9">
        <v>19.03266791554741</v>
      </c>
      <c r="Q104" s="9">
        <v>11.263679730377756</v>
      </c>
    </row>
    <row r="105" spans="1:17" s="10" customFormat="1" x14ac:dyDescent="0.25">
      <c r="A105" s="54" t="s">
        <v>209</v>
      </c>
      <c r="B105" s="55" t="s">
        <v>210</v>
      </c>
      <c r="C105" s="60"/>
      <c r="D105" s="9">
        <v>79.98234966638357</v>
      </c>
      <c r="E105" s="9">
        <v>70.957604643271267</v>
      </c>
      <c r="F105" s="9">
        <v>42.267871749482786</v>
      </c>
      <c r="G105" s="9">
        <v>30.520326646607725</v>
      </c>
      <c r="H105" s="9"/>
      <c r="I105" s="9">
        <v>66.822506959580252</v>
      </c>
      <c r="J105" s="9">
        <v>55.106660429120815</v>
      </c>
      <c r="K105" s="9">
        <v>28.635194677271276</v>
      </c>
      <c r="L105" s="9">
        <v>20.943419853225365</v>
      </c>
      <c r="M105" s="9"/>
      <c r="N105" s="9">
        <v>40.444120512567203</v>
      </c>
      <c r="O105" s="9">
        <v>33.415013521479288</v>
      </c>
      <c r="P105" s="9">
        <v>18.065545228340124</v>
      </c>
      <c r="Q105" s="9">
        <v>11.817970632866807</v>
      </c>
    </row>
    <row r="106" spans="1:17" s="10" customFormat="1" x14ac:dyDescent="0.25">
      <c r="A106" s="54" t="s">
        <v>211</v>
      </c>
      <c r="B106" s="55" t="s">
        <v>212</v>
      </c>
      <c r="C106" s="60"/>
      <c r="D106" s="9">
        <v>76.131408364441</v>
      </c>
      <c r="E106" s="9">
        <v>66.673401430942008</v>
      </c>
      <c r="F106" s="9">
        <v>42.023435495582127</v>
      </c>
      <c r="G106" s="9">
        <v>31.88544650442925</v>
      </c>
      <c r="H106" s="9"/>
      <c r="I106" s="9">
        <v>64.047534061047742</v>
      </c>
      <c r="J106" s="9">
        <v>52.725880867543182</v>
      </c>
      <c r="K106" s="9">
        <v>29.693275450531548</v>
      </c>
      <c r="L106" s="9">
        <v>23.029213601835473</v>
      </c>
      <c r="M106" s="9"/>
      <c r="N106" s="9">
        <v>38.406568304403265</v>
      </c>
      <c r="O106" s="9">
        <v>29.905287525935286</v>
      </c>
      <c r="P106" s="9">
        <v>13.207963757537902</v>
      </c>
      <c r="Q106" s="9">
        <v>9.0705712200802147</v>
      </c>
    </row>
    <row r="107" spans="1:17" customFormat="1" ht="14.4" x14ac:dyDescent="0.3">
      <c r="A107" s="50" t="s">
        <v>213</v>
      </c>
      <c r="B107" s="51" t="s">
        <v>214</v>
      </c>
      <c r="C107" s="58"/>
      <c r="D107" s="7">
        <v>81.222587959161245</v>
      </c>
      <c r="E107" s="7">
        <v>71.077605564517611</v>
      </c>
      <c r="F107" s="7">
        <v>43.360070992122296</v>
      </c>
      <c r="G107" s="7">
        <v>32.591395529996944</v>
      </c>
      <c r="H107" s="7"/>
      <c r="I107" s="7">
        <v>69.647274301802398</v>
      </c>
      <c r="J107" s="7">
        <v>56.607000731540658</v>
      </c>
      <c r="K107" s="7">
        <v>26.99960122818953</v>
      </c>
      <c r="L107" s="7">
        <v>20.080861866118589</v>
      </c>
      <c r="M107" s="7"/>
      <c r="N107" s="7">
        <v>42.355429564364258</v>
      </c>
      <c r="O107" s="7">
        <v>35.111844339575235</v>
      </c>
      <c r="P107" s="7">
        <v>18.474817681613079</v>
      </c>
      <c r="Q107" s="7">
        <v>13.245173197146451</v>
      </c>
    </row>
    <row r="108" spans="1:17" s="10" customFormat="1" x14ac:dyDescent="0.25">
      <c r="A108" s="54" t="s">
        <v>215</v>
      </c>
      <c r="B108" s="55" t="s">
        <v>216</v>
      </c>
      <c r="C108" s="56"/>
      <c r="D108" s="9">
        <v>79.438780140503624</v>
      </c>
      <c r="E108" s="9">
        <v>67.679384517799207</v>
      </c>
      <c r="F108" s="9">
        <v>39.064845746650974</v>
      </c>
      <c r="G108" s="9">
        <v>29.863414410112298</v>
      </c>
      <c r="H108" s="9"/>
      <c r="I108" s="9">
        <v>70.364204163222325</v>
      </c>
      <c r="J108" s="9">
        <v>55.992205399170814</v>
      </c>
      <c r="K108" s="9">
        <v>25.89405702411149</v>
      </c>
      <c r="L108" s="9">
        <v>20.205938261138041</v>
      </c>
      <c r="M108" s="9"/>
      <c r="N108" s="9">
        <v>36.017585820546493</v>
      </c>
      <c r="O108" s="9">
        <v>28.506434189400782</v>
      </c>
      <c r="P108" s="9">
        <v>13.031625041795087</v>
      </c>
      <c r="Q108" s="9">
        <v>8.7372044422881121</v>
      </c>
    </row>
    <row r="109" spans="1:17" s="10" customFormat="1" x14ac:dyDescent="0.25">
      <c r="A109" s="54" t="s">
        <v>217</v>
      </c>
      <c r="B109" s="55" t="s">
        <v>218</v>
      </c>
      <c r="C109" s="56"/>
      <c r="D109" s="9">
        <v>83.694914028500719</v>
      </c>
      <c r="E109" s="9">
        <v>75.739490105837575</v>
      </c>
      <c r="F109" s="9">
        <v>46.841175319962538</v>
      </c>
      <c r="G109" s="9">
        <v>36.169910980343381</v>
      </c>
      <c r="H109" s="9"/>
      <c r="I109" s="9">
        <v>68.784896820586411</v>
      </c>
      <c r="J109" s="9">
        <v>55.97051401324854</v>
      </c>
      <c r="K109" s="9">
        <v>24.791898800270097</v>
      </c>
      <c r="L109" s="9">
        <v>19.019588989000784</v>
      </c>
      <c r="M109" s="9"/>
      <c r="N109" s="9">
        <v>52.245532531581141</v>
      </c>
      <c r="O109" s="9">
        <v>44.415110945748864</v>
      </c>
      <c r="P109" s="9">
        <v>26.283868819010948</v>
      </c>
      <c r="Q109" s="9">
        <v>18.731219643801882</v>
      </c>
    </row>
    <row r="110" spans="1:17" s="10" customFormat="1" x14ac:dyDescent="0.25">
      <c r="A110" s="54" t="s">
        <v>219</v>
      </c>
      <c r="B110" s="55" t="s">
        <v>220</v>
      </c>
      <c r="C110" s="56"/>
      <c r="D110" s="9">
        <v>80.522649706930295</v>
      </c>
      <c r="E110" s="9">
        <v>71.595226948879699</v>
      </c>
      <c r="F110" s="9">
        <v>44.72539304255104</v>
      </c>
      <c r="G110" s="9">
        <v>34.712499376535646</v>
      </c>
      <c r="H110" s="9"/>
      <c r="I110" s="9">
        <v>69.622943944414786</v>
      </c>
      <c r="J110" s="9">
        <v>59.787555720846299</v>
      </c>
      <c r="K110" s="9">
        <v>29.865406232962432</v>
      </c>
      <c r="L110" s="9">
        <v>22.932439843222099</v>
      </c>
      <c r="M110" s="9"/>
      <c r="N110" s="9">
        <v>39.945775525999792</v>
      </c>
      <c r="O110" s="9">
        <v>32.082337827746535</v>
      </c>
      <c r="P110" s="9">
        <v>16.982618630071837</v>
      </c>
      <c r="Q110" s="9">
        <v>13.054731637279385</v>
      </c>
    </row>
    <row r="111" spans="1:17" s="10" customFormat="1" x14ac:dyDescent="0.25">
      <c r="A111" s="54" t="s">
        <v>221</v>
      </c>
      <c r="B111" s="55" t="s">
        <v>222</v>
      </c>
      <c r="C111" s="56"/>
      <c r="D111" s="9">
        <v>82.402575319559759</v>
      </c>
      <c r="E111" s="9">
        <v>70.900115625242691</v>
      </c>
      <c r="F111" s="9">
        <v>42.4745817758077</v>
      </c>
      <c r="G111" s="9">
        <v>32.851681157410667</v>
      </c>
      <c r="H111" s="9"/>
      <c r="I111" s="9">
        <v>73.952983245500121</v>
      </c>
      <c r="J111" s="9">
        <v>59.381829189918889</v>
      </c>
      <c r="K111" s="9">
        <v>27.479728476643928</v>
      </c>
      <c r="L111" s="9">
        <v>20.776249110416078</v>
      </c>
      <c r="M111" s="9"/>
      <c r="N111" s="9">
        <v>36.005280320831453</v>
      </c>
      <c r="O111" s="9">
        <v>30.802999588385749</v>
      </c>
      <c r="P111" s="9">
        <v>16.436950920437724</v>
      </c>
      <c r="Q111" s="9">
        <v>11.245039797192719</v>
      </c>
    </row>
    <row r="112" spans="1:17" s="10" customFormat="1" x14ac:dyDescent="0.25">
      <c r="A112" s="54" t="s">
        <v>223</v>
      </c>
      <c r="B112" s="55" t="s">
        <v>224</v>
      </c>
      <c r="C112" s="56"/>
      <c r="D112" s="9">
        <v>80.58383595886491</v>
      </c>
      <c r="E112" s="9">
        <v>74.163275817384886</v>
      </c>
      <c r="F112" s="9">
        <v>47.073637509020436</v>
      </c>
      <c r="G112" s="9">
        <v>34.65991250101105</v>
      </c>
      <c r="H112" s="9"/>
      <c r="I112" s="9">
        <v>68.961980901900546</v>
      </c>
      <c r="J112" s="9">
        <v>56.544153597573477</v>
      </c>
      <c r="K112" s="9">
        <v>33.773953003058139</v>
      </c>
      <c r="L112" s="9">
        <v>23.410928619313147</v>
      </c>
      <c r="M112" s="9"/>
      <c r="N112" s="9">
        <v>42.905048565153258</v>
      </c>
      <c r="O112" s="9">
        <v>37.175635271477518</v>
      </c>
      <c r="P112" s="9">
        <v>19.057560372464799</v>
      </c>
      <c r="Q112" s="9">
        <v>14.07444064359335</v>
      </c>
    </row>
    <row r="113" spans="1:17" s="10" customFormat="1" x14ac:dyDescent="0.25">
      <c r="A113" s="54" t="s">
        <v>225</v>
      </c>
      <c r="B113" s="55" t="s">
        <v>226</v>
      </c>
      <c r="C113" s="56"/>
      <c r="D113" s="9">
        <v>81.080410908300962</v>
      </c>
      <c r="E113" s="9">
        <v>69.617411582297478</v>
      </c>
      <c r="F113" s="9">
        <v>42.959362445443375</v>
      </c>
      <c r="G113" s="9">
        <v>29.46731379421016</v>
      </c>
      <c r="H113" s="9"/>
      <c r="I113" s="9">
        <v>72.569262510345851</v>
      </c>
      <c r="J113" s="9">
        <v>58.964732530839605</v>
      </c>
      <c r="K113" s="9">
        <v>28.942796047001572</v>
      </c>
      <c r="L113" s="9">
        <v>20.321181415188892</v>
      </c>
      <c r="M113" s="9"/>
      <c r="N113" s="9">
        <v>38.275328186353406</v>
      </c>
      <c r="O113" s="9">
        <v>31.809347629411217</v>
      </c>
      <c r="P113" s="9">
        <v>14.021027898726349</v>
      </c>
      <c r="Q113" s="9">
        <v>10.937149735036815</v>
      </c>
    </row>
    <row r="114" spans="1:17" s="10" customFormat="1" x14ac:dyDescent="0.25">
      <c r="A114" s="54" t="s">
        <v>227</v>
      </c>
      <c r="B114" s="55" t="s">
        <v>228</v>
      </c>
      <c r="C114" s="56"/>
      <c r="D114" s="9">
        <v>75.89492254124535</v>
      </c>
      <c r="E114" s="9">
        <v>61.144517881791913</v>
      </c>
      <c r="F114" s="9">
        <v>36.446323585231866</v>
      </c>
      <c r="G114" s="9">
        <v>25.419626332267097</v>
      </c>
      <c r="H114" s="9"/>
      <c r="I114" s="9">
        <v>58.183356650801841</v>
      </c>
      <c r="J114" s="9">
        <v>45.040841874645231</v>
      </c>
      <c r="K114" s="9">
        <v>21.058696439947706</v>
      </c>
      <c r="L114" s="9">
        <v>13.944663171371166</v>
      </c>
      <c r="M114" s="9"/>
      <c r="N114" s="9">
        <v>44.33991101487112</v>
      </c>
      <c r="O114" s="9">
        <v>33.704380886693272</v>
      </c>
      <c r="P114" s="9">
        <v>16.298875424312197</v>
      </c>
      <c r="Q114" s="9">
        <v>10.830316764819289</v>
      </c>
    </row>
    <row r="115" spans="1:17" customFormat="1" ht="14.4" x14ac:dyDescent="0.3">
      <c r="A115" s="50" t="s">
        <v>229</v>
      </c>
      <c r="B115" s="51" t="s">
        <v>230</v>
      </c>
      <c r="C115" s="52"/>
      <c r="D115" s="7">
        <v>76.284354552669157</v>
      </c>
      <c r="E115" s="7">
        <v>67.380357128894929</v>
      </c>
      <c r="F115" s="7">
        <v>42.63473221745803</v>
      </c>
      <c r="G115" s="7">
        <v>31.907649412794211</v>
      </c>
      <c r="H115" s="7"/>
      <c r="I115" s="7">
        <v>67.415437534673245</v>
      </c>
      <c r="J115" s="7">
        <v>56.090029227184587</v>
      </c>
      <c r="K115" s="7">
        <v>29.125984786977838</v>
      </c>
      <c r="L115" s="7">
        <v>21.927460991083372</v>
      </c>
      <c r="M115" s="7"/>
      <c r="N115" s="7">
        <v>35.447672820792953</v>
      </c>
      <c r="O115" s="7">
        <v>28.892241081912477</v>
      </c>
      <c r="P115" s="7">
        <v>14.939514090393665</v>
      </c>
      <c r="Q115" s="7">
        <v>10.5501431688895</v>
      </c>
    </row>
    <row r="116" spans="1:17" s="10" customFormat="1" x14ac:dyDescent="0.25">
      <c r="A116" s="54" t="s">
        <v>231</v>
      </c>
      <c r="B116" s="55" t="s">
        <v>232</v>
      </c>
      <c r="C116" s="56"/>
      <c r="D116" s="9">
        <v>75.385373930125724</v>
      </c>
      <c r="E116" s="9">
        <v>62.739359067419663</v>
      </c>
      <c r="F116" s="9">
        <v>37.227793238753563</v>
      </c>
      <c r="G116" s="9">
        <v>25.712376404682182</v>
      </c>
      <c r="H116" s="9"/>
      <c r="I116" s="9">
        <v>61.320042551332484</v>
      </c>
      <c r="J116" s="9">
        <v>48.411878650679348</v>
      </c>
      <c r="K116" s="9">
        <v>25.019229403877336</v>
      </c>
      <c r="L116" s="9">
        <v>18.108460215988316</v>
      </c>
      <c r="M116" s="9"/>
      <c r="N116" s="9">
        <v>34.587757938801175</v>
      </c>
      <c r="O116" s="9">
        <v>25.490563047592889</v>
      </c>
      <c r="P116" s="9">
        <v>14.436184280671055</v>
      </c>
      <c r="Q116" s="9">
        <v>7.656174481813709</v>
      </c>
    </row>
    <row r="117" spans="1:17" s="10" customFormat="1" x14ac:dyDescent="0.25">
      <c r="A117" s="54" t="s">
        <v>233</v>
      </c>
      <c r="B117" s="55" t="s">
        <v>234</v>
      </c>
      <c r="C117" s="56"/>
      <c r="D117" s="9">
        <v>79.865505920133472</v>
      </c>
      <c r="E117" s="9">
        <v>74.195287952319859</v>
      </c>
      <c r="F117" s="9">
        <v>47.615992256671511</v>
      </c>
      <c r="G117" s="9">
        <v>35.841165474908735</v>
      </c>
      <c r="H117" s="9"/>
      <c r="I117" s="9">
        <v>72.828764283923078</v>
      </c>
      <c r="J117" s="9">
        <v>63.97300772718495</v>
      </c>
      <c r="K117" s="9">
        <v>35.977864964754914</v>
      </c>
      <c r="L117" s="9">
        <v>27.108108447185131</v>
      </c>
      <c r="M117" s="9"/>
      <c r="N117" s="9">
        <v>32.788842061012446</v>
      </c>
      <c r="O117" s="9">
        <v>28.111824402769159</v>
      </c>
      <c r="P117" s="9">
        <v>13.371142712537177</v>
      </c>
      <c r="Q117" s="9">
        <v>9.1861381240934072</v>
      </c>
    </row>
    <row r="118" spans="1:17" s="10" customFormat="1" x14ac:dyDescent="0.25">
      <c r="A118" s="54" t="s">
        <v>235</v>
      </c>
      <c r="B118" s="55" t="s">
        <v>236</v>
      </c>
      <c r="C118" s="56"/>
      <c r="D118" s="9">
        <v>78.803169739999944</v>
      </c>
      <c r="E118" s="9">
        <v>71.802934129537491</v>
      </c>
      <c r="F118" s="9">
        <v>51.107156678273057</v>
      </c>
      <c r="G118" s="9">
        <v>40.375930677154273</v>
      </c>
      <c r="H118" s="9"/>
      <c r="I118" s="9">
        <v>64.121969772820592</v>
      </c>
      <c r="J118" s="9">
        <v>52.671160412978537</v>
      </c>
      <c r="K118" s="9">
        <v>25.246675898031377</v>
      </c>
      <c r="L118" s="9">
        <v>18.078042215499071</v>
      </c>
      <c r="M118" s="9"/>
      <c r="N118" s="9">
        <v>52.2217043080637</v>
      </c>
      <c r="O118" s="9">
        <v>46.36747968129238</v>
      </c>
      <c r="P118" s="9">
        <v>28.263378278827311</v>
      </c>
      <c r="Q118" s="9">
        <v>22.569174329640735</v>
      </c>
    </row>
    <row r="119" spans="1:17" s="10" customFormat="1" x14ac:dyDescent="0.25">
      <c r="A119" s="54" t="s">
        <v>237</v>
      </c>
      <c r="B119" s="55" t="s">
        <v>238</v>
      </c>
      <c r="C119" s="56"/>
      <c r="D119" s="9">
        <v>79.864117668556673</v>
      </c>
      <c r="E119" s="9">
        <v>70.041052624074709</v>
      </c>
      <c r="F119" s="9">
        <v>44.570752960143125</v>
      </c>
      <c r="G119" s="9">
        <v>33.010488391567293</v>
      </c>
      <c r="H119" s="9"/>
      <c r="I119" s="9">
        <v>72.559394168480267</v>
      </c>
      <c r="J119" s="9">
        <v>59.58760114057052</v>
      </c>
      <c r="K119" s="9">
        <v>31.869182645538984</v>
      </c>
      <c r="L119" s="9">
        <v>23.871378975566948</v>
      </c>
      <c r="M119" s="9"/>
      <c r="N119" s="9">
        <v>33.284210678490339</v>
      </c>
      <c r="O119" s="9">
        <v>27.230958226709401</v>
      </c>
      <c r="P119" s="9">
        <v>13.910400142476476</v>
      </c>
      <c r="Q119" s="9">
        <v>9.0253704597934998</v>
      </c>
    </row>
    <row r="120" spans="1:17" s="10" customFormat="1" x14ac:dyDescent="0.25">
      <c r="A120" s="54" t="s">
        <v>239</v>
      </c>
      <c r="B120" s="55" t="s">
        <v>240</v>
      </c>
      <c r="C120" s="56"/>
      <c r="D120" s="9">
        <v>71.690616979243487</v>
      </c>
      <c r="E120" s="9">
        <v>59.150799652430507</v>
      </c>
      <c r="F120" s="9">
        <v>35.934612092428033</v>
      </c>
      <c r="G120" s="9">
        <v>28.132325649343048</v>
      </c>
      <c r="H120" s="9"/>
      <c r="I120" s="9">
        <v>64.207128773437788</v>
      </c>
      <c r="J120" s="9">
        <v>52.76427822679868</v>
      </c>
      <c r="K120" s="9">
        <v>27.20311895527237</v>
      </c>
      <c r="L120" s="9">
        <v>22.126486818037378</v>
      </c>
      <c r="M120" s="9"/>
      <c r="N120" s="9">
        <v>25.790236457361566</v>
      </c>
      <c r="O120" s="9">
        <v>20.494032423396664</v>
      </c>
      <c r="P120" s="9">
        <v>10.284170312571836</v>
      </c>
      <c r="Q120" s="9">
        <v>7.7785855725404414</v>
      </c>
    </row>
    <row r="121" spans="1:17" s="10" customFormat="1" x14ac:dyDescent="0.25">
      <c r="A121" s="54" t="s">
        <v>241</v>
      </c>
      <c r="B121" s="55" t="s">
        <v>242</v>
      </c>
      <c r="C121" s="56"/>
      <c r="D121" s="9">
        <v>75.281586388392768</v>
      </c>
      <c r="E121" s="9">
        <v>65.850802504061107</v>
      </c>
      <c r="F121" s="9">
        <v>39.171954424051954</v>
      </c>
      <c r="G121" s="9">
        <v>29.222606495076608</v>
      </c>
      <c r="H121" s="9"/>
      <c r="I121" s="9">
        <v>67.97080078908337</v>
      </c>
      <c r="J121" s="9">
        <v>55.615331455733418</v>
      </c>
      <c r="K121" s="9">
        <v>26.224487684200383</v>
      </c>
      <c r="L121" s="9">
        <v>20.325691214279974</v>
      </c>
      <c r="M121" s="9"/>
      <c r="N121" s="9">
        <v>39.777217271963274</v>
      </c>
      <c r="O121" s="9">
        <v>29.664919591272131</v>
      </c>
      <c r="P121" s="9">
        <v>13.803184527347989</v>
      </c>
      <c r="Q121" s="9">
        <v>9.6703683750810931</v>
      </c>
    </row>
    <row r="122" spans="1:17" s="10" customFormat="1" x14ac:dyDescent="0.25">
      <c r="A122" s="54" t="s">
        <v>243</v>
      </c>
      <c r="B122" s="55" t="s">
        <v>244</v>
      </c>
      <c r="C122" s="56"/>
      <c r="D122" s="9">
        <v>70.443513596076485</v>
      </c>
      <c r="E122" s="9">
        <v>62.766703034221727</v>
      </c>
      <c r="F122" s="9">
        <v>39.319425732078706</v>
      </c>
      <c r="G122" s="9">
        <v>27.743008449338497</v>
      </c>
      <c r="H122" s="9"/>
      <c r="I122" s="9">
        <v>63.016714089038082</v>
      </c>
      <c r="J122" s="9">
        <v>52.853128694084162</v>
      </c>
      <c r="K122" s="9">
        <v>28.527587240410174</v>
      </c>
      <c r="L122" s="9">
        <v>20.605777180523297</v>
      </c>
      <c r="M122" s="9"/>
      <c r="N122" s="9">
        <v>28.218117901251233</v>
      </c>
      <c r="O122" s="9">
        <v>23.26562239821952</v>
      </c>
      <c r="P122" s="9">
        <v>11.175777572058935</v>
      </c>
      <c r="Q122" s="9">
        <v>7.9212751868299431</v>
      </c>
    </row>
    <row r="123" spans="1:17" customFormat="1" ht="14.4" x14ac:dyDescent="0.3">
      <c r="A123" s="50" t="s">
        <v>245</v>
      </c>
      <c r="B123" s="51" t="s">
        <v>246</v>
      </c>
      <c r="C123" s="52"/>
      <c r="D123" s="7">
        <v>78.459747653840637</v>
      </c>
      <c r="E123" s="7">
        <v>69.024972005803434</v>
      </c>
      <c r="F123" s="7">
        <v>41.953132059421769</v>
      </c>
      <c r="G123" s="7">
        <v>30.753087727824795</v>
      </c>
      <c r="H123" s="7"/>
      <c r="I123" s="7">
        <v>66.54743545075884</v>
      </c>
      <c r="J123" s="7">
        <v>53.537960762338479</v>
      </c>
      <c r="K123" s="7">
        <v>26.528370783563744</v>
      </c>
      <c r="L123" s="7">
        <v>20.572057583805975</v>
      </c>
      <c r="M123" s="7"/>
      <c r="N123" s="7">
        <v>39.900729087033298</v>
      </c>
      <c r="O123" s="7">
        <v>32.894141527713991</v>
      </c>
      <c r="P123" s="7">
        <v>16.913296059545583</v>
      </c>
      <c r="Q123" s="7">
        <v>11.853436969277546</v>
      </c>
    </row>
    <row r="124" spans="1:17" s="10" customFormat="1" x14ac:dyDescent="0.25">
      <c r="A124" s="54" t="s">
        <v>247</v>
      </c>
      <c r="B124" s="55" t="s">
        <v>248</v>
      </c>
      <c r="C124" s="56"/>
      <c r="D124" s="9">
        <v>73.347914819097085</v>
      </c>
      <c r="E124" s="9">
        <v>65.92099477138234</v>
      </c>
      <c r="F124" s="9">
        <v>39.053572804625055</v>
      </c>
      <c r="G124" s="9">
        <v>30.142623844668798</v>
      </c>
      <c r="H124" s="9"/>
      <c r="I124" s="9">
        <v>61.464188950624944</v>
      </c>
      <c r="J124" s="9">
        <v>51.870348733364288</v>
      </c>
      <c r="K124" s="9">
        <v>24.133547221875141</v>
      </c>
      <c r="L124" s="9">
        <v>19.672563271283945</v>
      </c>
      <c r="M124" s="9"/>
      <c r="N124" s="9">
        <v>36.608290093092059</v>
      </c>
      <c r="O124" s="9">
        <v>31.851775138514405</v>
      </c>
      <c r="P124" s="9">
        <v>16.958327070470254</v>
      </c>
      <c r="Q124" s="9">
        <v>12.617649646058949</v>
      </c>
    </row>
    <row r="125" spans="1:17" s="10" customFormat="1" x14ac:dyDescent="0.25">
      <c r="A125" s="54" t="s">
        <v>249</v>
      </c>
      <c r="B125" s="55" t="s">
        <v>250</v>
      </c>
      <c r="C125" s="56"/>
      <c r="D125" s="9">
        <v>78.593721958095685</v>
      </c>
      <c r="E125" s="9">
        <v>70.055282272331596</v>
      </c>
      <c r="F125" s="9">
        <v>40.545972604478308</v>
      </c>
      <c r="G125" s="9">
        <v>29.194084858670749</v>
      </c>
      <c r="H125" s="9"/>
      <c r="I125" s="9">
        <v>70.933777458086084</v>
      </c>
      <c r="J125" s="9">
        <v>57.875933600102115</v>
      </c>
      <c r="K125" s="9">
        <v>28.972868246491306</v>
      </c>
      <c r="L125" s="9">
        <v>21.361986476403739</v>
      </c>
      <c r="M125" s="9"/>
      <c r="N125" s="9">
        <v>35.420262810616421</v>
      </c>
      <c r="O125" s="9">
        <v>27.692911712401603</v>
      </c>
      <c r="P125" s="9">
        <v>11.444664823156554</v>
      </c>
      <c r="Q125" s="9">
        <v>6.2075147752089528</v>
      </c>
    </row>
    <row r="126" spans="1:17" s="10" customFormat="1" x14ac:dyDescent="0.25">
      <c r="A126" s="54" t="s">
        <v>251</v>
      </c>
      <c r="B126" s="55" t="s">
        <v>252</v>
      </c>
      <c r="C126" s="56"/>
      <c r="D126" s="9">
        <v>85.003927852800842</v>
      </c>
      <c r="E126" s="9">
        <v>76.090428370208855</v>
      </c>
      <c r="F126" s="9">
        <v>51.461281634828005</v>
      </c>
      <c r="G126" s="9">
        <v>37.784035909962356</v>
      </c>
      <c r="H126" s="9"/>
      <c r="I126" s="9">
        <v>72.569397281017459</v>
      </c>
      <c r="J126" s="9">
        <v>58.434447445686011</v>
      </c>
      <c r="K126" s="9">
        <v>29.371292849211084</v>
      </c>
      <c r="L126" s="9">
        <v>25.264981524542517</v>
      </c>
      <c r="M126" s="9"/>
      <c r="N126" s="9">
        <v>44.986426381803732</v>
      </c>
      <c r="O126" s="9">
        <v>37.786368819320707</v>
      </c>
      <c r="P126" s="9">
        <v>21.140492427101336</v>
      </c>
      <c r="Q126" s="9">
        <v>13.034269172718041</v>
      </c>
    </row>
    <row r="127" spans="1:17" s="10" customFormat="1" x14ac:dyDescent="0.25">
      <c r="A127" s="54" t="s">
        <v>253</v>
      </c>
      <c r="B127" s="55" t="s">
        <v>254</v>
      </c>
      <c r="C127" s="56"/>
      <c r="D127" s="9">
        <v>79.658934383201213</v>
      </c>
      <c r="E127" s="9">
        <v>70.194558880266584</v>
      </c>
      <c r="F127" s="9">
        <v>46.434258142158605</v>
      </c>
      <c r="G127" s="9">
        <v>37.172063189505295</v>
      </c>
      <c r="H127" s="9"/>
      <c r="I127" s="9">
        <v>64.81178739596541</v>
      </c>
      <c r="J127" s="9">
        <v>52.176609123543273</v>
      </c>
      <c r="K127" s="9">
        <v>26.955610858794316</v>
      </c>
      <c r="L127" s="9">
        <v>22.08826623722301</v>
      </c>
      <c r="M127" s="9"/>
      <c r="N127" s="9">
        <v>45.155699497282711</v>
      </c>
      <c r="O127" s="9">
        <v>39.430875027350623</v>
      </c>
      <c r="P127" s="9">
        <v>23.984485790883596</v>
      </c>
      <c r="Q127" s="9">
        <v>19.077235004898341</v>
      </c>
    </row>
    <row r="128" spans="1:17" s="10" customFormat="1" x14ac:dyDescent="0.25">
      <c r="A128" s="54" t="s">
        <v>255</v>
      </c>
      <c r="B128" s="55" t="s">
        <v>256</v>
      </c>
      <c r="C128" s="56"/>
      <c r="D128" s="9">
        <v>73.836303309698209</v>
      </c>
      <c r="E128" s="9">
        <v>63.246003008836162</v>
      </c>
      <c r="F128" s="9">
        <v>37.127983120117925</v>
      </c>
      <c r="G128" s="9">
        <v>25.252196630865161</v>
      </c>
      <c r="H128" s="9"/>
      <c r="I128" s="9">
        <v>61.745282253317278</v>
      </c>
      <c r="J128" s="9">
        <v>48.612918641472682</v>
      </c>
      <c r="K128" s="9">
        <v>22.541246922904399</v>
      </c>
      <c r="L128" s="9">
        <v>16.371110470237422</v>
      </c>
      <c r="M128" s="9"/>
      <c r="N128" s="9">
        <v>39.287811379496411</v>
      </c>
      <c r="O128" s="9">
        <v>32.081710994575289</v>
      </c>
      <c r="P128" s="9">
        <v>15.651792493243063</v>
      </c>
      <c r="Q128" s="9">
        <v>11.430722953984631</v>
      </c>
    </row>
    <row r="129" spans="1:17" s="10" customFormat="1" x14ac:dyDescent="0.25">
      <c r="A129" s="54" t="s">
        <v>257</v>
      </c>
      <c r="B129" s="55" t="s">
        <v>258</v>
      </c>
      <c r="C129" s="56"/>
      <c r="D129" s="9">
        <v>83.476919786746151</v>
      </c>
      <c r="E129" s="9">
        <v>75.027177106745498</v>
      </c>
      <c r="F129" s="9">
        <v>41.107908087453779</v>
      </c>
      <c r="G129" s="9">
        <v>32.742355667815758</v>
      </c>
      <c r="H129" s="9"/>
      <c r="I129" s="9">
        <v>72.302860492487582</v>
      </c>
      <c r="J129" s="9">
        <v>57.588116528320377</v>
      </c>
      <c r="K129" s="9">
        <v>31.640493110201419</v>
      </c>
      <c r="L129" s="9">
        <v>24.37751691317024</v>
      </c>
      <c r="M129" s="9"/>
      <c r="N129" s="9">
        <v>39.097104169661414</v>
      </c>
      <c r="O129" s="9">
        <v>30.901117584665442</v>
      </c>
      <c r="P129" s="9">
        <v>15.309387053348903</v>
      </c>
      <c r="Q129" s="9">
        <v>11.274090468960054</v>
      </c>
    </row>
    <row r="130" spans="1:17" s="10" customFormat="1" x14ac:dyDescent="0.25">
      <c r="A130" s="54" t="s">
        <v>259</v>
      </c>
      <c r="B130" s="55" t="s">
        <v>260</v>
      </c>
      <c r="C130" s="56"/>
      <c r="D130" s="9">
        <v>80.166102948644138</v>
      </c>
      <c r="E130" s="9">
        <v>69.418649615781973</v>
      </c>
      <c r="F130" s="9">
        <v>43.148367888584929</v>
      </c>
      <c r="G130" s="9">
        <v>29.094812985433133</v>
      </c>
      <c r="H130" s="9"/>
      <c r="I130" s="9">
        <v>67.584997022470404</v>
      </c>
      <c r="J130" s="9">
        <v>54.882032307306282</v>
      </c>
      <c r="K130" s="9">
        <v>26.904153574564223</v>
      </c>
      <c r="L130" s="9">
        <v>19.964998526515775</v>
      </c>
      <c r="M130" s="9"/>
      <c r="N130" s="9">
        <v>37.451322218280978</v>
      </c>
      <c r="O130" s="9">
        <v>29.814647089082147</v>
      </c>
      <c r="P130" s="9">
        <v>14.06759242255562</v>
      </c>
      <c r="Q130" s="9">
        <v>8.5115595842905023</v>
      </c>
    </row>
    <row r="131" spans="1:17" customFormat="1" ht="14.4" x14ac:dyDescent="0.3">
      <c r="A131" s="50" t="s">
        <v>261</v>
      </c>
      <c r="B131" s="51" t="s">
        <v>262</v>
      </c>
      <c r="C131" s="52"/>
      <c r="D131" s="7">
        <v>78.998190048995681</v>
      </c>
      <c r="E131" s="7">
        <v>69.472873343199396</v>
      </c>
      <c r="F131" s="7">
        <v>42.184591665093443</v>
      </c>
      <c r="G131" s="7">
        <v>30.916250112053696</v>
      </c>
      <c r="H131" s="7"/>
      <c r="I131" s="7">
        <v>67.563803452514222</v>
      </c>
      <c r="J131" s="7">
        <v>53.27489508040312</v>
      </c>
      <c r="K131" s="7">
        <v>25.1007474925031</v>
      </c>
      <c r="L131" s="7">
        <v>19.482835582279563</v>
      </c>
      <c r="M131" s="7"/>
      <c r="N131" s="7">
        <v>42.899095023825375</v>
      </c>
      <c r="O131" s="7">
        <v>36.029043667964444</v>
      </c>
      <c r="P131" s="7">
        <v>17.518212749757847</v>
      </c>
      <c r="Q131" s="7">
        <v>11.558066302793542</v>
      </c>
    </row>
    <row r="132" spans="1:17" s="10" customFormat="1" x14ac:dyDescent="0.25">
      <c r="A132" s="54" t="s">
        <v>263</v>
      </c>
      <c r="B132" s="55" t="s">
        <v>264</v>
      </c>
      <c r="C132" s="56"/>
      <c r="D132" s="9">
        <v>76.217957761705563</v>
      </c>
      <c r="E132" s="9">
        <v>65.619123861477362</v>
      </c>
      <c r="F132" s="9">
        <v>38.978876774164242</v>
      </c>
      <c r="G132" s="9">
        <v>29.438125688177031</v>
      </c>
      <c r="H132" s="9"/>
      <c r="I132" s="9">
        <v>66.123426239334464</v>
      </c>
      <c r="J132" s="9">
        <v>51.434949416790111</v>
      </c>
      <c r="K132" s="9">
        <v>26.426218525726547</v>
      </c>
      <c r="L132" s="9">
        <v>21.354931766804448</v>
      </c>
      <c r="M132" s="9"/>
      <c r="N132" s="9">
        <v>37.29128001106379</v>
      </c>
      <c r="O132" s="9">
        <v>31.976873285272617</v>
      </c>
      <c r="P132" s="9">
        <v>12.79773155064049</v>
      </c>
      <c r="Q132" s="9">
        <v>8.6469697807874137</v>
      </c>
    </row>
    <row r="133" spans="1:17" s="10" customFormat="1" x14ac:dyDescent="0.25">
      <c r="A133" s="54" t="s">
        <v>265</v>
      </c>
      <c r="B133" s="55" t="s">
        <v>266</v>
      </c>
      <c r="C133" s="56"/>
      <c r="D133" s="9">
        <v>77.942065091262734</v>
      </c>
      <c r="E133" s="9">
        <v>69.031267538659208</v>
      </c>
      <c r="F133" s="9">
        <v>41.808001398005985</v>
      </c>
      <c r="G133" s="9">
        <v>32.246110423381673</v>
      </c>
      <c r="H133" s="9"/>
      <c r="I133" s="9">
        <v>68.202112968654845</v>
      </c>
      <c r="J133" s="9">
        <v>54.419228017006496</v>
      </c>
      <c r="K133" s="9">
        <v>29.63213364707104</v>
      </c>
      <c r="L133" s="9">
        <v>23.812223517041748</v>
      </c>
      <c r="M133" s="9"/>
      <c r="N133" s="9">
        <v>39.863785847747856</v>
      </c>
      <c r="O133" s="9">
        <v>33.666307486327895</v>
      </c>
      <c r="P133" s="9">
        <v>15.564230019740096</v>
      </c>
      <c r="Q133" s="9">
        <v>10.906085524536822</v>
      </c>
    </row>
    <row r="134" spans="1:17" s="10" customFormat="1" x14ac:dyDescent="0.25">
      <c r="A134" s="54" t="s">
        <v>267</v>
      </c>
      <c r="B134" s="55" t="s">
        <v>268</v>
      </c>
      <c r="C134" s="56"/>
      <c r="D134" s="9">
        <v>82.507883514142037</v>
      </c>
      <c r="E134" s="9">
        <v>74.487848059810361</v>
      </c>
      <c r="F134" s="9">
        <v>43.260430680755931</v>
      </c>
      <c r="G134" s="9">
        <v>29.907176615772219</v>
      </c>
      <c r="H134" s="9"/>
      <c r="I134" s="9">
        <v>69.494139161039115</v>
      </c>
      <c r="J134" s="9">
        <v>55.633890099973669</v>
      </c>
      <c r="K134" s="9">
        <v>19.476338534993619</v>
      </c>
      <c r="L134" s="9">
        <v>13.384346363423628</v>
      </c>
      <c r="M134" s="9"/>
      <c r="N134" s="9">
        <v>52.50896359423669</v>
      </c>
      <c r="O134" s="9">
        <v>46.789970660546338</v>
      </c>
      <c r="P134" s="9">
        <v>22.215200882619175</v>
      </c>
      <c r="Q134" s="9">
        <v>13.098012634102457</v>
      </c>
    </row>
    <row r="135" spans="1:17" s="10" customFormat="1" x14ac:dyDescent="0.25">
      <c r="A135" s="54" t="s">
        <v>269</v>
      </c>
      <c r="B135" s="55" t="s">
        <v>270</v>
      </c>
      <c r="C135" s="56"/>
      <c r="D135" s="9">
        <v>83.136481738788177</v>
      </c>
      <c r="E135" s="9">
        <v>72.013802591781683</v>
      </c>
      <c r="F135" s="9">
        <v>42.460758034585361</v>
      </c>
      <c r="G135" s="9">
        <v>28.995143057922451</v>
      </c>
      <c r="H135" s="9"/>
      <c r="I135" s="9">
        <v>66.906465077768701</v>
      </c>
      <c r="J135" s="9">
        <v>54.014712652792099</v>
      </c>
      <c r="K135" s="9">
        <v>22.814524494630543</v>
      </c>
      <c r="L135" s="9">
        <v>18.269149578936901</v>
      </c>
      <c r="M135" s="9"/>
      <c r="N135" s="9">
        <v>44.554033292559339</v>
      </c>
      <c r="O135" s="9">
        <v>36.997018339941775</v>
      </c>
      <c r="P135" s="9">
        <v>16.783395907421308</v>
      </c>
      <c r="Q135" s="9">
        <v>10.522771234597917</v>
      </c>
    </row>
    <row r="136" spans="1:17" s="10" customFormat="1" x14ac:dyDescent="0.25">
      <c r="A136" s="54" t="s">
        <v>271</v>
      </c>
      <c r="B136" s="55" t="s">
        <v>272</v>
      </c>
      <c r="C136" s="56"/>
      <c r="D136" s="9">
        <v>73.836644973957874</v>
      </c>
      <c r="E136" s="9">
        <v>65.496680468435372</v>
      </c>
      <c r="F136" s="9">
        <v>37.53141855559042</v>
      </c>
      <c r="G136" s="9">
        <v>29.120213345384638</v>
      </c>
      <c r="H136" s="9"/>
      <c r="I136" s="9">
        <v>63.690380066594756</v>
      </c>
      <c r="J136" s="9">
        <v>52.060785603666396</v>
      </c>
      <c r="K136" s="9">
        <v>27.108131404076502</v>
      </c>
      <c r="L136" s="9">
        <v>19.894260087268613</v>
      </c>
      <c r="M136" s="9"/>
      <c r="N136" s="9">
        <v>34.387183490799075</v>
      </c>
      <c r="O136" s="9">
        <v>26.806259343426152</v>
      </c>
      <c r="P136" s="9">
        <v>11.911577011445189</v>
      </c>
      <c r="Q136" s="9">
        <v>9.5629695703634479</v>
      </c>
    </row>
    <row r="137" spans="1:17" s="10" customFormat="1" x14ac:dyDescent="0.25">
      <c r="A137" s="54" t="s">
        <v>273</v>
      </c>
      <c r="B137" s="55" t="s">
        <v>274</v>
      </c>
      <c r="C137" s="56"/>
      <c r="D137" s="9">
        <v>78.883653322357262</v>
      </c>
      <c r="E137" s="9">
        <v>68.893366871972759</v>
      </c>
      <c r="F137" s="9">
        <v>44.585689600330099</v>
      </c>
      <c r="G137" s="9">
        <v>33.994820135157767</v>
      </c>
      <c r="H137" s="9"/>
      <c r="I137" s="9">
        <v>69.200074988205898</v>
      </c>
      <c r="J137" s="9">
        <v>55.434504867501801</v>
      </c>
      <c r="K137" s="9">
        <v>27.041637680724644</v>
      </c>
      <c r="L137" s="9">
        <v>20.476130578832638</v>
      </c>
      <c r="M137" s="9"/>
      <c r="N137" s="9">
        <v>39.403164116220985</v>
      </c>
      <c r="O137" s="9">
        <v>33.856927756237191</v>
      </c>
      <c r="P137" s="9">
        <v>18.592490743616253</v>
      </c>
      <c r="Q137" s="9">
        <v>13.40183361355669</v>
      </c>
    </row>
    <row r="138" spans="1:17" s="10" customFormat="1" x14ac:dyDescent="0.25">
      <c r="A138" s="54" t="s">
        <v>275</v>
      </c>
      <c r="B138" s="55" t="s">
        <v>276</v>
      </c>
      <c r="C138" s="56"/>
      <c r="D138" s="9">
        <v>80.262016971920374</v>
      </c>
      <c r="E138" s="9">
        <v>70.768010009304064</v>
      </c>
      <c r="F138" s="9">
        <v>46.420367874122398</v>
      </c>
      <c r="G138" s="9">
        <v>32.551522443075093</v>
      </c>
      <c r="H138" s="9"/>
      <c r="I138" s="9">
        <v>69.09777602812423</v>
      </c>
      <c r="J138" s="9">
        <v>49.919391016458228</v>
      </c>
      <c r="K138" s="9">
        <v>23.150259110895455</v>
      </c>
      <c r="L138" s="9">
        <v>18.990703578293921</v>
      </c>
      <c r="M138" s="9"/>
      <c r="N138" s="9">
        <v>52.184291507525174</v>
      </c>
      <c r="O138" s="9">
        <v>41.862629386911927</v>
      </c>
      <c r="P138" s="9">
        <v>24.62733168327863</v>
      </c>
      <c r="Q138" s="9">
        <v>14.743088314220254</v>
      </c>
    </row>
    <row r="139" spans="1:17" s="8" customFormat="1" x14ac:dyDescent="0.25">
      <c r="A139" s="47" t="s">
        <v>22</v>
      </c>
      <c r="B139" s="47" t="s">
        <v>23</v>
      </c>
      <c r="C139" s="62"/>
      <c r="D139" s="6">
        <v>75.231507603029186</v>
      </c>
      <c r="E139" s="6">
        <v>65.878640625259536</v>
      </c>
      <c r="F139" s="6">
        <v>39.489905132368627</v>
      </c>
      <c r="G139" s="6">
        <v>29.374600836149284</v>
      </c>
      <c r="H139" s="6"/>
      <c r="I139" s="6">
        <v>58.909906970940121</v>
      </c>
      <c r="J139" s="6">
        <v>46.973823202324908</v>
      </c>
      <c r="K139" s="6">
        <v>22.094418099806614</v>
      </c>
      <c r="L139" s="6">
        <v>16.099016512696529</v>
      </c>
      <c r="M139" s="6"/>
      <c r="N139" s="6">
        <v>43.692609513608744</v>
      </c>
      <c r="O139" s="6">
        <v>36.674202657493296</v>
      </c>
      <c r="P139" s="6">
        <v>19.004261547870268</v>
      </c>
      <c r="Q139" s="6">
        <v>13.858815578004849</v>
      </c>
    </row>
    <row r="140" spans="1:17" customFormat="1" ht="14.4" x14ac:dyDescent="0.3">
      <c r="A140" s="50" t="s">
        <v>277</v>
      </c>
      <c r="B140" s="51" t="s">
        <v>798</v>
      </c>
      <c r="C140" s="58"/>
      <c r="D140" s="7">
        <v>78.245938782126004</v>
      </c>
      <c r="E140" s="7">
        <v>68.201368617029885</v>
      </c>
      <c r="F140" s="7">
        <v>43.463969200488592</v>
      </c>
      <c r="G140" s="7">
        <v>32.650835210240672</v>
      </c>
      <c r="H140" s="7"/>
      <c r="I140" s="7">
        <v>68.044529764782837</v>
      </c>
      <c r="J140" s="7">
        <v>55.604329442115727</v>
      </c>
      <c r="K140" s="7">
        <v>27.25887960935648</v>
      </c>
      <c r="L140" s="7">
        <v>21.530195964055967</v>
      </c>
      <c r="M140" s="7"/>
      <c r="N140" s="7">
        <v>37.29346586453682</v>
      </c>
      <c r="O140" s="7">
        <v>30.412249972721817</v>
      </c>
      <c r="P140" s="7">
        <v>16.800553990042268</v>
      </c>
      <c r="Q140" s="7">
        <v>10.049032754574219</v>
      </c>
    </row>
    <row r="141" spans="1:17" customFormat="1" ht="14.4" x14ac:dyDescent="0.3">
      <c r="A141" s="50" t="s">
        <v>281</v>
      </c>
      <c r="B141" s="51" t="s">
        <v>282</v>
      </c>
      <c r="C141" s="58"/>
      <c r="D141" s="7">
        <v>79.580165806239037</v>
      </c>
      <c r="E141" s="7">
        <v>70.521137300730089</v>
      </c>
      <c r="F141" s="7">
        <v>40.467564501254635</v>
      </c>
      <c r="G141" s="7">
        <v>31.330963783723952</v>
      </c>
      <c r="H141" s="7"/>
      <c r="I141" s="7">
        <v>68.007601552634554</v>
      </c>
      <c r="J141" s="7">
        <v>56.223759480201153</v>
      </c>
      <c r="K141" s="7">
        <v>29.744977341267752</v>
      </c>
      <c r="L141" s="7">
        <v>22.100017819813637</v>
      </c>
      <c r="M141" s="7"/>
      <c r="N141" s="7">
        <v>40.32236080512218</v>
      </c>
      <c r="O141" s="7">
        <v>30.248354215935404</v>
      </c>
      <c r="P141" s="7">
        <v>13.095285811442448</v>
      </c>
      <c r="Q141" s="7">
        <v>9.93679859467181</v>
      </c>
    </row>
    <row r="142" spans="1:17" customFormat="1" ht="14.4" x14ac:dyDescent="0.3">
      <c r="A142" s="50" t="s">
        <v>279</v>
      </c>
      <c r="B142" s="51" t="s">
        <v>280</v>
      </c>
      <c r="C142" s="58"/>
      <c r="D142" s="7">
        <v>69.749934511900051</v>
      </c>
      <c r="E142" s="7">
        <v>59.386229975495418</v>
      </c>
      <c r="F142" s="7">
        <v>38.154580724331602</v>
      </c>
      <c r="G142" s="7">
        <v>28.645513350347212</v>
      </c>
      <c r="H142" s="7"/>
      <c r="I142" s="7">
        <v>51.517127337824874</v>
      </c>
      <c r="J142" s="7">
        <v>39.270168314564643</v>
      </c>
      <c r="K142" s="7">
        <v>21.621619281936841</v>
      </c>
      <c r="L142" s="7">
        <v>14.294754796581005</v>
      </c>
      <c r="M142" s="7"/>
      <c r="N142" s="7">
        <v>40.937919267755881</v>
      </c>
      <c r="O142" s="7">
        <v>34.363053975595861</v>
      </c>
      <c r="P142" s="7">
        <v>19.781381867508578</v>
      </c>
      <c r="Q142" s="7">
        <v>12.996938079968109</v>
      </c>
    </row>
    <row r="143" spans="1:17" customFormat="1" ht="14.4" x14ac:dyDescent="0.3">
      <c r="A143" s="50" t="s">
        <v>283</v>
      </c>
      <c r="B143" s="51" t="s">
        <v>284</v>
      </c>
      <c r="C143" s="58"/>
      <c r="D143" s="7">
        <v>78.401474045750348</v>
      </c>
      <c r="E143" s="7">
        <v>70.236273405415886</v>
      </c>
      <c r="F143" s="7">
        <v>41.057300651480155</v>
      </c>
      <c r="G143" s="7">
        <v>32.70500954657539</v>
      </c>
      <c r="H143" s="7"/>
      <c r="I143" s="7">
        <v>66.876450271233196</v>
      </c>
      <c r="J143" s="7">
        <v>54.957694957562133</v>
      </c>
      <c r="K143" s="7">
        <v>28.060879711149035</v>
      </c>
      <c r="L143" s="7">
        <v>20.878359930369371</v>
      </c>
      <c r="M143" s="7"/>
      <c r="N143" s="7">
        <v>38.782745345243988</v>
      </c>
      <c r="O143" s="7">
        <v>34.356320306234586</v>
      </c>
      <c r="P143" s="7">
        <v>13.952939733134118</v>
      </c>
      <c r="Q143" s="7">
        <v>10.627347799102596</v>
      </c>
    </row>
    <row r="144" spans="1:17" customFormat="1" ht="14.4" x14ac:dyDescent="0.3">
      <c r="A144" s="50" t="s">
        <v>285</v>
      </c>
      <c r="B144" s="51" t="s">
        <v>286</v>
      </c>
      <c r="C144" s="58"/>
      <c r="D144" s="7">
        <v>77.725481027737857</v>
      </c>
      <c r="E144" s="7">
        <v>66.767146614818841</v>
      </c>
      <c r="F144" s="7">
        <v>40.444591745627051</v>
      </c>
      <c r="G144" s="7">
        <v>30.009078456198917</v>
      </c>
      <c r="H144" s="7"/>
      <c r="I144" s="7">
        <v>66.079756148805373</v>
      </c>
      <c r="J144" s="7">
        <v>52.601240099459304</v>
      </c>
      <c r="K144" s="7">
        <v>26.393761979957397</v>
      </c>
      <c r="L144" s="7">
        <v>19.74822274666224</v>
      </c>
      <c r="M144" s="7"/>
      <c r="N144" s="7">
        <v>37.714988043985691</v>
      </c>
      <c r="O144" s="7">
        <v>31.028452834528263</v>
      </c>
      <c r="P144" s="7">
        <v>16.212445133726199</v>
      </c>
      <c r="Q144" s="7">
        <v>11.706816490580975</v>
      </c>
    </row>
    <row r="145" spans="1:17" s="10" customFormat="1" x14ac:dyDescent="0.25">
      <c r="A145" s="54" t="s">
        <v>287</v>
      </c>
      <c r="B145" s="55" t="s">
        <v>288</v>
      </c>
      <c r="C145" s="56"/>
      <c r="D145" s="9">
        <v>75.152118132009605</v>
      </c>
      <c r="E145" s="9">
        <v>60.155745419070826</v>
      </c>
      <c r="F145" s="9">
        <v>33.211492613489384</v>
      </c>
      <c r="G145" s="9">
        <v>22.980623287531561</v>
      </c>
      <c r="H145" s="9"/>
      <c r="I145" s="9">
        <v>61.184145549198213</v>
      </c>
      <c r="J145" s="9">
        <v>46.430821324474344</v>
      </c>
      <c r="K145" s="9">
        <v>20.108047507424136</v>
      </c>
      <c r="L145" s="9">
        <v>14.817382660034491</v>
      </c>
      <c r="M145" s="9"/>
      <c r="N145" s="9">
        <v>37.144798479642191</v>
      </c>
      <c r="O145" s="9">
        <v>28.442379378480886</v>
      </c>
      <c r="P145" s="9">
        <v>12.935002724474446</v>
      </c>
      <c r="Q145" s="9">
        <v>7.8822332913614748</v>
      </c>
    </row>
    <row r="146" spans="1:17" s="10" customFormat="1" x14ac:dyDescent="0.25">
      <c r="A146" s="54" t="s">
        <v>289</v>
      </c>
      <c r="B146" s="55" t="s">
        <v>290</v>
      </c>
      <c r="C146" s="56"/>
      <c r="D146" s="9">
        <v>75.244431660961723</v>
      </c>
      <c r="E146" s="9">
        <v>66.820402667297671</v>
      </c>
      <c r="F146" s="9">
        <v>39.109203445276655</v>
      </c>
      <c r="G146" s="9">
        <v>28.151633177038459</v>
      </c>
      <c r="H146" s="9"/>
      <c r="I146" s="9">
        <v>61.370938916459124</v>
      </c>
      <c r="J146" s="9">
        <v>51.733125709684536</v>
      </c>
      <c r="K146" s="9">
        <v>25.592080482159769</v>
      </c>
      <c r="L146" s="9">
        <v>18.231622503662727</v>
      </c>
      <c r="M146" s="9"/>
      <c r="N146" s="9">
        <v>38.183505705674833</v>
      </c>
      <c r="O146" s="9">
        <v>31.936323963872198</v>
      </c>
      <c r="P146" s="9">
        <v>15.449003516112169</v>
      </c>
      <c r="Q146" s="9">
        <v>9.5865690646775175</v>
      </c>
    </row>
    <row r="147" spans="1:17" s="10" customFormat="1" x14ac:dyDescent="0.25">
      <c r="A147" s="54" t="s">
        <v>291</v>
      </c>
      <c r="B147" s="55" t="s">
        <v>292</v>
      </c>
      <c r="C147" s="61"/>
      <c r="D147" s="9">
        <v>80.495725927230666</v>
      </c>
      <c r="E147" s="9">
        <v>72.147991977607944</v>
      </c>
      <c r="F147" s="9">
        <v>46.351163391064944</v>
      </c>
      <c r="G147" s="9">
        <v>33.935927523781146</v>
      </c>
      <c r="H147" s="9"/>
      <c r="I147" s="9">
        <v>68.504360954189593</v>
      </c>
      <c r="J147" s="9">
        <v>55.559058882851566</v>
      </c>
      <c r="K147" s="9">
        <v>27.27236409732301</v>
      </c>
      <c r="L147" s="9">
        <v>20.133596376594056</v>
      </c>
      <c r="M147" s="9"/>
      <c r="N147" s="9">
        <v>47.913575949163445</v>
      </c>
      <c r="O147" s="9">
        <v>40.602019999579468</v>
      </c>
      <c r="P147" s="9">
        <v>20.98063402056281</v>
      </c>
      <c r="Q147" s="9">
        <v>14.824309715156836</v>
      </c>
    </row>
    <row r="148" spans="1:17" s="10" customFormat="1" x14ac:dyDescent="0.25">
      <c r="A148" s="54" t="s">
        <v>293</v>
      </c>
      <c r="B148" s="55" t="s">
        <v>294</v>
      </c>
      <c r="C148" s="63"/>
      <c r="D148" s="9">
        <v>76.415405003842181</v>
      </c>
      <c r="E148" s="9">
        <v>64.92353066279648</v>
      </c>
      <c r="F148" s="9">
        <v>41.425758915053635</v>
      </c>
      <c r="G148" s="9">
        <v>33.272105549672524</v>
      </c>
      <c r="H148" s="9"/>
      <c r="I148" s="9">
        <v>63.772907116470257</v>
      </c>
      <c r="J148" s="9">
        <v>49.61133636930218</v>
      </c>
      <c r="K148" s="9">
        <v>27.940467244567813</v>
      </c>
      <c r="L148" s="9">
        <v>21.428411038344279</v>
      </c>
      <c r="M148" s="9"/>
      <c r="N148" s="9">
        <v>37.64806102862746</v>
      </c>
      <c r="O148" s="9">
        <v>31.510910313752504</v>
      </c>
      <c r="P148" s="9">
        <v>19.73011310346245</v>
      </c>
      <c r="Q148" s="9">
        <v>15.817464553971803</v>
      </c>
    </row>
    <row r="149" spans="1:17" s="10" customFormat="1" x14ac:dyDescent="0.25">
      <c r="A149" s="54" t="s">
        <v>295</v>
      </c>
      <c r="B149" s="55" t="s">
        <v>296</v>
      </c>
      <c r="C149" s="60"/>
      <c r="D149" s="9">
        <v>77.648096291680531</v>
      </c>
      <c r="E149" s="9">
        <v>66.074752709883796</v>
      </c>
      <c r="F149" s="9">
        <v>37.130878083826133</v>
      </c>
      <c r="G149" s="9">
        <v>26.787369111854403</v>
      </c>
      <c r="H149" s="9"/>
      <c r="I149" s="9">
        <v>67.804088559960462</v>
      </c>
      <c r="J149" s="9">
        <v>54.105917104665082</v>
      </c>
      <c r="K149" s="9">
        <v>24.204861502480508</v>
      </c>
      <c r="L149" s="9">
        <v>17.131466304342947</v>
      </c>
      <c r="M149" s="9"/>
      <c r="N149" s="9">
        <v>32.533345599582745</v>
      </c>
      <c r="O149" s="9">
        <v>25.624714778675934</v>
      </c>
      <c r="P149" s="9">
        <v>12.788865137774566</v>
      </c>
      <c r="Q149" s="9">
        <v>8.8025429441130907</v>
      </c>
    </row>
    <row r="150" spans="1:17" s="10" customFormat="1" x14ac:dyDescent="0.25">
      <c r="A150" s="54" t="s">
        <v>297</v>
      </c>
      <c r="B150" s="55" t="s">
        <v>298</v>
      </c>
      <c r="C150" s="60"/>
      <c r="D150" s="9">
        <v>79.769579178071908</v>
      </c>
      <c r="E150" s="9">
        <v>67.632167824932097</v>
      </c>
      <c r="F150" s="9">
        <v>40.925932731778964</v>
      </c>
      <c r="G150" s="9">
        <v>31.121192342668579</v>
      </c>
      <c r="H150" s="9"/>
      <c r="I150" s="9">
        <v>70.25455913718956</v>
      </c>
      <c r="J150" s="9">
        <v>53.52404306182568</v>
      </c>
      <c r="K150" s="9">
        <v>25.315099640336904</v>
      </c>
      <c r="L150" s="9">
        <v>19.683220562643235</v>
      </c>
      <c r="M150" s="9"/>
      <c r="N150" s="9">
        <v>38.590893080268593</v>
      </c>
      <c r="O150" s="9">
        <v>31.720526788389424</v>
      </c>
      <c r="P150" s="9">
        <v>17.768723602739243</v>
      </c>
      <c r="Q150" s="9">
        <v>13.576295742946677</v>
      </c>
    </row>
    <row r="151" spans="1:17" s="10" customFormat="1" x14ac:dyDescent="0.25">
      <c r="A151" s="54" t="s">
        <v>299</v>
      </c>
      <c r="B151" s="55" t="s">
        <v>300</v>
      </c>
      <c r="C151" s="60"/>
      <c r="D151" s="9">
        <v>78.518699438510566</v>
      </c>
      <c r="E151" s="9">
        <v>69.408247900960546</v>
      </c>
      <c r="F151" s="9">
        <v>45.093563009120999</v>
      </c>
      <c r="G151" s="9">
        <v>34.026712045088516</v>
      </c>
      <c r="H151" s="9"/>
      <c r="I151" s="9">
        <v>71.94825212900254</v>
      </c>
      <c r="J151" s="9">
        <v>60.40304104947699</v>
      </c>
      <c r="K151" s="9">
        <v>34.265387278094209</v>
      </c>
      <c r="L151" s="9">
        <v>25.923054355911663</v>
      </c>
      <c r="M151" s="9"/>
      <c r="N151" s="9">
        <v>28.143093059828832</v>
      </c>
      <c r="O151" s="9">
        <v>23.627412188977132</v>
      </c>
      <c r="P151" s="9">
        <v>14.042082137598671</v>
      </c>
      <c r="Q151" s="9">
        <v>11.206529296822765</v>
      </c>
    </row>
    <row r="152" spans="1:17" s="10" customFormat="1" x14ac:dyDescent="0.25">
      <c r="A152" s="54" t="s">
        <v>301</v>
      </c>
      <c r="B152" s="55" t="s">
        <v>302</v>
      </c>
      <c r="C152" s="60"/>
      <c r="D152" s="9">
        <v>78.669032275220886</v>
      </c>
      <c r="E152" s="9">
        <v>67.103076148306997</v>
      </c>
      <c r="F152" s="9">
        <v>40.055466259667796</v>
      </c>
      <c r="G152" s="9">
        <v>28.425466529890624</v>
      </c>
      <c r="H152" s="9"/>
      <c r="I152" s="9">
        <v>62.223092537904492</v>
      </c>
      <c r="J152" s="9">
        <v>48.738928351856984</v>
      </c>
      <c r="K152" s="9">
        <v>26.770858812263938</v>
      </c>
      <c r="L152" s="9">
        <v>20.955353521596404</v>
      </c>
      <c r="M152" s="9"/>
      <c r="N152" s="9">
        <v>42.867065738629719</v>
      </c>
      <c r="O152" s="9">
        <v>35.842595362465133</v>
      </c>
      <c r="P152" s="9">
        <v>14.166243947402043</v>
      </c>
      <c r="Q152" s="9">
        <v>10.102997367074813</v>
      </c>
    </row>
    <row r="153" spans="1:17" customFormat="1" ht="14.4" x14ac:dyDescent="0.3">
      <c r="A153" s="50" t="s">
        <v>317</v>
      </c>
      <c r="B153" s="51" t="s">
        <v>318</v>
      </c>
      <c r="C153" s="58"/>
      <c r="D153" s="7">
        <v>76.543581719686102</v>
      </c>
      <c r="E153" s="7">
        <v>67.812097450910414</v>
      </c>
      <c r="F153" s="7">
        <v>42.090191989886797</v>
      </c>
      <c r="G153" s="7">
        <v>30.031779712510904</v>
      </c>
      <c r="H153" s="7"/>
      <c r="I153" s="7">
        <v>65.168378699725181</v>
      </c>
      <c r="J153" s="7">
        <v>52.483544855636374</v>
      </c>
      <c r="K153" s="7">
        <v>25.433608859481126</v>
      </c>
      <c r="L153" s="7">
        <v>17.431585646872861</v>
      </c>
      <c r="M153" s="7"/>
      <c r="N153" s="7">
        <v>42.4438644453639</v>
      </c>
      <c r="O153" s="7">
        <v>36.224361011351206</v>
      </c>
      <c r="P153" s="7">
        <v>17.592942206907157</v>
      </c>
      <c r="Q153" s="7">
        <v>13.089788706451955</v>
      </c>
    </row>
    <row r="154" spans="1:17" s="10" customFormat="1" x14ac:dyDescent="0.25">
      <c r="A154" s="54" t="s">
        <v>319</v>
      </c>
      <c r="B154" s="55" t="s">
        <v>320</v>
      </c>
      <c r="C154" s="56"/>
      <c r="D154" s="9">
        <v>76.533598646171697</v>
      </c>
      <c r="E154" s="9">
        <v>67.417375800267138</v>
      </c>
      <c r="F154" s="9">
        <v>42.106167070214099</v>
      </c>
      <c r="G154" s="9">
        <v>29.755638024948855</v>
      </c>
      <c r="H154" s="9"/>
      <c r="I154" s="9">
        <v>63.79091080721652</v>
      </c>
      <c r="J154" s="9">
        <v>52.610533772712046</v>
      </c>
      <c r="K154" s="9">
        <v>26.154062977981013</v>
      </c>
      <c r="L154" s="9">
        <v>19.777142834572896</v>
      </c>
      <c r="M154" s="9"/>
      <c r="N154" s="9">
        <v>36.511632325335242</v>
      </c>
      <c r="O154" s="9">
        <v>32.217880101765736</v>
      </c>
      <c r="P154" s="9">
        <v>17.056418320823354</v>
      </c>
      <c r="Q154" s="9">
        <v>9.7524020536217897</v>
      </c>
    </row>
    <row r="155" spans="1:17" s="10" customFormat="1" x14ac:dyDescent="0.25">
      <c r="A155" s="54" t="s">
        <v>321</v>
      </c>
      <c r="B155" s="55" t="s">
        <v>322</v>
      </c>
      <c r="C155" s="56"/>
      <c r="D155" s="9">
        <v>73.029566226241215</v>
      </c>
      <c r="E155" s="9">
        <v>65.256609594203368</v>
      </c>
      <c r="F155" s="9">
        <v>36.912819639842617</v>
      </c>
      <c r="G155" s="9">
        <v>26.134945886384191</v>
      </c>
      <c r="H155" s="9"/>
      <c r="I155" s="9">
        <v>60.971938546667459</v>
      </c>
      <c r="J155" s="9">
        <v>52.567276894818157</v>
      </c>
      <c r="K155" s="9">
        <v>25.509780629248624</v>
      </c>
      <c r="L155" s="9">
        <v>15.730391012479711</v>
      </c>
      <c r="M155" s="9"/>
      <c r="N155" s="9">
        <v>39.93825456933412</v>
      </c>
      <c r="O155" s="9">
        <v>32.505338625015206</v>
      </c>
      <c r="P155" s="9">
        <v>15.528051157982631</v>
      </c>
      <c r="Q155" s="9">
        <v>11.711753271722307</v>
      </c>
    </row>
    <row r="156" spans="1:17" s="10" customFormat="1" x14ac:dyDescent="0.25">
      <c r="A156" s="54" t="s">
        <v>323</v>
      </c>
      <c r="B156" s="55" t="s">
        <v>324</v>
      </c>
      <c r="C156" s="56"/>
      <c r="D156" s="9">
        <v>74.80645961219075</v>
      </c>
      <c r="E156" s="9">
        <v>67.003795883515991</v>
      </c>
      <c r="F156" s="9">
        <v>44.089278929711845</v>
      </c>
      <c r="G156" s="9">
        <v>30.005824668972874</v>
      </c>
      <c r="H156" s="9"/>
      <c r="I156" s="9">
        <v>63.49967373923625</v>
      </c>
      <c r="J156" s="9">
        <v>49.465845792418357</v>
      </c>
      <c r="K156" s="9">
        <v>25.474873219929588</v>
      </c>
      <c r="L156" s="9">
        <v>17.319512335530014</v>
      </c>
      <c r="M156" s="9"/>
      <c r="N156" s="9">
        <v>46.431273755134306</v>
      </c>
      <c r="O156" s="9">
        <v>39.961050143141549</v>
      </c>
      <c r="P156" s="9">
        <v>16.667287690080393</v>
      </c>
      <c r="Q156" s="9">
        <v>13.309872002920242</v>
      </c>
    </row>
    <row r="157" spans="1:17" s="10" customFormat="1" x14ac:dyDescent="0.25">
      <c r="A157" s="54" t="s">
        <v>325</v>
      </c>
      <c r="B157" s="55" t="s">
        <v>326</v>
      </c>
      <c r="C157" s="56"/>
      <c r="D157" s="9">
        <v>79.476376362365343</v>
      </c>
      <c r="E157" s="9">
        <v>72.50175141962157</v>
      </c>
      <c r="F157" s="9">
        <v>45.156803777800391</v>
      </c>
      <c r="G157" s="9">
        <v>31.651467566636782</v>
      </c>
      <c r="H157" s="9"/>
      <c r="I157" s="9">
        <v>71.014031640274894</v>
      </c>
      <c r="J157" s="9">
        <v>58.283654467905976</v>
      </c>
      <c r="K157" s="9">
        <v>29.719785965205119</v>
      </c>
      <c r="L157" s="9">
        <v>21.314383443433972</v>
      </c>
      <c r="M157" s="9"/>
      <c r="N157" s="9">
        <v>38.695092343836627</v>
      </c>
      <c r="O157" s="9">
        <v>32.153744227539057</v>
      </c>
      <c r="P157" s="9">
        <v>14.94801575635255</v>
      </c>
      <c r="Q157" s="9">
        <v>10.253928819250497</v>
      </c>
    </row>
    <row r="158" spans="1:17" s="10" customFormat="1" x14ac:dyDescent="0.25">
      <c r="A158" s="54" t="s">
        <v>327</v>
      </c>
      <c r="B158" s="55" t="s">
        <v>328</v>
      </c>
      <c r="C158" s="56"/>
      <c r="D158" s="9">
        <v>78.278033490637441</v>
      </c>
      <c r="E158" s="9">
        <v>66.62732613531638</v>
      </c>
      <c r="F158" s="9">
        <v>42.430255403859732</v>
      </c>
      <c r="G158" s="9">
        <v>32.153479976493635</v>
      </c>
      <c r="H158" s="9"/>
      <c r="I158" s="9">
        <v>65.468980782171627</v>
      </c>
      <c r="J158" s="9">
        <v>49.354648357155405</v>
      </c>
      <c r="K158" s="9">
        <v>21.164702848034594</v>
      </c>
      <c r="L158" s="9">
        <v>14.455034668731418</v>
      </c>
      <c r="M158" s="9"/>
      <c r="N158" s="9">
        <v>47.816971950127893</v>
      </c>
      <c r="O158" s="9">
        <v>42.253941806439393</v>
      </c>
      <c r="P158" s="9">
        <v>22.701174654839718</v>
      </c>
      <c r="Q158" s="9">
        <v>18.212338948848807</v>
      </c>
    </row>
    <row r="159" spans="1:17" customFormat="1" ht="14.4" x14ac:dyDescent="0.3">
      <c r="A159" s="50" t="s">
        <v>329</v>
      </c>
      <c r="B159" s="51" t="s">
        <v>23</v>
      </c>
      <c r="C159" s="58"/>
      <c r="D159" s="7">
        <v>72.295069163617782</v>
      </c>
      <c r="E159" s="7">
        <v>63.223952346157773</v>
      </c>
      <c r="F159" s="7">
        <v>37.309780743603355</v>
      </c>
      <c r="G159" s="7">
        <v>27.806891346462244</v>
      </c>
      <c r="H159" s="7"/>
      <c r="I159" s="7">
        <v>51.324776447961604</v>
      </c>
      <c r="J159" s="7">
        <v>40.191719896625408</v>
      </c>
      <c r="K159" s="7">
        <v>17.177042724191406</v>
      </c>
      <c r="L159" s="7">
        <v>12.456314584729304</v>
      </c>
      <c r="M159" s="7"/>
      <c r="N159" s="7">
        <v>47.784281305243972</v>
      </c>
      <c r="O159" s="7">
        <v>40.63975517932527</v>
      </c>
      <c r="P159" s="7">
        <v>21.80356996539928</v>
      </c>
      <c r="Q159" s="7">
        <v>16.227040205977389</v>
      </c>
    </row>
    <row r="160" spans="1:17" s="10" customFormat="1" x14ac:dyDescent="0.25">
      <c r="A160" s="54" t="s">
        <v>331</v>
      </c>
      <c r="B160" s="55" t="s">
        <v>332</v>
      </c>
      <c r="C160" s="56"/>
      <c r="D160" s="9">
        <v>75.384495270834634</v>
      </c>
      <c r="E160" s="9">
        <v>65.312351215173607</v>
      </c>
      <c r="F160" s="9">
        <v>38.178410983621106</v>
      </c>
      <c r="G160" s="9">
        <v>29.802768356950647</v>
      </c>
      <c r="H160" s="9"/>
      <c r="I160" s="9">
        <v>49.994299480931836</v>
      </c>
      <c r="J160" s="9">
        <v>38.288520300542864</v>
      </c>
      <c r="K160" s="9">
        <v>15.545904129131555</v>
      </c>
      <c r="L160" s="9">
        <v>11.500617438675132</v>
      </c>
      <c r="M160" s="9"/>
      <c r="N160" s="9">
        <v>53.888452765409546</v>
      </c>
      <c r="O160" s="9">
        <v>45.898345793126907</v>
      </c>
      <c r="P160" s="9">
        <v>25.450893337166207</v>
      </c>
      <c r="Q160" s="9">
        <v>20.154581214886026</v>
      </c>
    </row>
    <row r="161" spans="1:17" s="10" customFormat="1" x14ac:dyDescent="0.25">
      <c r="A161" s="54" t="s">
        <v>333</v>
      </c>
      <c r="B161" s="55" t="s">
        <v>334</v>
      </c>
      <c r="C161" s="60"/>
      <c r="D161" s="9">
        <v>70.802903734952963</v>
      </c>
      <c r="E161" s="9">
        <v>63.14636101611444</v>
      </c>
      <c r="F161" s="9">
        <v>34.854149549069781</v>
      </c>
      <c r="G161" s="9">
        <v>25.919208315381614</v>
      </c>
      <c r="H161" s="9"/>
      <c r="I161" s="9">
        <v>51.11487450718721</v>
      </c>
      <c r="J161" s="9">
        <v>41.452465031590194</v>
      </c>
      <c r="K161" s="9">
        <v>16.782208252417107</v>
      </c>
      <c r="L161" s="9">
        <v>12.42730324414927</v>
      </c>
      <c r="M161" s="9"/>
      <c r="N161" s="9">
        <v>47.403844533594267</v>
      </c>
      <c r="O161" s="9">
        <v>40.392481152375957</v>
      </c>
      <c r="P161" s="9">
        <v>19.669357908880521</v>
      </c>
      <c r="Q161" s="9">
        <v>13.648829412395273</v>
      </c>
    </row>
    <row r="162" spans="1:17" s="10" customFormat="1" x14ac:dyDescent="0.25">
      <c r="A162" s="54" t="s">
        <v>335</v>
      </c>
      <c r="B162" s="55" t="s">
        <v>336</v>
      </c>
      <c r="C162" s="56"/>
      <c r="D162" s="9">
        <v>70.37103986899173</v>
      </c>
      <c r="E162" s="9">
        <v>60.211537337651485</v>
      </c>
      <c r="F162" s="9">
        <v>35.60380160861822</v>
      </c>
      <c r="G162" s="9">
        <v>24.240066564793771</v>
      </c>
      <c r="H162" s="9"/>
      <c r="I162" s="9">
        <v>57.380587589750995</v>
      </c>
      <c r="J162" s="9">
        <v>41.476087790075837</v>
      </c>
      <c r="K162" s="9">
        <v>18.57127544433185</v>
      </c>
      <c r="L162" s="9">
        <v>12.970270912402457</v>
      </c>
      <c r="M162" s="9"/>
      <c r="N162" s="9">
        <v>40.124286060473423</v>
      </c>
      <c r="O162" s="9">
        <v>34.557104967482324</v>
      </c>
      <c r="P162" s="9">
        <v>16.896980988550776</v>
      </c>
      <c r="Q162" s="9">
        <v>11.170400157021145</v>
      </c>
    </row>
    <row r="163" spans="1:17" s="10" customFormat="1" x14ac:dyDescent="0.25">
      <c r="A163" s="54" t="s">
        <v>337</v>
      </c>
      <c r="B163" s="55" t="s">
        <v>338</v>
      </c>
      <c r="C163" s="56"/>
      <c r="D163" s="9">
        <v>65.737773138744444</v>
      </c>
      <c r="E163" s="9">
        <v>59.280444293837874</v>
      </c>
      <c r="F163" s="9">
        <v>35.406147971230574</v>
      </c>
      <c r="G163" s="9">
        <v>24.676796114062974</v>
      </c>
      <c r="H163" s="9"/>
      <c r="I163" s="9">
        <v>41.028129556499529</v>
      </c>
      <c r="J163" s="9">
        <v>34.924906950610705</v>
      </c>
      <c r="K163" s="9">
        <v>14.992400171914325</v>
      </c>
      <c r="L163" s="9">
        <v>9.8511358355563541</v>
      </c>
      <c r="M163" s="9"/>
      <c r="N163" s="9">
        <v>45.582287965221248</v>
      </c>
      <c r="O163" s="9">
        <v>38.239151203963502</v>
      </c>
      <c r="P163" s="9">
        <v>20.404046328638504</v>
      </c>
      <c r="Q163" s="9">
        <v>13.570095126692955</v>
      </c>
    </row>
    <row r="164" spans="1:17" s="10" customFormat="1" x14ac:dyDescent="0.25">
      <c r="A164" s="54" t="s">
        <v>339</v>
      </c>
      <c r="B164" s="55" t="s">
        <v>340</v>
      </c>
      <c r="C164" s="56"/>
      <c r="D164" s="9">
        <v>82.248427455829088</v>
      </c>
      <c r="E164" s="9">
        <v>70.496355187674212</v>
      </c>
      <c r="F164" s="9">
        <v>43.953724302987993</v>
      </c>
      <c r="G164" s="9">
        <v>31.761317092333908</v>
      </c>
      <c r="H164" s="9"/>
      <c r="I164" s="9">
        <v>67.642360879791354</v>
      </c>
      <c r="J164" s="9">
        <v>51.444415424403687</v>
      </c>
      <c r="K164" s="9">
        <v>23.325160023058768</v>
      </c>
      <c r="L164" s="9">
        <v>17.746149916493859</v>
      </c>
      <c r="M164" s="9"/>
      <c r="N164" s="9">
        <v>51.886909367659037</v>
      </c>
      <c r="O164" s="9">
        <v>42.097935161594933</v>
      </c>
      <c r="P164" s="9">
        <v>22.4043563566083</v>
      </c>
      <c r="Q164" s="9">
        <v>15.992871113058428</v>
      </c>
    </row>
    <row r="165" spans="1:17" s="10" customFormat="1" x14ac:dyDescent="0.25">
      <c r="A165" s="54" t="s">
        <v>341</v>
      </c>
      <c r="B165" s="55" t="s">
        <v>342</v>
      </c>
      <c r="C165" s="56"/>
      <c r="D165" s="9">
        <v>70.868483474737857</v>
      </c>
      <c r="E165" s="9">
        <v>62.248438231381172</v>
      </c>
      <c r="F165" s="9">
        <v>37.968904466984107</v>
      </c>
      <c r="G165" s="9">
        <v>27.291634511737232</v>
      </c>
      <c r="H165" s="9"/>
      <c r="I165" s="9">
        <v>52.630898059928178</v>
      </c>
      <c r="J165" s="9">
        <v>42.141093305036684</v>
      </c>
      <c r="K165" s="9">
        <v>17.654913954139197</v>
      </c>
      <c r="L165" s="9">
        <v>11.922037215549413</v>
      </c>
      <c r="M165" s="9"/>
      <c r="N165" s="9">
        <v>40.400228127261556</v>
      </c>
      <c r="O165" s="9">
        <v>36.002604281135767</v>
      </c>
      <c r="P165" s="9">
        <v>20.216045599520442</v>
      </c>
      <c r="Q165" s="9">
        <v>15.884187934607406</v>
      </c>
    </row>
    <row r="166" spans="1:17" s="10" customFormat="1" x14ac:dyDescent="0.25">
      <c r="A166" s="54" t="s">
        <v>343</v>
      </c>
      <c r="B166" s="55" t="s">
        <v>344</v>
      </c>
      <c r="C166" s="56"/>
      <c r="D166" s="9">
        <v>64.612523320906917</v>
      </c>
      <c r="E166" s="9">
        <v>57.796704961500048</v>
      </c>
      <c r="F166" s="9">
        <v>35.199395084351082</v>
      </c>
      <c r="G166" s="9">
        <v>27.4618814703949</v>
      </c>
      <c r="H166" s="9"/>
      <c r="I166" s="9">
        <v>46.885900155241472</v>
      </c>
      <c r="J166" s="9">
        <v>39.629210987759897</v>
      </c>
      <c r="K166" s="9">
        <v>19.885126134374769</v>
      </c>
      <c r="L166" s="9">
        <v>15.184461145369704</v>
      </c>
      <c r="M166" s="9"/>
      <c r="N166" s="9">
        <v>38.863705145965149</v>
      </c>
      <c r="O166" s="9">
        <v>32.738148346755665</v>
      </c>
      <c r="P166" s="9">
        <v>18.313386329706759</v>
      </c>
      <c r="Q166" s="9">
        <v>13.28979861727049</v>
      </c>
    </row>
    <row r="167" spans="1:17" customFormat="1" ht="14.4" x14ac:dyDescent="0.3">
      <c r="A167" s="50" t="s">
        <v>303</v>
      </c>
      <c r="B167" s="51" t="s">
        <v>304</v>
      </c>
      <c r="C167" s="58"/>
      <c r="D167" s="7">
        <v>81.914708378764203</v>
      </c>
      <c r="E167" s="7">
        <v>73.183583794728364</v>
      </c>
      <c r="F167" s="7">
        <v>43.987205413603839</v>
      </c>
      <c r="G167" s="7">
        <v>32.293847556126586</v>
      </c>
      <c r="H167" s="7"/>
      <c r="I167" s="7">
        <v>70.359125367421399</v>
      </c>
      <c r="J167" s="7">
        <v>57.897653473125111</v>
      </c>
      <c r="K167" s="7">
        <v>28.002123437403963</v>
      </c>
      <c r="L167" s="7">
        <v>20.660867071637725</v>
      </c>
      <c r="M167" s="7"/>
      <c r="N167" s="7">
        <v>41.215161955436713</v>
      </c>
      <c r="O167" s="7">
        <v>34.225255194474379</v>
      </c>
      <c r="P167" s="7">
        <v>16.554813992775539</v>
      </c>
      <c r="Q167" s="7">
        <v>11.45032806569581</v>
      </c>
    </row>
    <row r="168" spans="1:17" s="10" customFormat="1" x14ac:dyDescent="0.25">
      <c r="A168" s="54" t="s">
        <v>305</v>
      </c>
      <c r="B168" s="55" t="s">
        <v>306</v>
      </c>
      <c r="C168" s="63"/>
      <c r="D168" s="9">
        <v>84.154504337307344</v>
      </c>
      <c r="E168" s="9">
        <v>74.259794129199321</v>
      </c>
      <c r="F168" s="9">
        <v>42.495627059330296</v>
      </c>
      <c r="G168" s="9">
        <v>29.379094955179539</v>
      </c>
      <c r="H168" s="9"/>
      <c r="I168" s="9">
        <v>71.333025134670365</v>
      </c>
      <c r="J168" s="9">
        <v>58.677520364060129</v>
      </c>
      <c r="K168" s="9">
        <v>26.338717119575417</v>
      </c>
      <c r="L168" s="9">
        <v>18.537042710088905</v>
      </c>
      <c r="M168" s="9"/>
      <c r="N168" s="9">
        <v>43.726497104053706</v>
      </c>
      <c r="O168" s="9">
        <v>34.978711897637197</v>
      </c>
      <c r="P168" s="9">
        <v>18.212104213043531</v>
      </c>
      <c r="Q168" s="9">
        <v>10.810292932128693</v>
      </c>
    </row>
    <row r="169" spans="1:17" s="10" customFormat="1" x14ac:dyDescent="0.25">
      <c r="A169" s="54" t="s">
        <v>307</v>
      </c>
      <c r="B169" s="55" t="s">
        <v>308</v>
      </c>
      <c r="C169" s="56"/>
      <c r="D169" s="9">
        <v>85.408739884561712</v>
      </c>
      <c r="E169" s="9">
        <v>75.425508006207352</v>
      </c>
      <c r="F169" s="9">
        <v>44.654963697621611</v>
      </c>
      <c r="G169" s="9">
        <v>34.514911777914996</v>
      </c>
      <c r="H169" s="9"/>
      <c r="I169" s="9">
        <v>76.77627823444999</v>
      </c>
      <c r="J169" s="9">
        <v>64.111218520819747</v>
      </c>
      <c r="K169" s="9">
        <v>28.818614238224509</v>
      </c>
      <c r="L169" s="9">
        <v>22.594351930725558</v>
      </c>
      <c r="M169" s="9"/>
      <c r="N169" s="9">
        <v>38.854110320781984</v>
      </c>
      <c r="O169" s="9">
        <v>30.459990577205375</v>
      </c>
      <c r="P169" s="9">
        <v>15.664797346954126</v>
      </c>
      <c r="Q169" s="9">
        <v>11.7027226206134</v>
      </c>
    </row>
    <row r="170" spans="1:17" s="10" customFormat="1" x14ac:dyDescent="0.25">
      <c r="A170" s="54" t="s">
        <v>309</v>
      </c>
      <c r="B170" s="55" t="s">
        <v>310</v>
      </c>
      <c r="C170" s="56"/>
      <c r="D170" s="9">
        <v>75.223251401087737</v>
      </c>
      <c r="E170" s="9">
        <v>68.173671695149167</v>
      </c>
      <c r="F170" s="9">
        <v>47.552413212767298</v>
      </c>
      <c r="G170" s="9">
        <v>36.598718758598707</v>
      </c>
      <c r="H170" s="9"/>
      <c r="I170" s="9">
        <v>60.747770201439387</v>
      </c>
      <c r="J170" s="9">
        <v>53.101763564083612</v>
      </c>
      <c r="K170" s="9">
        <v>30.928628385267153</v>
      </c>
      <c r="L170" s="9">
        <v>22.630420857350082</v>
      </c>
      <c r="M170" s="9"/>
      <c r="N170" s="9">
        <v>39.297050023802008</v>
      </c>
      <c r="O170" s="9">
        <v>33.678970400624571</v>
      </c>
      <c r="P170" s="9">
        <v>20.425219583016961</v>
      </c>
      <c r="Q170" s="9">
        <v>15.877473556250504</v>
      </c>
    </row>
    <row r="171" spans="1:17" s="10" customFormat="1" x14ac:dyDescent="0.25">
      <c r="A171" s="54" t="s">
        <v>311</v>
      </c>
      <c r="B171" s="55" t="s">
        <v>312</v>
      </c>
      <c r="C171" s="56"/>
      <c r="D171" s="9">
        <v>82.624085134057736</v>
      </c>
      <c r="E171" s="9">
        <v>74.292533741315083</v>
      </c>
      <c r="F171" s="9">
        <v>46.741887907869163</v>
      </c>
      <c r="G171" s="9">
        <v>33.853563894004104</v>
      </c>
      <c r="H171" s="9"/>
      <c r="I171" s="9">
        <v>65.910471050630221</v>
      </c>
      <c r="J171" s="9">
        <v>52.037533913671354</v>
      </c>
      <c r="K171" s="9">
        <v>25.314820922371169</v>
      </c>
      <c r="L171" s="9">
        <v>18.896969884499608</v>
      </c>
      <c r="M171" s="9"/>
      <c r="N171" s="9">
        <v>52.282483388939646</v>
      </c>
      <c r="O171" s="9">
        <v>43.904481838075576</v>
      </c>
      <c r="P171" s="9">
        <v>21.221907232522774</v>
      </c>
      <c r="Q171" s="9">
        <v>13.932165304936303</v>
      </c>
    </row>
    <row r="172" spans="1:17" s="10" customFormat="1" x14ac:dyDescent="0.25">
      <c r="A172" s="54" t="s">
        <v>313</v>
      </c>
      <c r="B172" s="55" t="s">
        <v>314</v>
      </c>
      <c r="C172" s="56"/>
      <c r="D172" s="9">
        <v>81.876495715951663</v>
      </c>
      <c r="E172" s="9">
        <v>73.411886837213572</v>
      </c>
      <c r="F172" s="9">
        <v>41.700841061421812</v>
      </c>
      <c r="G172" s="9">
        <v>29.917074906080888</v>
      </c>
      <c r="H172" s="9"/>
      <c r="I172" s="9">
        <v>73.796006670079535</v>
      </c>
      <c r="J172" s="9">
        <v>61.479672635801627</v>
      </c>
      <c r="K172" s="9">
        <v>26.767883768868561</v>
      </c>
      <c r="L172" s="9">
        <v>19.90365489058221</v>
      </c>
      <c r="M172" s="9"/>
      <c r="N172" s="9">
        <v>37.705447604129652</v>
      </c>
      <c r="O172" s="9">
        <v>31.510426357639016</v>
      </c>
      <c r="P172" s="9">
        <v>14.525624955380865</v>
      </c>
      <c r="Q172" s="9">
        <v>10.742648123867168</v>
      </c>
    </row>
    <row r="173" spans="1:17" s="10" customFormat="1" x14ac:dyDescent="0.25">
      <c r="A173" s="54" t="s">
        <v>315</v>
      </c>
      <c r="B173" s="55" t="s">
        <v>316</v>
      </c>
      <c r="C173" s="56"/>
      <c r="D173" s="9">
        <v>81.719020609499452</v>
      </c>
      <c r="E173" s="9">
        <v>73.016462685744415</v>
      </c>
      <c r="F173" s="9">
        <v>42.190055145743415</v>
      </c>
      <c r="G173" s="9">
        <v>31.372706134667201</v>
      </c>
      <c r="H173" s="9"/>
      <c r="I173" s="9">
        <v>72.174712801614973</v>
      </c>
      <c r="J173" s="9">
        <v>57.372468075791062</v>
      </c>
      <c r="K173" s="9">
        <v>30.884510211228623</v>
      </c>
      <c r="L173" s="9">
        <v>22.348225639082848</v>
      </c>
      <c r="M173" s="9"/>
      <c r="N173" s="9">
        <v>35.589460619368211</v>
      </c>
      <c r="O173" s="9">
        <v>30.701297542309458</v>
      </c>
      <c r="P173" s="9">
        <v>10.402262841936798</v>
      </c>
      <c r="Q173" s="9">
        <v>6.6910116129860144</v>
      </c>
    </row>
    <row r="174" spans="1:17" s="8" customFormat="1" x14ac:dyDescent="0.25">
      <c r="A174" s="47" t="s">
        <v>24</v>
      </c>
      <c r="B174" s="47" t="s">
        <v>825</v>
      </c>
      <c r="C174" s="62"/>
      <c r="D174" s="6">
        <v>80.319951616847931</v>
      </c>
      <c r="E174" s="6">
        <v>71.402600395340428</v>
      </c>
      <c r="F174" s="6">
        <v>43.856504653318105</v>
      </c>
      <c r="G174" s="6">
        <v>32.15912150241401</v>
      </c>
      <c r="H174" s="6"/>
      <c r="I174" s="6">
        <v>65.658877673637207</v>
      </c>
      <c r="J174" s="6">
        <v>52.575057151637296</v>
      </c>
      <c r="K174" s="6">
        <v>24.483157975328123</v>
      </c>
      <c r="L174" s="6">
        <v>17.835894760034904</v>
      </c>
      <c r="M174" s="6"/>
      <c r="N174" s="6">
        <v>47.293317633511769</v>
      </c>
      <c r="O174" s="6">
        <v>39.837438670778788</v>
      </c>
      <c r="P174" s="6">
        <v>20.723160399312029</v>
      </c>
      <c r="Q174" s="6">
        <v>14.774821847547564</v>
      </c>
    </row>
    <row r="175" spans="1:17" customFormat="1" ht="14.4" x14ac:dyDescent="0.3">
      <c r="A175" s="50" t="s">
        <v>345</v>
      </c>
      <c r="B175" s="51" t="s">
        <v>346</v>
      </c>
      <c r="C175" s="58"/>
      <c r="D175" s="7">
        <v>76.526094261589989</v>
      </c>
      <c r="E175" s="7">
        <v>69.166993501067338</v>
      </c>
      <c r="F175" s="7">
        <v>45.253977685526877</v>
      </c>
      <c r="G175" s="7">
        <v>29.657325846808657</v>
      </c>
      <c r="H175" s="7"/>
      <c r="I175" s="7">
        <v>62.483946567425654</v>
      </c>
      <c r="J175" s="7">
        <v>53.640143085575396</v>
      </c>
      <c r="K175" s="7">
        <v>27.471139574255339</v>
      </c>
      <c r="L175" s="7">
        <v>18.269060684172462</v>
      </c>
      <c r="M175" s="7"/>
      <c r="N175" s="7">
        <v>45.651522209718301</v>
      </c>
      <c r="O175" s="7">
        <v>38.240536705883201</v>
      </c>
      <c r="P175" s="7">
        <v>20.065988387683099</v>
      </c>
      <c r="Q175" s="7">
        <v>13.011538800030346</v>
      </c>
    </row>
    <row r="176" spans="1:17" customFormat="1" ht="14.4" x14ac:dyDescent="0.3">
      <c r="A176" s="50" t="s">
        <v>347</v>
      </c>
      <c r="B176" s="51" t="s">
        <v>348</v>
      </c>
      <c r="C176" s="58"/>
      <c r="D176" s="7">
        <v>80.714666893165287</v>
      </c>
      <c r="E176" s="7">
        <v>71.285757754213932</v>
      </c>
      <c r="F176" s="7">
        <v>43.112304967878387</v>
      </c>
      <c r="G176" s="7">
        <v>32.901784046823408</v>
      </c>
      <c r="H176" s="7"/>
      <c r="I176" s="7">
        <v>69.074481257830939</v>
      </c>
      <c r="J176" s="7">
        <v>54.80895680733979</v>
      </c>
      <c r="K176" s="7">
        <v>26.072622132728018</v>
      </c>
      <c r="L176" s="7">
        <v>20.130650281604872</v>
      </c>
      <c r="M176" s="7"/>
      <c r="N176" s="7">
        <v>43.210272823527113</v>
      </c>
      <c r="O176" s="7">
        <v>36.185997668468836</v>
      </c>
      <c r="P176" s="7">
        <v>15.865437066872392</v>
      </c>
      <c r="Q176" s="7">
        <v>10.004853042863559</v>
      </c>
    </row>
    <row r="177" spans="1:17" customFormat="1" ht="14.4" x14ac:dyDescent="0.3">
      <c r="A177" s="50" t="s">
        <v>349</v>
      </c>
      <c r="B177" s="51" t="s">
        <v>350</v>
      </c>
      <c r="C177" s="58"/>
      <c r="D177" s="7">
        <v>68.949674417630121</v>
      </c>
      <c r="E177" s="7">
        <v>59.99208180145439</v>
      </c>
      <c r="F177" s="7">
        <v>32.729488905473438</v>
      </c>
      <c r="G177" s="7">
        <v>25.07561712537737</v>
      </c>
      <c r="H177" s="7"/>
      <c r="I177" s="7">
        <v>45.803485573371155</v>
      </c>
      <c r="J177" s="7">
        <v>34.50939688819782</v>
      </c>
      <c r="K177" s="7">
        <v>15.942271674182864</v>
      </c>
      <c r="L177" s="7">
        <v>12.844677732694812</v>
      </c>
      <c r="M177" s="7"/>
      <c r="N177" s="7">
        <v>45.189061341181066</v>
      </c>
      <c r="O177" s="7">
        <v>37.788359061991414</v>
      </c>
      <c r="P177" s="7">
        <v>16.216919433071588</v>
      </c>
      <c r="Q177" s="7">
        <v>12.818338240788849</v>
      </c>
    </row>
    <row r="178" spans="1:17" customFormat="1" ht="14.4" x14ac:dyDescent="0.3">
      <c r="A178" s="50" t="s">
        <v>351</v>
      </c>
      <c r="B178" s="51" t="s">
        <v>352</v>
      </c>
      <c r="C178" s="58"/>
      <c r="D178" s="7">
        <v>76.276021733669822</v>
      </c>
      <c r="E178" s="7">
        <v>66.852983099298086</v>
      </c>
      <c r="F178" s="7">
        <v>46.169088226084213</v>
      </c>
      <c r="G178" s="7">
        <v>34.35673411126163</v>
      </c>
      <c r="H178" s="7"/>
      <c r="I178" s="7">
        <v>57.563719612051386</v>
      </c>
      <c r="J178" s="7">
        <v>44.878143217940497</v>
      </c>
      <c r="K178" s="7">
        <v>22.916237964519912</v>
      </c>
      <c r="L178" s="7">
        <v>13.616222181618296</v>
      </c>
      <c r="M178" s="7"/>
      <c r="N178" s="7">
        <v>52.404205133611512</v>
      </c>
      <c r="O178" s="7">
        <v>45.941374041848</v>
      </c>
      <c r="P178" s="7">
        <v>27.21605985814054</v>
      </c>
      <c r="Q178" s="7">
        <v>21.831178613142804</v>
      </c>
    </row>
    <row r="179" spans="1:17" customFormat="1" ht="14.4" x14ac:dyDescent="0.3">
      <c r="A179" s="50" t="s">
        <v>353</v>
      </c>
      <c r="B179" s="51" t="s">
        <v>354</v>
      </c>
      <c r="C179" s="58"/>
      <c r="D179" s="7">
        <v>75.626254570275606</v>
      </c>
      <c r="E179" s="7">
        <v>67.423972604605069</v>
      </c>
      <c r="F179" s="7">
        <v>45.99230699035936</v>
      </c>
      <c r="G179" s="7">
        <v>32.047112182418459</v>
      </c>
      <c r="H179" s="7"/>
      <c r="I179" s="7">
        <v>58.7324281031797</v>
      </c>
      <c r="J179" s="7">
        <v>46.443397743245967</v>
      </c>
      <c r="K179" s="7">
        <v>20.228967020670641</v>
      </c>
      <c r="L179" s="7">
        <v>15.499484002384186</v>
      </c>
      <c r="M179" s="7"/>
      <c r="N179" s="7">
        <v>49.417668964437468</v>
      </c>
      <c r="O179" s="7">
        <v>43.965955922831938</v>
      </c>
      <c r="P179" s="7">
        <v>27.612907361449391</v>
      </c>
      <c r="Q179" s="7">
        <v>16.266316559524601</v>
      </c>
    </row>
    <row r="180" spans="1:17" customFormat="1" ht="14.4" x14ac:dyDescent="0.3">
      <c r="A180" s="50" t="s">
        <v>355</v>
      </c>
      <c r="B180" s="51" t="s">
        <v>356</v>
      </c>
      <c r="C180" s="58"/>
      <c r="D180" s="7">
        <v>73.962523221062611</v>
      </c>
      <c r="E180" s="7">
        <v>64.067430816830083</v>
      </c>
      <c r="F180" s="7">
        <v>36.834297943040077</v>
      </c>
      <c r="G180" s="7">
        <v>26.565617139750429</v>
      </c>
      <c r="H180" s="7"/>
      <c r="I180" s="7">
        <v>53.678212721395923</v>
      </c>
      <c r="J180" s="7">
        <v>42.647329510042589</v>
      </c>
      <c r="K180" s="7">
        <v>17.694677367094918</v>
      </c>
      <c r="L180" s="7">
        <v>12.464638482552774</v>
      </c>
      <c r="M180" s="7"/>
      <c r="N180" s="7">
        <v>44.376382881425677</v>
      </c>
      <c r="O180" s="7">
        <v>38.603635341286811</v>
      </c>
      <c r="P180" s="7">
        <v>19.200935447221692</v>
      </c>
      <c r="Q180" s="7">
        <v>12.565307567078232</v>
      </c>
    </row>
    <row r="181" spans="1:17" customFormat="1" ht="14.4" x14ac:dyDescent="0.3">
      <c r="A181" s="50" t="s">
        <v>357</v>
      </c>
      <c r="B181" s="51" t="s">
        <v>358</v>
      </c>
      <c r="C181" s="58"/>
      <c r="D181" s="7">
        <v>81.15735863994766</v>
      </c>
      <c r="E181" s="7">
        <v>70.875561268706477</v>
      </c>
      <c r="F181" s="7">
        <v>45.834639168667266</v>
      </c>
      <c r="G181" s="7">
        <v>33.633344185533154</v>
      </c>
      <c r="H181" s="7"/>
      <c r="I181" s="7">
        <v>67.66254662021565</v>
      </c>
      <c r="J181" s="7">
        <v>52.457875562261322</v>
      </c>
      <c r="K181" s="7">
        <v>24.604063056333324</v>
      </c>
      <c r="L181" s="7">
        <v>18.503467491762709</v>
      </c>
      <c r="M181" s="7"/>
      <c r="N181" s="7">
        <v>50.324509739952603</v>
      </c>
      <c r="O181" s="7">
        <v>42.184974936199602</v>
      </c>
      <c r="P181" s="7">
        <v>22.51319492069802</v>
      </c>
      <c r="Q181" s="7">
        <v>15.615382118251508</v>
      </c>
    </row>
    <row r="182" spans="1:17" s="10" customFormat="1" x14ac:dyDescent="0.25">
      <c r="A182" s="54" t="s">
        <v>359</v>
      </c>
      <c r="B182" s="55" t="s">
        <v>360</v>
      </c>
      <c r="C182" s="61"/>
      <c r="D182" s="9">
        <v>85.86811617148318</v>
      </c>
      <c r="E182" s="9">
        <v>78.23874620984806</v>
      </c>
      <c r="F182" s="9">
        <v>52.898660670825237</v>
      </c>
      <c r="G182" s="9">
        <v>39.084824042789414</v>
      </c>
      <c r="H182" s="9"/>
      <c r="I182" s="9">
        <v>67.595215900533148</v>
      </c>
      <c r="J182" s="9">
        <v>51.720525813034655</v>
      </c>
      <c r="K182" s="9">
        <v>21.386472378029257</v>
      </c>
      <c r="L182" s="9">
        <v>15.076935268321185</v>
      </c>
      <c r="M182" s="9"/>
      <c r="N182" s="9">
        <v>68.88386290078347</v>
      </c>
      <c r="O182" s="9">
        <v>61.098928079742365</v>
      </c>
      <c r="P182" s="9">
        <v>34.632091169393945</v>
      </c>
      <c r="Q182" s="9">
        <v>25.503291734347481</v>
      </c>
    </row>
    <row r="183" spans="1:17" s="10" customFormat="1" x14ac:dyDescent="0.25">
      <c r="A183" s="54" t="s">
        <v>361</v>
      </c>
      <c r="B183" s="55" t="s">
        <v>362</v>
      </c>
      <c r="C183" s="60"/>
      <c r="D183" s="9">
        <v>82.545700078353448</v>
      </c>
      <c r="E183" s="9">
        <v>71.313335251103666</v>
      </c>
      <c r="F183" s="9">
        <v>45.215220081607249</v>
      </c>
      <c r="G183" s="9">
        <v>33.140448607534267</v>
      </c>
      <c r="H183" s="9"/>
      <c r="I183" s="9">
        <v>70.181394147650792</v>
      </c>
      <c r="J183" s="9">
        <v>54.51654511602154</v>
      </c>
      <c r="K183" s="9">
        <v>22.978974096794303</v>
      </c>
      <c r="L183" s="9">
        <v>16.79768423262523</v>
      </c>
      <c r="M183" s="9"/>
      <c r="N183" s="9">
        <v>53.57715580393068</v>
      </c>
      <c r="O183" s="9">
        <v>45.582700321684413</v>
      </c>
      <c r="P183" s="9">
        <v>20.812992522110207</v>
      </c>
      <c r="Q183" s="9">
        <v>14.250618825195863</v>
      </c>
    </row>
    <row r="184" spans="1:17" s="10" customFormat="1" x14ac:dyDescent="0.25">
      <c r="A184" s="54" t="s">
        <v>363</v>
      </c>
      <c r="B184" s="55" t="s">
        <v>364</v>
      </c>
      <c r="C184" s="60"/>
      <c r="D184" s="9">
        <v>74.34559789460593</v>
      </c>
      <c r="E184" s="9">
        <v>63.014785886563253</v>
      </c>
      <c r="F184" s="9">
        <v>44.029851720374111</v>
      </c>
      <c r="G184" s="9">
        <v>33.675370040295412</v>
      </c>
      <c r="H184" s="9"/>
      <c r="I184" s="9">
        <v>62.206472571287797</v>
      </c>
      <c r="J184" s="9">
        <v>51.803006860186684</v>
      </c>
      <c r="K184" s="9">
        <v>31.152012605049105</v>
      </c>
      <c r="L184" s="9">
        <v>24.485187229671109</v>
      </c>
      <c r="M184" s="9"/>
      <c r="N184" s="9">
        <v>36.248043166308776</v>
      </c>
      <c r="O184" s="9">
        <v>27.799898270558888</v>
      </c>
      <c r="P184" s="9">
        <v>16.393700217473548</v>
      </c>
      <c r="Q184" s="9">
        <v>10.267398281198355</v>
      </c>
    </row>
    <row r="185" spans="1:17" s="10" customFormat="1" x14ac:dyDescent="0.25">
      <c r="A185" s="54" t="s">
        <v>365</v>
      </c>
      <c r="B185" s="55" t="s">
        <v>366</v>
      </c>
      <c r="C185" s="60"/>
      <c r="D185" s="9">
        <v>79.285588018207903</v>
      </c>
      <c r="E185" s="9">
        <v>68.02303785321061</v>
      </c>
      <c r="F185" s="9">
        <v>42.680899592243243</v>
      </c>
      <c r="G185" s="9">
        <v>31.830265082385967</v>
      </c>
      <c r="H185" s="9"/>
      <c r="I185" s="9">
        <v>68.767114980185667</v>
      </c>
      <c r="J185" s="9">
        <v>53.146783455330194</v>
      </c>
      <c r="K185" s="9">
        <v>26.528366253408631</v>
      </c>
      <c r="L185" s="9">
        <v>21.886722344059702</v>
      </c>
      <c r="M185" s="9"/>
      <c r="N185" s="9">
        <v>43.529776763694208</v>
      </c>
      <c r="O185" s="9">
        <v>33.986914636403768</v>
      </c>
      <c r="P185" s="9">
        <v>16.935070012063584</v>
      </c>
      <c r="Q185" s="9">
        <v>10.411140050704534</v>
      </c>
    </row>
    <row r="186" spans="1:17" s="10" customFormat="1" x14ac:dyDescent="0.25">
      <c r="A186" s="54" t="s">
        <v>367</v>
      </c>
      <c r="B186" s="55" t="s">
        <v>368</v>
      </c>
      <c r="C186" s="60"/>
      <c r="D186" s="9">
        <v>83.032002727096341</v>
      </c>
      <c r="E186" s="9">
        <v>72.883294551432328</v>
      </c>
      <c r="F186" s="9">
        <v>45.070639129955936</v>
      </c>
      <c r="G186" s="9">
        <v>31.400794554451412</v>
      </c>
      <c r="H186" s="9"/>
      <c r="I186" s="9">
        <v>68.608920966306414</v>
      </c>
      <c r="J186" s="9">
        <v>51.551584259363793</v>
      </c>
      <c r="K186" s="9">
        <v>21.737858633222746</v>
      </c>
      <c r="L186" s="9">
        <v>14.577066926599953</v>
      </c>
      <c r="M186" s="9"/>
      <c r="N186" s="9">
        <v>49.968029670622833</v>
      </c>
      <c r="O186" s="9">
        <v>43.240491446421665</v>
      </c>
      <c r="P186" s="9">
        <v>23.730449231159678</v>
      </c>
      <c r="Q186" s="9">
        <v>17.566305026149706</v>
      </c>
    </row>
    <row r="187" spans="1:17" customFormat="1" ht="14.4" x14ac:dyDescent="0.3">
      <c r="A187" s="50" t="s">
        <v>369</v>
      </c>
      <c r="B187" s="51" t="s">
        <v>370</v>
      </c>
      <c r="C187" s="52"/>
      <c r="D187" s="7">
        <v>81.53617520933777</v>
      </c>
      <c r="E187" s="7">
        <v>73.430443012198523</v>
      </c>
      <c r="F187" s="7">
        <v>44.739321357882211</v>
      </c>
      <c r="G187" s="7">
        <v>32.197533520175028</v>
      </c>
      <c r="H187" s="7"/>
      <c r="I187" s="7">
        <v>66.357268912229372</v>
      </c>
      <c r="J187" s="7">
        <v>54.056433229798643</v>
      </c>
      <c r="K187" s="7">
        <v>24.496188270871311</v>
      </c>
      <c r="L187" s="7">
        <v>17.413081670782919</v>
      </c>
      <c r="M187" s="7"/>
      <c r="N187" s="7">
        <v>47.680959386740568</v>
      </c>
      <c r="O187" s="7">
        <v>40.461802424742153</v>
      </c>
      <c r="P187" s="7">
        <v>21.376446878692892</v>
      </c>
      <c r="Q187" s="7">
        <v>15.301672363346855</v>
      </c>
    </row>
    <row r="188" spans="1:17" s="10" customFormat="1" x14ac:dyDescent="0.25">
      <c r="A188" s="54" t="s">
        <v>371</v>
      </c>
      <c r="B188" s="55" t="s">
        <v>372</v>
      </c>
      <c r="C188" s="60"/>
      <c r="D188" s="9">
        <v>77.654289052948997</v>
      </c>
      <c r="E188" s="9">
        <v>73.314078761486613</v>
      </c>
      <c r="F188" s="9">
        <v>43.226523235181737</v>
      </c>
      <c r="G188" s="9">
        <v>30.110782129466308</v>
      </c>
      <c r="H188" s="9"/>
      <c r="I188" s="9">
        <v>61.169370588374825</v>
      </c>
      <c r="J188" s="9">
        <v>50.130009879330636</v>
      </c>
      <c r="K188" s="9">
        <v>20.723174312201145</v>
      </c>
      <c r="L188" s="9">
        <v>12.84279971978177</v>
      </c>
      <c r="M188" s="9"/>
      <c r="N188" s="9">
        <v>49.00992278417052</v>
      </c>
      <c r="O188" s="9">
        <v>42.425620142540112</v>
      </c>
      <c r="P188" s="9">
        <v>23.529943582221744</v>
      </c>
      <c r="Q188" s="9">
        <v>18.032018979241712</v>
      </c>
    </row>
    <row r="189" spans="1:17" s="10" customFormat="1" x14ac:dyDescent="0.25">
      <c r="A189" s="54" t="s">
        <v>373</v>
      </c>
      <c r="B189" s="55" t="s">
        <v>374</v>
      </c>
      <c r="C189" s="60"/>
      <c r="D189" s="9">
        <v>82.387796833472166</v>
      </c>
      <c r="E189" s="9">
        <v>70.984221365584006</v>
      </c>
      <c r="F189" s="9">
        <v>42.160103227635894</v>
      </c>
      <c r="G189" s="9">
        <v>29.782722360594459</v>
      </c>
      <c r="H189" s="9"/>
      <c r="I189" s="9">
        <v>68.211510602866582</v>
      </c>
      <c r="J189" s="9">
        <v>54.493829761668557</v>
      </c>
      <c r="K189" s="9">
        <v>23.858541692380047</v>
      </c>
      <c r="L189" s="9">
        <v>19.266637445383157</v>
      </c>
      <c r="M189" s="9"/>
      <c r="N189" s="9">
        <v>42.911179923792567</v>
      </c>
      <c r="O189" s="9">
        <v>35.406492125098083</v>
      </c>
      <c r="P189" s="9">
        <v>16.938944695793133</v>
      </c>
      <c r="Q189" s="9">
        <v>11.317393186304034</v>
      </c>
    </row>
    <row r="190" spans="1:17" s="10" customFormat="1" x14ac:dyDescent="0.25">
      <c r="A190" s="54" t="s">
        <v>375</v>
      </c>
      <c r="B190" s="55" t="s">
        <v>376</v>
      </c>
      <c r="C190" s="56"/>
      <c r="D190" s="9">
        <v>81.22234754703922</v>
      </c>
      <c r="E190" s="9">
        <v>76.546724304246126</v>
      </c>
      <c r="F190" s="9">
        <v>47.982510002562726</v>
      </c>
      <c r="G190" s="9">
        <v>35.707505719980176</v>
      </c>
      <c r="H190" s="9"/>
      <c r="I190" s="9">
        <v>62.96534513617906</v>
      </c>
      <c r="J190" s="9">
        <v>50.304431942826454</v>
      </c>
      <c r="K190" s="9">
        <v>22.068911089765773</v>
      </c>
      <c r="L190" s="9">
        <v>13.973747417446194</v>
      </c>
      <c r="M190" s="9"/>
      <c r="N190" s="9">
        <v>57.670465354500102</v>
      </c>
      <c r="O190" s="9">
        <v>51.128277345819782</v>
      </c>
      <c r="P190" s="9">
        <v>27.82552699858028</v>
      </c>
      <c r="Q190" s="9">
        <v>22.158706439451141</v>
      </c>
    </row>
    <row r="191" spans="1:17" s="10" customFormat="1" x14ac:dyDescent="0.25">
      <c r="A191" s="54" t="s">
        <v>377</v>
      </c>
      <c r="B191" s="55" t="s">
        <v>378</v>
      </c>
      <c r="C191" s="56"/>
      <c r="D191" s="9">
        <v>81.417583763416488</v>
      </c>
      <c r="E191" s="9">
        <v>73.417659696187542</v>
      </c>
      <c r="F191" s="9">
        <v>45.819138977918904</v>
      </c>
      <c r="G191" s="9">
        <v>30.479361737253235</v>
      </c>
      <c r="H191" s="9"/>
      <c r="I191" s="9">
        <v>66.575032019227237</v>
      </c>
      <c r="J191" s="9">
        <v>55.380606815154074</v>
      </c>
      <c r="K191" s="9">
        <v>24.900871745126857</v>
      </c>
      <c r="L191" s="9">
        <v>15.86490650680549</v>
      </c>
      <c r="M191" s="9"/>
      <c r="N191" s="9">
        <v>44.969976208095289</v>
      </c>
      <c r="O191" s="9">
        <v>39.901400930732024</v>
      </c>
      <c r="P191" s="9">
        <v>22.859973217202647</v>
      </c>
      <c r="Q191" s="9">
        <v>13.69648074781785</v>
      </c>
    </row>
    <row r="192" spans="1:17" s="10" customFormat="1" x14ac:dyDescent="0.25">
      <c r="A192" s="54" t="s">
        <v>379</v>
      </c>
      <c r="B192" s="55" t="s">
        <v>380</v>
      </c>
      <c r="C192" s="56"/>
      <c r="D192" s="9">
        <v>84.374301378764812</v>
      </c>
      <c r="E192" s="9">
        <v>76.184309398001076</v>
      </c>
      <c r="F192" s="9">
        <v>47.290359457518804</v>
      </c>
      <c r="G192" s="9">
        <v>34.154691547426097</v>
      </c>
      <c r="H192" s="9"/>
      <c r="I192" s="9">
        <v>72.314052912716349</v>
      </c>
      <c r="J192" s="9">
        <v>56.630065108579863</v>
      </c>
      <c r="K192" s="9">
        <v>23.553958987734912</v>
      </c>
      <c r="L192" s="9">
        <v>16.394622874747174</v>
      </c>
      <c r="M192" s="9"/>
      <c r="N192" s="9">
        <v>49.555309470523227</v>
      </c>
      <c r="O192" s="9">
        <v>42.117243416306444</v>
      </c>
      <c r="P192" s="9">
        <v>22.02504246752094</v>
      </c>
      <c r="Q192" s="9">
        <v>15.588855414304852</v>
      </c>
    </row>
    <row r="193" spans="1:17" s="10" customFormat="1" x14ac:dyDescent="0.25">
      <c r="A193" s="54" t="s">
        <v>381</v>
      </c>
      <c r="B193" s="55" t="s">
        <v>382</v>
      </c>
      <c r="C193" s="56"/>
      <c r="D193" s="9">
        <v>85.935779844222566</v>
      </c>
      <c r="E193" s="9">
        <v>76.850561502535868</v>
      </c>
      <c r="F193" s="9">
        <v>49.142093297811783</v>
      </c>
      <c r="G193" s="9">
        <v>35.367215839666642</v>
      </c>
      <c r="H193" s="9"/>
      <c r="I193" s="9">
        <v>65.493558899990887</v>
      </c>
      <c r="J193" s="9">
        <v>55.920125357021831</v>
      </c>
      <c r="K193" s="9">
        <v>28.418942042105165</v>
      </c>
      <c r="L193" s="9">
        <v>18.930862950718414</v>
      </c>
      <c r="M193" s="9"/>
      <c r="N193" s="9">
        <v>53.732012709396272</v>
      </c>
      <c r="O193" s="9">
        <v>43.901734262027482</v>
      </c>
      <c r="P193" s="9">
        <v>24.47173354303845</v>
      </c>
      <c r="Q193" s="9">
        <v>18.649884295177319</v>
      </c>
    </row>
    <row r="194" spans="1:17" s="10" customFormat="1" x14ac:dyDescent="0.25">
      <c r="A194" s="54" t="s">
        <v>383</v>
      </c>
      <c r="B194" s="55" t="s">
        <v>384</v>
      </c>
      <c r="C194" s="56"/>
      <c r="D194" s="9">
        <v>81.927842885542788</v>
      </c>
      <c r="E194" s="9">
        <v>74.039969889278794</v>
      </c>
      <c r="F194" s="9">
        <v>45.551053213292697</v>
      </c>
      <c r="G194" s="9">
        <v>32.112813535041326</v>
      </c>
      <c r="H194" s="9"/>
      <c r="I194" s="9">
        <v>66.823161185391001</v>
      </c>
      <c r="J194" s="9">
        <v>50.260934987992059</v>
      </c>
      <c r="K194" s="9">
        <v>20.144605268057486</v>
      </c>
      <c r="L194" s="9">
        <v>14.102363579121867</v>
      </c>
      <c r="M194" s="9"/>
      <c r="N194" s="9">
        <v>53.956927452817091</v>
      </c>
      <c r="O194" s="9">
        <v>46.27983114344805</v>
      </c>
      <c r="P194" s="9">
        <v>24.116720690910721</v>
      </c>
      <c r="Q194" s="9">
        <v>16.507722190829572</v>
      </c>
    </row>
    <row r="195" spans="1:17" s="10" customFormat="1" x14ac:dyDescent="0.25">
      <c r="A195" s="54" t="s">
        <v>385</v>
      </c>
      <c r="B195" s="55" t="s">
        <v>386</v>
      </c>
      <c r="C195" s="60"/>
      <c r="D195" s="9">
        <v>70.591637842088218</v>
      </c>
      <c r="E195" s="9">
        <v>60.579548194512391</v>
      </c>
      <c r="F195" s="9">
        <v>31.456476546682964</v>
      </c>
      <c r="G195" s="9">
        <v>24.078922229733998</v>
      </c>
      <c r="H195" s="9"/>
      <c r="I195" s="9">
        <v>52.218715305568196</v>
      </c>
      <c r="J195" s="9">
        <v>42.298934547058956</v>
      </c>
      <c r="K195" s="9">
        <v>16.831811372568964</v>
      </c>
      <c r="L195" s="9">
        <v>11.467140553879238</v>
      </c>
      <c r="M195" s="9"/>
      <c r="N195" s="9">
        <v>43.710480181956214</v>
      </c>
      <c r="O195" s="9">
        <v>35.007537445981875</v>
      </c>
      <c r="P195" s="9">
        <v>16.688087940883158</v>
      </c>
      <c r="Q195" s="9">
        <v>13.113785090652849</v>
      </c>
    </row>
    <row r="196" spans="1:17" s="10" customFormat="1" x14ac:dyDescent="0.25">
      <c r="A196" s="54" t="s">
        <v>387</v>
      </c>
      <c r="B196" s="55" t="s">
        <v>388</v>
      </c>
      <c r="C196" s="56"/>
      <c r="D196" s="9">
        <v>82.784798386782171</v>
      </c>
      <c r="E196" s="9">
        <v>72.967156377036417</v>
      </c>
      <c r="F196" s="9">
        <v>43.143457863593419</v>
      </c>
      <c r="G196" s="9">
        <v>30.23962788142644</v>
      </c>
      <c r="H196" s="9"/>
      <c r="I196" s="9">
        <v>68.835747548522974</v>
      </c>
      <c r="J196" s="9">
        <v>58.371928882884283</v>
      </c>
      <c r="K196" s="9">
        <v>27.078280692786638</v>
      </c>
      <c r="L196" s="9">
        <v>18.765725995112341</v>
      </c>
      <c r="M196" s="9"/>
      <c r="N196" s="9">
        <v>38.134949651474955</v>
      </c>
      <c r="O196" s="9">
        <v>30.803897724526919</v>
      </c>
      <c r="P196" s="9">
        <v>16.01606325909674</v>
      </c>
      <c r="Q196" s="9">
        <v>12.289366509262365</v>
      </c>
    </row>
    <row r="197" spans="1:17" s="10" customFormat="1" x14ac:dyDescent="0.25">
      <c r="A197" s="54" t="s">
        <v>389</v>
      </c>
      <c r="B197" s="55" t="s">
        <v>390</v>
      </c>
      <c r="C197" s="56"/>
      <c r="D197" s="9">
        <v>85.366352980366827</v>
      </c>
      <c r="E197" s="9">
        <v>76.543582000411547</v>
      </c>
      <c r="F197" s="9">
        <v>46.598796647224141</v>
      </c>
      <c r="G197" s="9">
        <v>34.24632918996879</v>
      </c>
      <c r="H197" s="9"/>
      <c r="I197" s="9">
        <v>68.035816682108276</v>
      </c>
      <c r="J197" s="9">
        <v>54.807291710042058</v>
      </c>
      <c r="K197" s="9">
        <v>27.766363265142402</v>
      </c>
      <c r="L197" s="9">
        <v>20.643850181595642</v>
      </c>
      <c r="M197" s="9"/>
      <c r="N197" s="9">
        <v>49.324311668729258</v>
      </c>
      <c r="O197" s="9">
        <v>43.019961049987572</v>
      </c>
      <c r="P197" s="9">
        <v>22.259444819345362</v>
      </c>
      <c r="Q197" s="9">
        <v>15.814412857555132</v>
      </c>
    </row>
    <row r="198" spans="1:17" s="10" customFormat="1" x14ac:dyDescent="0.25">
      <c r="A198" s="54" t="s">
        <v>391</v>
      </c>
      <c r="B198" s="55" t="s">
        <v>392</v>
      </c>
      <c r="C198" s="56"/>
      <c r="D198" s="9">
        <v>78.956322709094479</v>
      </c>
      <c r="E198" s="9">
        <v>69.833290091203978</v>
      </c>
      <c r="F198" s="9">
        <v>41.532487022877483</v>
      </c>
      <c r="G198" s="9">
        <v>30.742667175147531</v>
      </c>
      <c r="H198" s="9"/>
      <c r="I198" s="9">
        <v>69.618897812863807</v>
      </c>
      <c r="J198" s="9">
        <v>58.600033700284811</v>
      </c>
      <c r="K198" s="9">
        <v>29.763747129993661</v>
      </c>
      <c r="L198" s="9">
        <v>24.995727984018203</v>
      </c>
      <c r="M198" s="9"/>
      <c r="N198" s="9">
        <v>35.70488534342968</v>
      </c>
      <c r="O198" s="9">
        <v>30.614591211907893</v>
      </c>
      <c r="P198" s="9">
        <v>13.725347149330428</v>
      </c>
      <c r="Q198" s="9">
        <v>8.1049561215923145</v>
      </c>
    </row>
    <row r="199" spans="1:17" s="10" customFormat="1" x14ac:dyDescent="0.25">
      <c r="A199" s="54" t="s">
        <v>393</v>
      </c>
      <c r="B199" s="55" t="s">
        <v>394</v>
      </c>
      <c r="C199" s="56"/>
      <c r="D199" s="9">
        <v>82.360675429974577</v>
      </c>
      <c r="E199" s="9">
        <v>76.529604817703515</v>
      </c>
      <c r="F199" s="9">
        <v>49.522012362515476</v>
      </c>
      <c r="G199" s="9">
        <v>38.061857097765191</v>
      </c>
      <c r="H199" s="9"/>
      <c r="I199" s="9">
        <v>69.784817655101847</v>
      </c>
      <c r="J199" s="9">
        <v>59.011568401119774</v>
      </c>
      <c r="K199" s="9">
        <v>27.970919456073091</v>
      </c>
      <c r="L199" s="9">
        <v>20.403416375068943</v>
      </c>
      <c r="M199" s="9"/>
      <c r="N199" s="9">
        <v>50.373987833735768</v>
      </c>
      <c r="O199" s="9">
        <v>43.187313986118163</v>
      </c>
      <c r="P199" s="9">
        <v>25.666415496347224</v>
      </c>
      <c r="Q199" s="9">
        <v>18.524885010902096</v>
      </c>
    </row>
    <row r="200" spans="1:17" customFormat="1" ht="14.4" x14ac:dyDescent="0.3">
      <c r="A200" s="50" t="s">
        <v>395</v>
      </c>
      <c r="B200" s="51" t="s">
        <v>396</v>
      </c>
      <c r="C200" s="58"/>
      <c r="D200" s="7">
        <v>83.25996254354402</v>
      </c>
      <c r="E200" s="7">
        <v>73.90671693072305</v>
      </c>
      <c r="F200" s="7">
        <v>44.307580735831856</v>
      </c>
      <c r="G200" s="7">
        <v>32.279961689545118</v>
      </c>
      <c r="H200" s="7"/>
      <c r="I200" s="7">
        <v>65.824094105703011</v>
      </c>
      <c r="J200" s="7">
        <v>51.244197312056592</v>
      </c>
      <c r="K200" s="7">
        <v>21.786053578006232</v>
      </c>
      <c r="L200" s="7">
        <v>15.558433733528625</v>
      </c>
      <c r="M200" s="7"/>
      <c r="N200" s="7">
        <v>53.587332193917291</v>
      </c>
      <c r="O200" s="7">
        <v>44.67356582098936</v>
      </c>
      <c r="P200" s="7">
        <v>23.503464798671324</v>
      </c>
      <c r="Q200" s="7">
        <v>17.36387581250165</v>
      </c>
    </row>
    <row r="201" spans="1:17" s="10" customFormat="1" x14ac:dyDescent="0.25">
      <c r="A201" s="54" t="s">
        <v>397</v>
      </c>
      <c r="B201" s="55" t="s">
        <v>398</v>
      </c>
      <c r="C201" s="56"/>
      <c r="D201" s="9">
        <v>79.348127844807593</v>
      </c>
      <c r="E201" s="9">
        <v>69.672625081828684</v>
      </c>
      <c r="F201" s="9">
        <v>41.106327118090093</v>
      </c>
      <c r="G201" s="9">
        <v>29.186839001464669</v>
      </c>
      <c r="H201" s="9"/>
      <c r="I201" s="9">
        <v>61.036093553386117</v>
      </c>
      <c r="J201" s="9">
        <v>46.792878203832309</v>
      </c>
      <c r="K201" s="9">
        <v>19.145522565861807</v>
      </c>
      <c r="L201" s="9">
        <v>15.584430859479689</v>
      </c>
      <c r="M201" s="9"/>
      <c r="N201" s="9">
        <v>50.204606495408463</v>
      </c>
      <c r="O201" s="9">
        <v>40.987563147443943</v>
      </c>
      <c r="P201" s="9">
        <v>20.657398018408408</v>
      </c>
      <c r="Q201" s="9">
        <v>16.29840715196929</v>
      </c>
    </row>
    <row r="202" spans="1:17" s="10" customFormat="1" x14ac:dyDescent="0.25">
      <c r="A202" s="54" t="s">
        <v>399</v>
      </c>
      <c r="B202" s="55" t="s">
        <v>400</v>
      </c>
      <c r="C202" s="56"/>
      <c r="D202" s="9">
        <v>83.013741593227948</v>
      </c>
      <c r="E202" s="9">
        <v>73.587525174498694</v>
      </c>
      <c r="F202" s="9">
        <v>43.515235103420977</v>
      </c>
      <c r="G202" s="9">
        <v>32.376332381885533</v>
      </c>
      <c r="H202" s="9"/>
      <c r="I202" s="9">
        <v>67.781612711393734</v>
      </c>
      <c r="J202" s="9">
        <v>52.448749711988597</v>
      </c>
      <c r="K202" s="9">
        <v>22.354186079123721</v>
      </c>
      <c r="L202" s="9">
        <v>16.370624405495853</v>
      </c>
      <c r="M202" s="9"/>
      <c r="N202" s="9">
        <v>53.137710394304868</v>
      </c>
      <c r="O202" s="9">
        <v>41.920233958206403</v>
      </c>
      <c r="P202" s="9">
        <v>22.614428303534311</v>
      </c>
      <c r="Q202" s="9">
        <v>17.213956380101333</v>
      </c>
    </row>
    <row r="203" spans="1:17" s="10" customFormat="1" x14ac:dyDescent="0.25">
      <c r="A203" s="54" t="s">
        <v>782</v>
      </c>
      <c r="B203" s="55" t="s">
        <v>401</v>
      </c>
      <c r="C203" s="56"/>
      <c r="D203" s="9">
        <v>89.096389225280319</v>
      </c>
      <c r="E203" s="9">
        <v>79.00913622350096</v>
      </c>
      <c r="F203" s="9">
        <v>43.678393386236394</v>
      </c>
      <c r="G203" s="9">
        <v>31.648860284656077</v>
      </c>
      <c r="H203" s="9"/>
      <c r="I203" s="9">
        <v>75.646225336822511</v>
      </c>
      <c r="J203" s="9">
        <v>58.033509251984164</v>
      </c>
      <c r="K203" s="9">
        <v>23.230650082488793</v>
      </c>
      <c r="L203" s="9">
        <v>16.729451931167848</v>
      </c>
      <c r="M203" s="9"/>
      <c r="N203" s="9">
        <v>55.758003403503551</v>
      </c>
      <c r="O203" s="9">
        <v>43.456988442672333</v>
      </c>
      <c r="P203" s="9">
        <v>21.912586341977626</v>
      </c>
      <c r="Q203" s="9">
        <v>14.771604535780719</v>
      </c>
    </row>
    <row r="204" spans="1:17" s="10" customFormat="1" x14ac:dyDescent="0.25">
      <c r="A204" s="54" t="s">
        <v>402</v>
      </c>
      <c r="B204" s="55" t="s">
        <v>403</v>
      </c>
      <c r="C204" s="56"/>
      <c r="D204" s="9">
        <v>85.480716182285775</v>
      </c>
      <c r="E204" s="9">
        <v>76.282153815486794</v>
      </c>
      <c r="F204" s="9">
        <v>48.227965017735819</v>
      </c>
      <c r="G204" s="9">
        <v>35.496761702751364</v>
      </c>
      <c r="H204" s="9"/>
      <c r="I204" s="9">
        <v>65.16219168312891</v>
      </c>
      <c r="J204" s="9">
        <v>53.613892247806604</v>
      </c>
      <c r="K204" s="9">
        <v>22.705434626484873</v>
      </c>
      <c r="L204" s="9">
        <v>16.007911586683694</v>
      </c>
      <c r="M204" s="9"/>
      <c r="N204" s="9">
        <v>58.805445094197474</v>
      </c>
      <c r="O204" s="9">
        <v>48.421974193081311</v>
      </c>
      <c r="P204" s="9">
        <v>25.122899547610615</v>
      </c>
      <c r="Q204" s="9">
        <v>19.77318253059207</v>
      </c>
    </row>
    <row r="205" spans="1:17" s="10" customFormat="1" x14ac:dyDescent="0.25">
      <c r="A205" s="54" t="s">
        <v>404</v>
      </c>
      <c r="B205" s="55" t="s">
        <v>405</v>
      </c>
      <c r="C205" s="56"/>
      <c r="D205" s="9">
        <v>86.48148459683577</v>
      </c>
      <c r="E205" s="9">
        <v>77.438633576171881</v>
      </c>
      <c r="F205" s="9">
        <v>51.388145863447846</v>
      </c>
      <c r="G205" s="9">
        <v>38.614203515336854</v>
      </c>
      <c r="H205" s="9"/>
      <c r="I205" s="9">
        <v>74.16845561204417</v>
      </c>
      <c r="J205" s="9">
        <v>56.198297143055299</v>
      </c>
      <c r="K205" s="9">
        <v>26.142487331867031</v>
      </c>
      <c r="L205" s="9">
        <v>19.734167127495606</v>
      </c>
      <c r="M205" s="9"/>
      <c r="N205" s="9">
        <v>54.057363168519998</v>
      </c>
      <c r="O205" s="9">
        <v>47.311723121541263</v>
      </c>
      <c r="P205" s="9">
        <v>24.781044322307324</v>
      </c>
      <c r="Q205" s="9">
        <v>19.021795788740846</v>
      </c>
    </row>
    <row r="206" spans="1:17" s="10" customFormat="1" x14ac:dyDescent="0.25">
      <c r="A206" s="54" t="s">
        <v>783</v>
      </c>
      <c r="B206" s="55" t="s">
        <v>406</v>
      </c>
      <c r="C206" s="56"/>
      <c r="D206" s="9">
        <v>84.906661624415875</v>
      </c>
      <c r="E206" s="9">
        <v>78.226857243679689</v>
      </c>
      <c r="F206" s="9">
        <v>47.337366820122796</v>
      </c>
      <c r="G206" s="9">
        <v>30.920700341739799</v>
      </c>
      <c r="H206" s="9"/>
      <c r="I206" s="9">
        <v>71.042168812612587</v>
      </c>
      <c r="J206" s="9">
        <v>56.187377899654813</v>
      </c>
      <c r="K206" s="9">
        <v>23.130793764607485</v>
      </c>
      <c r="L206" s="9">
        <v>13.775384908117088</v>
      </c>
      <c r="M206" s="9"/>
      <c r="N206" s="9">
        <v>54.669626649147332</v>
      </c>
      <c r="O206" s="9">
        <v>47.136386207993866</v>
      </c>
      <c r="P206" s="9">
        <v>22.369524789833076</v>
      </c>
      <c r="Q206" s="9">
        <v>15.052731991379705</v>
      </c>
    </row>
    <row r="207" spans="1:17" s="10" customFormat="1" x14ac:dyDescent="0.25">
      <c r="A207" s="54" t="s">
        <v>784</v>
      </c>
      <c r="B207" s="55" t="s">
        <v>407</v>
      </c>
      <c r="C207" s="56"/>
      <c r="D207" s="9">
        <v>77.517422619143645</v>
      </c>
      <c r="E207" s="9">
        <v>66.231015276415022</v>
      </c>
      <c r="F207" s="9">
        <v>36.357326391060688</v>
      </c>
      <c r="G207" s="9">
        <v>27.624194495807053</v>
      </c>
      <c r="H207" s="9"/>
      <c r="I207" s="9">
        <v>58.797695476310253</v>
      </c>
      <c r="J207" s="9">
        <v>46.7482134500138</v>
      </c>
      <c r="K207" s="9">
        <v>19.239027461824108</v>
      </c>
      <c r="L207" s="9">
        <v>14.110968660292006</v>
      </c>
      <c r="M207" s="9"/>
      <c r="N207" s="9">
        <v>45.98578497302843</v>
      </c>
      <c r="O207" s="9">
        <v>37.578752427083955</v>
      </c>
      <c r="P207" s="9">
        <v>20.503165350526118</v>
      </c>
      <c r="Q207" s="9">
        <v>15.426913724106653</v>
      </c>
    </row>
    <row r="208" spans="1:17" s="10" customFormat="1" x14ac:dyDescent="0.25">
      <c r="A208" s="54" t="s">
        <v>408</v>
      </c>
      <c r="B208" s="55" t="s">
        <v>409</v>
      </c>
      <c r="C208" s="64"/>
      <c r="D208" s="9">
        <v>82.620404052100412</v>
      </c>
      <c r="E208" s="9">
        <v>71.820925577572382</v>
      </c>
      <c r="F208" s="9">
        <v>46.772262596618681</v>
      </c>
      <c r="G208" s="9">
        <v>37.110541235835747</v>
      </c>
      <c r="H208" s="9"/>
      <c r="I208" s="9">
        <v>61.367035702284248</v>
      </c>
      <c r="J208" s="9">
        <v>46.942368416535061</v>
      </c>
      <c r="K208" s="9">
        <v>23.660354583956124</v>
      </c>
      <c r="L208" s="9">
        <v>17.284298033228417</v>
      </c>
      <c r="M208" s="9"/>
      <c r="N208" s="9">
        <v>54.683617496590955</v>
      </c>
      <c r="O208" s="9">
        <v>47.744704284417459</v>
      </c>
      <c r="P208" s="9">
        <v>26.337163249246053</v>
      </c>
      <c r="Q208" s="9">
        <v>20.93657209009675</v>
      </c>
    </row>
    <row r="209" spans="1:17" s="10" customFormat="1" x14ac:dyDescent="0.25">
      <c r="A209" s="54" t="s">
        <v>410</v>
      </c>
      <c r="B209" s="55" t="s">
        <v>411</v>
      </c>
      <c r="C209" s="56"/>
      <c r="D209" s="9">
        <v>79.921381954611164</v>
      </c>
      <c r="E209" s="9">
        <v>71.770986473826042</v>
      </c>
      <c r="F209" s="9">
        <v>42.925648218766817</v>
      </c>
      <c r="G209" s="9">
        <v>30.232760734085577</v>
      </c>
      <c r="H209" s="9"/>
      <c r="I209" s="9">
        <v>56.084671273509521</v>
      </c>
      <c r="J209" s="9">
        <v>45.753870610604864</v>
      </c>
      <c r="K209" s="9">
        <v>18.570513347387259</v>
      </c>
      <c r="L209" s="9">
        <v>13.2309988636772</v>
      </c>
      <c r="M209" s="9"/>
      <c r="N209" s="9">
        <v>56.641595690665078</v>
      </c>
      <c r="O209" s="9">
        <v>49.736925963739296</v>
      </c>
      <c r="P209" s="9">
        <v>27.731288975173861</v>
      </c>
      <c r="Q209" s="9">
        <v>20.131764762396124</v>
      </c>
    </row>
    <row r="210" spans="1:17" s="10" customFormat="1" x14ac:dyDescent="0.25">
      <c r="A210" s="54" t="s">
        <v>785</v>
      </c>
      <c r="B210" s="55" t="s">
        <v>412</v>
      </c>
      <c r="C210" s="56"/>
      <c r="D210" s="9">
        <v>79.473990455873462</v>
      </c>
      <c r="E210" s="9">
        <v>69.236716308474655</v>
      </c>
      <c r="F210" s="9">
        <v>38.856631872873216</v>
      </c>
      <c r="G210" s="9">
        <v>28.641465747904331</v>
      </c>
      <c r="H210" s="9"/>
      <c r="I210" s="9">
        <v>56.453343194298952</v>
      </c>
      <c r="J210" s="9">
        <v>42.553902415264254</v>
      </c>
      <c r="K210" s="9">
        <v>17.209982434214684</v>
      </c>
      <c r="L210" s="9">
        <v>11.840388916317618</v>
      </c>
      <c r="M210" s="9"/>
      <c r="N210" s="9">
        <v>50.346224028308782</v>
      </c>
      <c r="O210" s="9">
        <v>42.432099424689774</v>
      </c>
      <c r="P210" s="9">
        <v>24.129545974464346</v>
      </c>
      <c r="Q210" s="9">
        <v>17.00666232041085</v>
      </c>
    </row>
    <row r="211" spans="1:17" customFormat="1" ht="14.4" x14ac:dyDescent="0.3">
      <c r="A211" s="50" t="s">
        <v>413</v>
      </c>
      <c r="B211" s="51" t="s">
        <v>414</v>
      </c>
      <c r="C211" s="58"/>
      <c r="D211" s="7">
        <v>79.845100628547158</v>
      </c>
      <c r="E211" s="7">
        <v>71.506686090787611</v>
      </c>
      <c r="F211" s="7">
        <v>43.594852444147527</v>
      </c>
      <c r="G211" s="7">
        <v>32.866065711357386</v>
      </c>
      <c r="H211" s="7"/>
      <c r="I211" s="7">
        <v>69.321179895040586</v>
      </c>
      <c r="J211" s="7">
        <v>55.979088289447674</v>
      </c>
      <c r="K211" s="7">
        <v>27.858528730476568</v>
      </c>
      <c r="L211" s="7">
        <v>20.194918905578447</v>
      </c>
      <c r="M211" s="7"/>
      <c r="N211" s="7">
        <v>42.981554464539137</v>
      </c>
      <c r="O211" s="7">
        <v>35.470222057066543</v>
      </c>
      <c r="P211" s="7">
        <v>17.973911864533143</v>
      </c>
      <c r="Q211" s="7">
        <v>13.288843616493029</v>
      </c>
    </row>
    <row r="212" spans="1:17" s="10" customFormat="1" x14ac:dyDescent="0.25">
      <c r="A212" s="54" t="s">
        <v>415</v>
      </c>
      <c r="B212" s="55" t="s">
        <v>416</v>
      </c>
      <c r="C212" s="56"/>
      <c r="D212" s="9">
        <v>76.375281453278546</v>
      </c>
      <c r="E212" s="9">
        <v>66.444260674620324</v>
      </c>
      <c r="F212" s="9">
        <v>36.156689420772636</v>
      </c>
      <c r="G212" s="9">
        <v>27.166369182238647</v>
      </c>
      <c r="H212" s="9"/>
      <c r="I212" s="9">
        <v>65.26822946146001</v>
      </c>
      <c r="J212" s="9">
        <v>52.104973991243156</v>
      </c>
      <c r="K212" s="9">
        <v>26.999199503675879</v>
      </c>
      <c r="L212" s="9">
        <v>21.565427007541693</v>
      </c>
      <c r="M212" s="9"/>
      <c r="N212" s="9">
        <v>34.205597137872971</v>
      </c>
      <c r="O212" s="9">
        <v>26.46612452226298</v>
      </c>
      <c r="P212" s="9">
        <v>11.426047199030471</v>
      </c>
      <c r="Q212" s="9">
        <v>8.7089475179990128</v>
      </c>
    </row>
    <row r="213" spans="1:17" s="10" customFormat="1" x14ac:dyDescent="0.25">
      <c r="A213" s="54" t="s">
        <v>417</v>
      </c>
      <c r="B213" s="55" t="s">
        <v>418</v>
      </c>
      <c r="C213" s="56"/>
      <c r="D213" s="9">
        <v>76.401895334125243</v>
      </c>
      <c r="E213" s="9">
        <v>67.665193976913613</v>
      </c>
      <c r="F213" s="9">
        <v>38.162888544395024</v>
      </c>
      <c r="G213" s="9">
        <v>28.249280045828556</v>
      </c>
      <c r="H213" s="9"/>
      <c r="I213" s="9">
        <v>68.297170509758857</v>
      </c>
      <c r="J213" s="9">
        <v>53.253425653815412</v>
      </c>
      <c r="K213" s="9">
        <v>28.004649865435361</v>
      </c>
      <c r="L213" s="9">
        <v>19.987536369816443</v>
      </c>
      <c r="M213" s="9"/>
      <c r="N213" s="9">
        <v>38.061113900513639</v>
      </c>
      <c r="O213" s="9">
        <v>29.687672236283031</v>
      </c>
      <c r="P213" s="9">
        <v>12.130497821335336</v>
      </c>
      <c r="Q213" s="9">
        <v>7.7058788854008045</v>
      </c>
    </row>
    <row r="214" spans="1:17" s="10" customFormat="1" x14ac:dyDescent="0.25">
      <c r="A214" s="54" t="s">
        <v>419</v>
      </c>
      <c r="B214" s="55" t="s">
        <v>420</v>
      </c>
      <c r="C214" s="56"/>
      <c r="D214" s="9">
        <v>76.235813453967452</v>
      </c>
      <c r="E214" s="9">
        <v>68.324048365672482</v>
      </c>
      <c r="F214" s="9">
        <v>45.214183268965265</v>
      </c>
      <c r="G214" s="9">
        <v>35.695504461790478</v>
      </c>
      <c r="H214" s="9"/>
      <c r="I214" s="9">
        <v>66.505481645526316</v>
      </c>
      <c r="J214" s="9">
        <v>59.397690073215323</v>
      </c>
      <c r="K214" s="9">
        <v>33.883080465103731</v>
      </c>
      <c r="L214" s="9">
        <v>26.669176385088495</v>
      </c>
      <c r="M214" s="9"/>
      <c r="N214" s="9">
        <v>35.390366035744165</v>
      </c>
      <c r="O214" s="9">
        <v>29.776525281786647</v>
      </c>
      <c r="P214" s="9">
        <v>17.461077514523563</v>
      </c>
      <c r="Q214" s="9">
        <v>13.289790840222834</v>
      </c>
    </row>
    <row r="215" spans="1:17" s="10" customFormat="1" x14ac:dyDescent="0.25">
      <c r="A215" s="54" t="s">
        <v>421</v>
      </c>
      <c r="B215" s="55" t="s">
        <v>422</v>
      </c>
      <c r="C215" s="56"/>
      <c r="D215" s="9">
        <v>78.824074242019719</v>
      </c>
      <c r="E215" s="9">
        <v>70.259732316940898</v>
      </c>
      <c r="F215" s="9">
        <v>41.764217541448339</v>
      </c>
      <c r="G215" s="9">
        <v>30.602665765899133</v>
      </c>
      <c r="H215" s="9"/>
      <c r="I215" s="9">
        <v>68.995539911145485</v>
      </c>
      <c r="J215" s="9">
        <v>56.009331062292446</v>
      </c>
      <c r="K215" s="9">
        <v>28.671578985967226</v>
      </c>
      <c r="L215" s="9">
        <v>17.539359626309913</v>
      </c>
      <c r="M215" s="9"/>
      <c r="N215" s="9">
        <v>38.341039867173926</v>
      </c>
      <c r="O215" s="9">
        <v>31.525578379878681</v>
      </c>
      <c r="P215" s="9">
        <v>14.930615861143615</v>
      </c>
      <c r="Q215" s="9">
        <v>10.352922531445898</v>
      </c>
    </row>
    <row r="216" spans="1:17" s="10" customFormat="1" x14ac:dyDescent="0.25">
      <c r="A216" s="54" t="s">
        <v>423</v>
      </c>
      <c r="B216" s="55" t="s">
        <v>424</v>
      </c>
      <c r="C216" s="56"/>
      <c r="D216" s="9">
        <v>81.243010989059002</v>
      </c>
      <c r="E216" s="9">
        <v>76.312740588986998</v>
      </c>
      <c r="F216" s="9">
        <v>48.921260630214384</v>
      </c>
      <c r="G216" s="9">
        <v>36.226939572015567</v>
      </c>
      <c r="H216" s="9"/>
      <c r="I216" s="9">
        <v>73.71018998601096</v>
      </c>
      <c r="J216" s="9">
        <v>68.33086677212097</v>
      </c>
      <c r="K216" s="9">
        <v>33.686365096816075</v>
      </c>
      <c r="L216" s="9">
        <v>26.698358127517842</v>
      </c>
      <c r="M216" s="9"/>
      <c r="N216" s="9">
        <v>41.411808773772002</v>
      </c>
      <c r="O216" s="9">
        <v>34.940587511812744</v>
      </c>
      <c r="P216" s="9">
        <v>16.340288592934126</v>
      </c>
      <c r="Q216" s="9">
        <v>11.745804621327334</v>
      </c>
    </row>
    <row r="217" spans="1:17" s="10" customFormat="1" x14ac:dyDescent="0.25">
      <c r="A217" s="54" t="s">
        <v>425</v>
      </c>
      <c r="B217" s="55" t="s">
        <v>426</v>
      </c>
      <c r="C217" s="56"/>
      <c r="D217" s="9">
        <v>87.086289157111082</v>
      </c>
      <c r="E217" s="9">
        <v>79.844265680758809</v>
      </c>
      <c r="F217" s="9">
        <v>51.810783683076622</v>
      </c>
      <c r="G217" s="9">
        <v>41.024052492268005</v>
      </c>
      <c r="H217" s="9"/>
      <c r="I217" s="9">
        <v>66.986951437336472</v>
      </c>
      <c r="J217" s="9">
        <v>48.812062662595487</v>
      </c>
      <c r="K217" s="9">
        <v>19.657076924320808</v>
      </c>
      <c r="L217" s="9">
        <v>12.305958772829854</v>
      </c>
      <c r="M217" s="9"/>
      <c r="N217" s="9">
        <v>65.886939150405084</v>
      </c>
      <c r="O217" s="9">
        <v>58.762456350198377</v>
      </c>
      <c r="P217" s="9">
        <v>35.606330654429577</v>
      </c>
      <c r="Q217" s="9">
        <v>28.888957218174109</v>
      </c>
    </row>
    <row r="218" spans="1:17" s="10" customFormat="1" x14ac:dyDescent="0.25">
      <c r="A218" s="54" t="s">
        <v>427</v>
      </c>
      <c r="B218" s="55" t="s">
        <v>428</v>
      </c>
      <c r="C218" s="56"/>
      <c r="D218" s="9">
        <v>81.740853917601498</v>
      </c>
      <c r="E218" s="9">
        <v>71.474927675786958</v>
      </c>
      <c r="F218" s="9">
        <v>44.460573290118667</v>
      </c>
      <c r="G218" s="9">
        <v>32.417806338364194</v>
      </c>
      <c r="H218" s="9"/>
      <c r="I218" s="9">
        <v>75.774408332822034</v>
      </c>
      <c r="J218" s="9">
        <v>57.736184444194748</v>
      </c>
      <c r="K218" s="9">
        <v>27.31191292546044</v>
      </c>
      <c r="L218" s="9">
        <v>20.415381807225668</v>
      </c>
      <c r="M218" s="9"/>
      <c r="N218" s="9">
        <v>44.548283995413122</v>
      </c>
      <c r="O218" s="9">
        <v>34.728624604454758</v>
      </c>
      <c r="P218" s="9">
        <v>16.900166712490076</v>
      </c>
      <c r="Q218" s="9">
        <v>11.529920166658259</v>
      </c>
    </row>
    <row r="219" spans="1:17" customFormat="1" ht="14.4" x14ac:dyDescent="0.3">
      <c r="A219" s="50" t="s">
        <v>429</v>
      </c>
      <c r="B219" s="51" t="s">
        <v>430</v>
      </c>
      <c r="C219" s="52"/>
      <c r="D219" s="7">
        <v>80.475746430526911</v>
      </c>
      <c r="E219" s="7">
        <v>71.142994782439501</v>
      </c>
      <c r="F219" s="7">
        <v>43.365918367967751</v>
      </c>
      <c r="G219" s="7">
        <v>32.585868752301437</v>
      </c>
      <c r="H219" s="7"/>
      <c r="I219" s="7">
        <v>68.744494291186982</v>
      </c>
      <c r="J219" s="7">
        <v>56.866057089912225</v>
      </c>
      <c r="K219" s="7">
        <v>28.234229358807365</v>
      </c>
      <c r="L219" s="7">
        <v>21.806769538768886</v>
      </c>
      <c r="M219" s="7"/>
      <c r="N219" s="7">
        <v>40.840792680140744</v>
      </c>
      <c r="O219" s="7">
        <v>34.526003255084511</v>
      </c>
      <c r="P219" s="7">
        <v>17.197897886713761</v>
      </c>
      <c r="Q219" s="7">
        <v>11.933327972329302</v>
      </c>
    </row>
    <row r="220" spans="1:17" s="10" customFormat="1" x14ac:dyDescent="0.25">
      <c r="A220" s="54" t="s">
        <v>431</v>
      </c>
      <c r="B220" s="55" t="s">
        <v>432</v>
      </c>
      <c r="C220" s="56"/>
      <c r="D220" s="9">
        <v>77.483389981559796</v>
      </c>
      <c r="E220" s="9">
        <v>69.928910618183096</v>
      </c>
      <c r="F220" s="9">
        <v>43.840564144898224</v>
      </c>
      <c r="G220" s="9">
        <v>35.04049434209783</v>
      </c>
      <c r="H220" s="9"/>
      <c r="I220" s="9">
        <v>69.386053816275137</v>
      </c>
      <c r="J220" s="9">
        <v>60.015116255527346</v>
      </c>
      <c r="K220" s="9">
        <v>30.677075537703978</v>
      </c>
      <c r="L220" s="9">
        <v>23.818925271959859</v>
      </c>
      <c r="M220" s="9"/>
      <c r="N220" s="9">
        <v>32.037057578847538</v>
      </c>
      <c r="O220" s="9">
        <v>27.778488250343656</v>
      </c>
      <c r="P220" s="9">
        <v>14.346119013525838</v>
      </c>
      <c r="Q220" s="9">
        <v>10.454230357049987</v>
      </c>
    </row>
    <row r="221" spans="1:17" s="10" customFormat="1" x14ac:dyDescent="0.25">
      <c r="A221" s="54" t="s">
        <v>826</v>
      </c>
      <c r="B221" s="55" t="s">
        <v>827</v>
      </c>
      <c r="C221" s="56"/>
      <c r="D221" s="9">
        <v>80.594473970476059</v>
      </c>
      <c r="E221" s="9">
        <v>72.072633863942897</v>
      </c>
      <c r="F221" s="9">
        <v>45.376512925943594</v>
      </c>
      <c r="G221" s="9">
        <v>32.663184628964729</v>
      </c>
      <c r="H221" s="9"/>
      <c r="I221" s="9">
        <v>72.097104564596464</v>
      </c>
      <c r="J221" s="9">
        <v>60.350424096521294</v>
      </c>
      <c r="K221" s="9">
        <v>31.044874016958268</v>
      </c>
      <c r="L221" s="9">
        <v>22.857395290456019</v>
      </c>
      <c r="M221" s="9"/>
      <c r="N221" s="9">
        <v>37.607181283945039</v>
      </c>
      <c r="O221" s="9">
        <v>32.176605432460086</v>
      </c>
      <c r="P221" s="9">
        <v>16.329305609253851</v>
      </c>
      <c r="Q221" s="9">
        <v>11.149252870691976</v>
      </c>
    </row>
    <row r="222" spans="1:17" s="10" customFormat="1" x14ac:dyDescent="0.25">
      <c r="A222" s="54" t="s">
        <v>434</v>
      </c>
      <c r="B222" s="55" t="s">
        <v>435</v>
      </c>
      <c r="C222" s="56"/>
      <c r="D222" s="9">
        <v>76.47326266238025</v>
      </c>
      <c r="E222" s="9">
        <v>67.929155769860373</v>
      </c>
      <c r="F222" s="9">
        <v>39.34575249833189</v>
      </c>
      <c r="G222" s="9">
        <v>29.150116674980371</v>
      </c>
      <c r="H222" s="9"/>
      <c r="I222" s="9">
        <v>56.406581268150227</v>
      </c>
      <c r="J222" s="9">
        <v>44.70900565510842</v>
      </c>
      <c r="K222" s="9">
        <v>17.01971755965339</v>
      </c>
      <c r="L222" s="9">
        <v>14.500434520051359</v>
      </c>
      <c r="M222" s="9"/>
      <c r="N222" s="9">
        <v>52.009695386540656</v>
      </c>
      <c r="O222" s="9">
        <v>45.034962841434506</v>
      </c>
      <c r="P222" s="9">
        <v>23.262882008674147</v>
      </c>
      <c r="Q222" s="9">
        <v>15.601929880281649</v>
      </c>
    </row>
    <row r="223" spans="1:17" s="10" customFormat="1" x14ac:dyDescent="0.25">
      <c r="A223" s="54" t="s">
        <v>436</v>
      </c>
      <c r="B223" s="55" t="s">
        <v>437</v>
      </c>
      <c r="C223" s="56"/>
      <c r="D223" s="9">
        <v>84.838104587117726</v>
      </c>
      <c r="E223" s="9">
        <v>75.223565468392181</v>
      </c>
      <c r="F223" s="9">
        <v>46.739157715105115</v>
      </c>
      <c r="G223" s="9">
        <v>35.883494645040344</v>
      </c>
      <c r="H223" s="9"/>
      <c r="I223" s="9">
        <v>75.276089824978669</v>
      </c>
      <c r="J223" s="9">
        <v>63.542912838226307</v>
      </c>
      <c r="K223" s="9">
        <v>36.118120786506339</v>
      </c>
      <c r="L223" s="9">
        <v>29.245390625010494</v>
      </c>
      <c r="M223" s="9"/>
      <c r="N223" s="9">
        <v>37.419365719377311</v>
      </c>
      <c r="O223" s="9">
        <v>32.062287619713189</v>
      </c>
      <c r="P223" s="9">
        <v>12.179245695857318</v>
      </c>
      <c r="Q223" s="9">
        <v>8.6311839103165457</v>
      </c>
    </row>
    <row r="224" spans="1:17" s="10" customFormat="1" x14ac:dyDescent="0.25">
      <c r="A224" s="54" t="s">
        <v>828</v>
      </c>
      <c r="B224" s="55" t="s">
        <v>829</v>
      </c>
      <c r="C224" s="56"/>
      <c r="D224" s="9">
        <v>82.281951366995557</v>
      </c>
      <c r="E224" s="9">
        <v>70.434291234716099</v>
      </c>
      <c r="F224" s="9">
        <v>41.247815733017994</v>
      </c>
      <c r="G224" s="9">
        <v>31.799949785736597</v>
      </c>
      <c r="H224" s="9"/>
      <c r="I224" s="9">
        <v>68.965225711567584</v>
      </c>
      <c r="J224" s="9">
        <v>55.361016542087903</v>
      </c>
      <c r="K224" s="9">
        <v>26.642697155626006</v>
      </c>
      <c r="L224" s="9">
        <v>20.299798117216952</v>
      </c>
      <c r="M224" s="9"/>
      <c r="N224" s="9">
        <v>43.763859007216567</v>
      </c>
      <c r="O224" s="9">
        <v>35.031376726361572</v>
      </c>
      <c r="P224" s="9">
        <v>18.378437628289245</v>
      </c>
      <c r="Q224" s="9">
        <v>13.046087801060654</v>
      </c>
    </row>
    <row r="225" spans="1:17" s="10" customFormat="1" x14ac:dyDescent="0.25">
      <c r="A225" s="47" t="s">
        <v>25</v>
      </c>
      <c r="B225" s="47" t="s">
        <v>26</v>
      </c>
      <c r="C225" s="57"/>
      <c r="D225" s="6">
        <v>80.870606970418976</v>
      </c>
      <c r="E225" s="6">
        <v>74.165297050970807</v>
      </c>
      <c r="F225" s="6">
        <v>49.339783226919579</v>
      </c>
      <c r="G225" s="6">
        <v>37.408276565783041</v>
      </c>
      <c r="H225" s="6"/>
      <c r="I225" s="6">
        <v>56.696991925445907</v>
      </c>
      <c r="J225" s="6">
        <v>43.834760765987951</v>
      </c>
      <c r="K225" s="6">
        <v>16.276391177746188</v>
      </c>
      <c r="L225" s="6">
        <v>10.933834024662936</v>
      </c>
      <c r="M225" s="6"/>
      <c r="N225" s="6">
        <v>65.87345909086622</v>
      </c>
      <c r="O225" s="6">
        <v>58.80651933017171</v>
      </c>
      <c r="P225" s="6">
        <v>35.470853569498438</v>
      </c>
      <c r="Q225" s="6">
        <v>27.043957064624252</v>
      </c>
    </row>
    <row r="226" spans="1:17" s="10" customFormat="1" x14ac:dyDescent="0.25">
      <c r="A226" s="50" t="s">
        <v>786</v>
      </c>
      <c r="B226" s="51" t="s">
        <v>764</v>
      </c>
      <c r="C226" s="58"/>
      <c r="D226" s="7">
        <v>84.697874059754085</v>
      </c>
      <c r="E226" s="7">
        <v>78.288725886288674</v>
      </c>
      <c r="F226" s="7">
        <v>54.369571001832128</v>
      </c>
      <c r="G226" s="7">
        <v>42.054879752050816</v>
      </c>
      <c r="H226" s="7"/>
      <c r="I226" s="7">
        <v>60.185338741960528</v>
      </c>
      <c r="J226" s="7">
        <v>46.908255772871705</v>
      </c>
      <c r="K226" s="7">
        <v>16.237341526172361</v>
      </c>
      <c r="L226" s="7">
        <v>10.844468803752743</v>
      </c>
      <c r="M226" s="7"/>
      <c r="N226" s="7">
        <v>73.062623556677238</v>
      </c>
      <c r="O226" s="7">
        <v>66.224580931678247</v>
      </c>
      <c r="P226" s="7">
        <v>41.266642840935916</v>
      </c>
      <c r="Q226" s="7">
        <v>32.190442721543178</v>
      </c>
    </row>
    <row r="227" spans="1:17" s="8" customFormat="1" x14ac:dyDescent="0.25">
      <c r="A227" s="54" t="s">
        <v>451</v>
      </c>
      <c r="B227" s="55" t="s">
        <v>452</v>
      </c>
      <c r="C227" s="60"/>
      <c r="D227" s="9">
        <v>86.127371709150438</v>
      </c>
      <c r="E227" s="9">
        <v>76.494884906189839</v>
      </c>
      <c r="F227" s="9">
        <v>49.170898792265319</v>
      </c>
      <c r="G227" s="9">
        <v>35.010872741009422</v>
      </c>
      <c r="H227" s="9"/>
      <c r="I227" s="9">
        <v>64.383840959613323</v>
      </c>
      <c r="J227" s="9">
        <v>48.13639629645899</v>
      </c>
      <c r="K227" s="9">
        <v>14.656078722930072</v>
      </c>
      <c r="L227" s="9">
        <v>9.2475152126803941</v>
      </c>
      <c r="M227" s="9"/>
      <c r="N227" s="9">
        <v>71.467608996154368</v>
      </c>
      <c r="O227" s="9">
        <v>61.992778781333932</v>
      </c>
      <c r="P227" s="9">
        <v>35.178382009402178</v>
      </c>
      <c r="Q227" s="9">
        <v>26.005646010979667</v>
      </c>
    </row>
    <row r="228" spans="1:17" customFormat="1" ht="14.4" x14ac:dyDescent="0.3">
      <c r="A228" s="54" t="s">
        <v>453</v>
      </c>
      <c r="B228" s="55" t="s">
        <v>752</v>
      </c>
      <c r="C228" s="56"/>
      <c r="D228" s="9">
        <v>90.14890778693217</v>
      </c>
      <c r="E228" s="9">
        <v>87.717063019919522</v>
      </c>
      <c r="F228" s="9">
        <v>70.151302575523019</v>
      </c>
      <c r="G228" s="9">
        <v>58.275191323550004</v>
      </c>
      <c r="H228" s="9"/>
      <c r="I228" s="9">
        <v>74.891846663084209</v>
      </c>
      <c r="J228" s="9">
        <v>57.086856250815721</v>
      </c>
      <c r="K228" s="9">
        <v>18.876585913230347</v>
      </c>
      <c r="L228" s="9">
        <v>11.822606474341621</v>
      </c>
      <c r="M228" s="9"/>
      <c r="N228" s="9">
        <v>81.335177686285505</v>
      </c>
      <c r="O228" s="9">
        <v>77.446562146830757</v>
      </c>
      <c r="P228" s="9">
        <v>53.001978288690154</v>
      </c>
      <c r="Q228" s="9">
        <v>43.053385356956831</v>
      </c>
    </row>
    <row r="229" spans="1:17" s="10" customFormat="1" x14ac:dyDescent="0.25">
      <c r="A229" s="54" t="s">
        <v>462</v>
      </c>
      <c r="B229" s="55" t="s">
        <v>463</v>
      </c>
      <c r="C229" s="56"/>
      <c r="D229" s="9">
        <v>81.364370207667918</v>
      </c>
      <c r="E229" s="9">
        <v>73.227421678095311</v>
      </c>
      <c r="F229" s="9">
        <v>48.718430654326497</v>
      </c>
      <c r="G229" s="9">
        <v>34.725351042636923</v>
      </c>
      <c r="H229" s="9"/>
      <c r="I229" s="9">
        <v>56.711740022889792</v>
      </c>
      <c r="J229" s="9">
        <v>42.460429948780373</v>
      </c>
      <c r="K229" s="9">
        <v>12.99953137963892</v>
      </c>
      <c r="L229" s="9">
        <v>9.2537438380720989</v>
      </c>
      <c r="M229" s="9"/>
      <c r="N229" s="9">
        <v>70.741903439574997</v>
      </c>
      <c r="O229" s="9">
        <v>61.49281652295069</v>
      </c>
      <c r="P229" s="9">
        <v>35.104423243426346</v>
      </c>
      <c r="Q229" s="9">
        <v>27.023723226714008</v>
      </c>
    </row>
    <row r="230" spans="1:17" s="10" customFormat="1" x14ac:dyDescent="0.25">
      <c r="A230" s="54" t="s">
        <v>464</v>
      </c>
      <c r="B230" s="55" t="s">
        <v>465</v>
      </c>
      <c r="C230" s="56"/>
      <c r="D230" s="9">
        <v>87.723838659617925</v>
      </c>
      <c r="E230" s="9">
        <v>81.747480389625167</v>
      </c>
      <c r="F230" s="9">
        <v>59.693391970919109</v>
      </c>
      <c r="G230" s="9">
        <v>48.627773615112581</v>
      </c>
      <c r="H230" s="9"/>
      <c r="I230" s="9">
        <v>65.108568051051677</v>
      </c>
      <c r="J230" s="9">
        <v>51.654623936450726</v>
      </c>
      <c r="K230" s="9">
        <v>23.234427459630883</v>
      </c>
      <c r="L230" s="9">
        <v>15.742486680464765</v>
      </c>
      <c r="M230" s="9"/>
      <c r="N230" s="9">
        <v>74.104237658866808</v>
      </c>
      <c r="O230" s="9">
        <v>69.335930772653526</v>
      </c>
      <c r="P230" s="9">
        <v>43.542942162486078</v>
      </c>
      <c r="Q230" s="9">
        <v>38.138026465636429</v>
      </c>
    </row>
    <row r="231" spans="1:17" s="10" customFormat="1" x14ac:dyDescent="0.25">
      <c r="A231" s="54" t="s">
        <v>466</v>
      </c>
      <c r="B231" s="55" t="s">
        <v>467</v>
      </c>
      <c r="C231" s="56"/>
      <c r="D231" s="9">
        <v>82.821474190105661</v>
      </c>
      <c r="E231" s="9">
        <v>76.054435088899112</v>
      </c>
      <c r="F231" s="9">
        <v>48.178715959537513</v>
      </c>
      <c r="G231" s="9">
        <v>35.179882145985459</v>
      </c>
      <c r="H231" s="9"/>
      <c r="I231" s="9">
        <v>60.097517567067449</v>
      </c>
      <c r="J231" s="9">
        <v>46.898876095112001</v>
      </c>
      <c r="K231" s="9">
        <v>14.084276470147843</v>
      </c>
      <c r="L231" s="9">
        <v>9.6438740272122043</v>
      </c>
      <c r="M231" s="9"/>
      <c r="N231" s="9">
        <v>70.460310197831362</v>
      </c>
      <c r="O231" s="9">
        <v>64.752888901932792</v>
      </c>
      <c r="P231" s="9">
        <v>36.024329886286608</v>
      </c>
      <c r="Q231" s="9">
        <v>26.57929293638237</v>
      </c>
    </row>
    <row r="232" spans="1:17" s="10" customFormat="1" x14ac:dyDescent="0.25">
      <c r="A232" s="54" t="s">
        <v>476</v>
      </c>
      <c r="B232" s="55" t="s">
        <v>477</v>
      </c>
      <c r="C232" s="56"/>
      <c r="D232" s="9">
        <v>85.80510755984406</v>
      </c>
      <c r="E232" s="9">
        <v>78.426930277454346</v>
      </c>
      <c r="F232" s="9">
        <v>57.87822159073648</v>
      </c>
      <c r="G232" s="9">
        <v>45.673500686749115</v>
      </c>
      <c r="H232" s="9"/>
      <c r="I232" s="9">
        <v>65.310858049607432</v>
      </c>
      <c r="J232" s="9">
        <v>49.55049891307646</v>
      </c>
      <c r="K232" s="9">
        <v>16.883894511993098</v>
      </c>
      <c r="L232" s="9">
        <v>12.535200266201981</v>
      </c>
      <c r="M232" s="9"/>
      <c r="N232" s="9">
        <v>76.629594418459405</v>
      </c>
      <c r="O232" s="9">
        <v>70.428544427311266</v>
      </c>
      <c r="P232" s="9">
        <v>45.76316755845216</v>
      </c>
      <c r="Q232" s="9">
        <v>37.018288570123275</v>
      </c>
    </row>
    <row r="233" spans="1:17" s="10" customFormat="1" x14ac:dyDescent="0.25">
      <c r="A233" s="54" t="s">
        <v>478</v>
      </c>
      <c r="B233" s="55" t="s">
        <v>479</v>
      </c>
      <c r="C233" s="56"/>
      <c r="D233" s="9">
        <v>86.308909090871595</v>
      </c>
      <c r="E233" s="9">
        <v>81.267907158600877</v>
      </c>
      <c r="F233" s="9">
        <v>60.292073490475943</v>
      </c>
      <c r="G233" s="9">
        <v>46.461474341159445</v>
      </c>
      <c r="H233" s="9"/>
      <c r="I233" s="9">
        <v>64.576470099057829</v>
      </c>
      <c r="J233" s="9">
        <v>53.178737519472662</v>
      </c>
      <c r="K233" s="9">
        <v>24.897675639219816</v>
      </c>
      <c r="L233" s="9">
        <v>16.740969858586723</v>
      </c>
      <c r="M233" s="9"/>
      <c r="N233" s="9">
        <v>70.953727742583524</v>
      </c>
      <c r="O233" s="9">
        <v>65.472629117901221</v>
      </c>
      <c r="P233" s="9">
        <v>43.188527517951528</v>
      </c>
      <c r="Q233" s="9">
        <v>29.473086723048247</v>
      </c>
    </row>
    <row r="234" spans="1:17" s="10" customFormat="1" x14ac:dyDescent="0.25">
      <c r="A234" s="54" t="s">
        <v>482</v>
      </c>
      <c r="B234" s="55" t="s">
        <v>483</v>
      </c>
      <c r="C234" s="56"/>
      <c r="D234" s="9">
        <v>85.113936829285635</v>
      </c>
      <c r="E234" s="9">
        <v>79.137646659070711</v>
      </c>
      <c r="F234" s="9">
        <v>55.110023507687458</v>
      </c>
      <c r="G234" s="9">
        <v>41.543211231731959</v>
      </c>
      <c r="H234" s="9"/>
      <c r="I234" s="9">
        <v>65.343793196000277</v>
      </c>
      <c r="J234" s="9">
        <v>49.858826108518279</v>
      </c>
      <c r="K234" s="9">
        <v>15.928453638453455</v>
      </c>
      <c r="L234" s="9">
        <v>11.198720726052962</v>
      </c>
      <c r="M234" s="9"/>
      <c r="N234" s="9">
        <v>70.576646967853605</v>
      </c>
      <c r="O234" s="9">
        <v>65.301669382829459</v>
      </c>
      <c r="P234" s="9">
        <v>40.096034706916768</v>
      </c>
      <c r="Q234" s="9">
        <v>31.613391793440819</v>
      </c>
    </row>
    <row r="235" spans="1:17" s="10" customFormat="1" x14ac:dyDescent="0.25">
      <c r="A235" s="54" t="s">
        <v>484</v>
      </c>
      <c r="B235" s="55" t="s">
        <v>485</v>
      </c>
      <c r="C235" s="65"/>
      <c r="D235" s="9">
        <v>85.639465984416489</v>
      </c>
      <c r="E235" s="9">
        <v>80.790539321330826</v>
      </c>
      <c r="F235" s="9">
        <v>58.59708717313945</v>
      </c>
      <c r="G235" s="9">
        <v>45.930414723686312</v>
      </c>
      <c r="H235" s="9"/>
      <c r="I235" s="9">
        <v>58.993996198620202</v>
      </c>
      <c r="J235" s="9">
        <v>48.248202169435253</v>
      </c>
      <c r="K235" s="9">
        <v>13.966725504222918</v>
      </c>
      <c r="L235" s="9">
        <v>7.0982080285549403</v>
      </c>
      <c r="M235" s="9"/>
      <c r="N235" s="9">
        <v>73.023845792274201</v>
      </c>
      <c r="O235" s="9">
        <v>67.46859002356571</v>
      </c>
      <c r="P235" s="9">
        <v>47.843543311189848</v>
      </c>
      <c r="Q235" s="9">
        <v>38.899583620044872</v>
      </c>
    </row>
    <row r="236" spans="1:17" s="10" customFormat="1" x14ac:dyDescent="0.25">
      <c r="A236" s="54" t="s">
        <v>488</v>
      </c>
      <c r="B236" s="55" t="s">
        <v>489</v>
      </c>
      <c r="C236" s="63"/>
      <c r="D236" s="9">
        <v>77.978077600427753</v>
      </c>
      <c r="E236" s="9">
        <v>70.599802610701502</v>
      </c>
      <c r="F236" s="9">
        <v>47.603225554625624</v>
      </c>
      <c r="G236" s="9">
        <v>39.054542208307474</v>
      </c>
      <c r="H236" s="9"/>
      <c r="I236" s="9">
        <v>42.780189015770233</v>
      </c>
      <c r="J236" s="9">
        <v>34.418362450781089</v>
      </c>
      <c r="K236" s="9">
        <v>14.885149179975619</v>
      </c>
      <c r="L236" s="9">
        <v>11.056994589734991</v>
      </c>
      <c r="M236" s="9"/>
      <c r="N236" s="9">
        <v>67.352260598925156</v>
      </c>
      <c r="O236" s="9">
        <v>59.717376004035728</v>
      </c>
      <c r="P236" s="9">
        <v>38.080047948002836</v>
      </c>
      <c r="Q236" s="9">
        <v>29.190018700468844</v>
      </c>
    </row>
    <row r="237" spans="1:17" s="10" customFormat="1" x14ac:dyDescent="0.25">
      <c r="A237" s="54" t="s">
        <v>494</v>
      </c>
      <c r="B237" s="55" t="s">
        <v>495</v>
      </c>
      <c r="C237" s="63"/>
      <c r="D237" s="9">
        <v>82.71244742049825</v>
      </c>
      <c r="E237" s="9">
        <v>77.130121929803991</v>
      </c>
      <c r="F237" s="9">
        <v>54.096127639021176</v>
      </c>
      <c r="G237" s="9">
        <v>41.876755073141389</v>
      </c>
      <c r="H237" s="9"/>
      <c r="I237" s="9">
        <v>57.582969023842232</v>
      </c>
      <c r="J237" s="9">
        <v>46.315911139976897</v>
      </c>
      <c r="K237" s="9">
        <v>17.682736045841946</v>
      </c>
      <c r="L237" s="9">
        <v>12.684184063779613</v>
      </c>
      <c r="M237" s="9"/>
      <c r="N237" s="9">
        <v>75.21726294578238</v>
      </c>
      <c r="O237" s="9">
        <v>67.795316789388536</v>
      </c>
      <c r="P237" s="9">
        <v>40.284904569844841</v>
      </c>
      <c r="Q237" s="9">
        <v>31.69382765246247</v>
      </c>
    </row>
    <row r="238" spans="1:17" s="10" customFormat="1" x14ac:dyDescent="0.25">
      <c r="A238" s="54" t="s">
        <v>498</v>
      </c>
      <c r="B238" s="55" t="s">
        <v>499</v>
      </c>
      <c r="C238" s="63"/>
      <c r="D238" s="9">
        <v>83.979639021221899</v>
      </c>
      <c r="E238" s="9">
        <v>76.984399159819631</v>
      </c>
      <c r="F238" s="9">
        <v>50.370402341744693</v>
      </c>
      <c r="G238" s="9">
        <v>39.585324909755293</v>
      </c>
      <c r="H238" s="9"/>
      <c r="I238" s="9">
        <v>48.31083084887748</v>
      </c>
      <c r="J238" s="9">
        <v>34.651314607589505</v>
      </c>
      <c r="K238" s="9">
        <v>10.381604401311733</v>
      </c>
      <c r="L238" s="9">
        <v>6.5427799095559775</v>
      </c>
      <c r="M238" s="9"/>
      <c r="N238" s="9">
        <v>74.699018056300687</v>
      </c>
      <c r="O238" s="9">
        <v>67.45791303342088</v>
      </c>
      <c r="P238" s="9">
        <v>41.720886111364372</v>
      </c>
      <c r="Q238" s="9">
        <v>32.93098436128512</v>
      </c>
    </row>
    <row r="239" spans="1:17" s="10" customFormat="1" x14ac:dyDescent="0.25">
      <c r="A239" s="54" t="s">
        <v>502</v>
      </c>
      <c r="B239" s="55" t="s">
        <v>503</v>
      </c>
      <c r="C239" s="63"/>
      <c r="D239" s="9">
        <v>89.508977226935258</v>
      </c>
      <c r="E239" s="9">
        <v>85.780872825695283</v>
      </c>
      <c r="F239" s="9">
        <v>61.754726056800877</v>
      </c>
      <c r="G239" s="9">
        <v>48.553627796439152</v>
      </c>
      <c r="H239" s="9"/>
      <c r="I239" s="9">
        <v>73.457951876500147</v>
      </c>
      <c r="J239" s="9">
        <v>57.073517719812529</v>
      </c>
      <c r="K239" s="9">
        <v>18.736799924887869</v>
      </c>
      <c r="L239" s="9">
        <v>11.339981885593934</v>
      </c>
      <c r="M239" s="9"/>
      <c r="N239" s="9">
        <v>79.321431795338597</v>
      </c>
      <c r="O239" s="9">
        <v>72.143482956090168</v>
      </c>
      <c r="P239" s="9">
        <v>45.016662804607101</v>
      </c>
      <c r="Q239" s="9">
        <v>34.178739180875482</v>
      </c>
    </row>
    <row r="240" spans="1:17" s="10" customFormat="1" x14ac:dyDescent="0.25">
      <c r="A240" s="54" t="s">
        <v>504</v>
      </c>
      <c r="B240" s="55" t="s">
        <v>505</v>
      </c>
      <c r="C240" s="63"/>
      <c r="D240" s="9">
        <v>88.187621304019942</v>
      </c>
      <c r="E240" s="9">
        <v>82.05261757463029</v>
      </c>
      <c r="F240" s="9">
        <v>58.971078722936376</v>
      </c>
      <c r="G240" s="9">
        <v>47.390338881808596</v>
      </c>
      <c r="H240" s="9"/>
      <c r="I240" s="9">
        <v>64.915505637504324</v>
      </c>
      <c r="J240" s="9">
        <v>52.740616056681702</v>
      </c>
      <c r="K240" s="9">
        <v>18.942595135397148</v>
      </c>
      <c r="L240" s="9">
        <v>12.345270819713585</v>
      </c>
      <c r="M240" s="9"/>
      <c r="N240" s="9">
        <v>74.557739584130516</v>
      </c>
      <c r="O240" s="9">
        <v>68.046831077955986</v>
      </c>
      <c r="P240" s="9">
        <v>45.75335183536491</v>
      </c>
      <c r="Q240" s="9">
        <v>36.31846914986658</v>
      </c>
    </row>
    <row r="241" spans="1:17" s="10" customFormat="1" x14ac:dyDescent="0.25">
      <c r="A241" s="50" t="s">
        <v>787</v>
      </c>
      <c r="B241" s="51" t="s">
        <v>765</v>
      </c>
      <c r="C241" s="53"/>
      <c r="D241" s="7">
        <v>78.183712271716473</v>
      </c>
      <c r="E241" s="7">
        <v>71.270484951506461</v>
      </c>
      <c r="F241" s="7">
        <v>45.808670871142724</v>
      </c>
      <c r="G241" s="7">
        <v>34.146175129762419</v>
      </c>
      <c r="H241" s="7"/>
      <c r="I241" s="7">
        <v>54.248032824931471</v>
      </c>
      <c r="J241" s="7">
        <v>41.677044241971409</v>
      </c>
      <c r="K241" s="7">
        <v>16.303805596272667</v>
      </c>
      <c r="L241" s="7">
        <v>10.99657198694964</v>
      </c>
      <c r="M241" s="7"/>
      <c r="N241" s="7">
        <v>60.826377860211387</v>
      </c>
      <c r="O241" s="7">
        <v>53.598743147717073</v>
      </c>
      <c r="P241" s="7">
        <v>31.40197750082449</v>
      </c>
      <c r="Q241" s="7">
        <v>23.430918124369875</v>
      </c>
    </row>
    <row r="242" spans="1:17" s="10" customFormat="1" x14ac:dyDescent="0.25">
      <c r="A242" s="54" t="s">
        <v>441</v>
      </c>
      <c r="B242" s="55" t="s">
        <v>442</v>
      </c>
      <c r="C242" s="63"/>
      <c r="D242" s="9">
        <v>64.562263846342049</v>
      </c>
      <c r="E242" s="9">
        <v>56.256305878884362</v>
      </c>
      <c r="F242" s="9">
        <v>30.183631665510347</v>
      </c>
      <c r="G242" s="9">
        <v>22.737025476312127</v>
      </c>
      <c r="H242" s="9"/>
      <c r="I242" s="9">
        <v>33.87672330507705</v>
      </c>
      <c r="J242" s="9">
        <v>25.73292047421964</v>
      </c>
      <c r="K242" s="9">
        <v>9.5344877340054683</v>
      </c>
      <c r="L242" s="9">
        <v>5.9065514243146398</v>
      </c>
      <c r="M242" s="9"/>
      <c r="N242" s="9">
        <v>48.915461153512901</v>
      </c>
      <c r="O242" s="9">
        <v>41.981297199510038</v>
      </c>
      <c r="P242" s="9">
        <v>22.37411223767884</v>
      </c>
      <c r="Q242" s="9">
        <v>15.464204402948297</v>
      </c>
    </row>
    <row r="243" spans="1:17" customFormat="1" ht="14.4" x14ac:dyDescent="0.3">
      <c r="A243" s="54" t="s">
        <v>443</v>
      </c>
      <c r="B243" s="55" t="s">
        <v>444</v>
      </c>
      <c r="C243" s="63"/>
      <c r="D243" s="9">
        <v>76.379770607674743</v>
      </c>
      <c r="E243" s="9">
        <v>69.338003900817739</v>
      </c>
      <c r="F243" s="9">
        <v>46.114236698696232</v>
      </c>
      <c r="G243" s="9">
        <v>33.54941710186921</v>
      </c>
      <c r="H243" s="9"/>
      <c r="I243" s="9">
        <v>57.976554195621887</v>
      </c>
      <c r="J243" s="9">
        <v>44.79161347020333</v>
      </c>
      <c r="K243" s="9">
        <v>15.999466107095605</v>
      </c>
      <c r="L243" s="9">
        <v>9.8473399587353718</v>
      </c>
      <c r="M243" s="9"/>
      <c r="N243" s="9">
        <v>56.172131312479813</v>
      </c>
      <c r="O243" s="9">
        <v>49.078873024000167</v>
      </c>
      <c r="P243" s="9">
        <v>31.418985689715306</v>
      </c>
      <c r="Q243" s="9">
        <v>23.831887905435174</v>
      </c>
    </row>
    <row r="244" spans="1:17" s="10" customFormat="1" x14ac:dyDescent="0.25">
      <c r="A244" s="54" t="s">
        <v>445</v>
      </c>
      <c r="B244" s="55" t="s">
        <v>446</v>
      </c>
      <c r="C244" s="63"/>
      <c r="D244" s="9">
        <v>78.800086403791639</v>
      </c>
      <c r="E244" s="9">
        <v>70.136606215287003</v>
      </c>
      <c r="F244" s="9">
        <v>44.741446893244323</v>
      </c>
      <c r="G244" s="9">
        <v>32.19221257895245</v>
      </c>
      <c r="H244" s="9"/>
      <c r="I244" s="9">
        <v>54.908420666533587</v>
      </c>
      <c r="J244" s="9">
        <v>40.621230021886404</v>
      </c>
      <c r="K244" s="9">
        <v>18.114780368402908</v>
      </c>
      <c r="L244" s="9">
        <v>11.728898201109086</v>
      </c>
      <c r="M244" s="9"/>
      <c r="N244" s="9">
        <v>56.388944715805046</v>
      </c>
      <c r="O244" s="9">
        <v>49.299600811149638</v>
      </c>
      <c r="P244" s="9">
        <v>27.221946001156134</v>
      </c>
      <c r="Q244" s="9">
        <v>19.476221822671445</v>
      </c>
    </row>
    <row r="245" spans="1:17" s="10" customFormat="1" x14ac:dyDescent="0.25">
      <c r="A245" s="54" t="s">
        <v>447</v>
      </c>
      <c r="B245" s="55" t="s">
        <v>448</v>
      </c>
      <c r="C245" s="63"/>
      <c r="D245" s="9">
        <v>73.291470925819766</v>
      </c>
      <c r="E245" s="9">
        <v>66.876581647880684</v>
      </c>
      <c r="F245" s="9">
        <v>42.66127019406845</v>
      </c>
      <c r="G245" s="9">
        <v>32.374272202622599</v>
      </c>
      <c r="H245" s="9"/>
      <c r="I245" s="9">
        <v>42.351335053015724</v>
      </c>
      <c r="J245" s="9">
        <v>35.089371774703515</v>
      </c>
      <c r="K245" s="9">
        <v>15.872804265569773</v>
      </c>
      <c r="L245" s="9">
        <v>10.494730468445452</v>
      </c>
      <c r="M245" s="9"/>
      <c r="N245" s="9">
        <v>59.594113544144335</v>
      </c>
      <c r="O245" s="9">
        <v>52.731581273158092</v>
      </c>
      <c r="P245" s="9">
        <v>33.168998492156938</v>
      </c>
      <c r="Q245" s="9">
        <v>24.266995751195324</v>
      </c>
    </row>
    <row r="246" spans="1:17" s="10" customFormat="1" x14ac:dyDescent="0.25">
      <c r="A246" s="54" t="s">
        <v>449</v>
      </c>
      <c r="B246" s="55" t="s">
        <v>450</v>
      </c>
      <c r="C246" s="63"/>
      <c r="D246" s="9">
        <v>85.229585707074037</v>
      </c>
      <c r="E246" s="9">
        <v>79.269270098483929</v>
      </c>
      <c r="F246" s="9">
        <v>54.184485013645002</v>
      </c>
      <c r="G246" s="9">
        <v>41.791854393914797</v>
      </c>
      <c r="H246" s="9"/>
      <c r="I246" s="9">
        <v>65.524042285715439</v>
      </c>
      <c r="J246" s="9">
        <v>49.613916874824092</v>
      </c>
      <c r="K246" s="9">
        <v>20.569686283991938</v>
      </c>
      <c r="L246" s="9">
        <v>15.508595741648746</v>
      </c>
      <c r="M246" s="9"/>
      <c r="N246" s="9">
        <v>64.790770659400849</v>
      </c>
      <c r="O246" s="9">
        <v>56.226358291375135</v>
      </c>
      <c r="P246" s="9">
        <v>34.989881749631344</v>
      </c>
      <c r="Q246" s="9">
        <v>26.403737832174283</v>
      </c>
    </row>
    <row r="247" spans="1:17" s="10" customFormat="1" x14ac:dyDescent="0.25">
      <c r="A247" s="54" t="s">
        <v>454</v>
      </c>
      <c r="B247" s="55" t="s">
        <v>455</v>
      </c>
      <c r="C247" s="63"/>
      <c r="D247" s="9">
        <v>73.52554324109137</v>
      </c>
      <c r="E247" s="9">
        <v>67.424605148744888</v>
      </c>
      <c r="F247" s="9">
        <v>42.21087494319972</v>
      </c>
      <c r="G247" s="9">
        <v>28.535462853618959</v>
      </c>
      <c r="H247" s="9"/>
      <c r="I247" s="9">
        <v>48.758477975556161</v>
      </c>
      <c r="J247" s="9">
        <v>40.689563264488243</v>
      </c>
      <c r="K247" s="9">
        <v>15.619890434677256</v>
      </c>
      <c r="L247" s="9">
        <v>11.265366629511796</v>
      </c>
      <c r="M247" s="9"/>
      <c r="N247" s="9">
        <v>56.933108464834845</v>
      </c>
      <c r="O247" s="9">
        <v>47.660681826404961</v>
      </c>
      <c r="P247" s="9">
        <v>27.708032950851972</v>
      </c>
      <c r="Q247" s="9">
        <v>19.475784052061442</v>
      </c>
    </row>
    <row r="248" spans="1:17" s="10" customFormat="1" x14ac:dyDescent="0.25">
      <c r="A248" s="54" t="s">
        <v>456</v>
      </c>
      <c r="B248" s="55" t="s">
        <v>457</v>
      </c>
      <c r="C248" s="63"/>
      <c r="D248" s="9">
        <v>75.813402248914315</v>
      </c>
      <c r="E248" s="9">
        <v>68.430379436433128</v>
      </c>
      <c r="F248" s="9">
        <v>44.645949815772937</v>
      </c>
      <c r="G248" s="9">
        <v>35.545300919294206</v>
      </c>
      <c r="H248" s="9"/>
      <c r="I248" s="9">
        <v>50.650509987411127</v>
      </c>
      <c r="J248" s="9">
        <v>38.312264173825568</v>
      </c>
      <c r="K248" s="9">
        <v>15.152730579887114</v>
      </c>
      <c r="L248" s="9">
        <v>11.154638413004255</v>
      </c>
      <c r="M248" s="9"/>
      <c r="N248" s="9">
        <v>62.490185097830341</v>
      </c>
      <c r="O248" s="9">
        <v>54.84547577124733</v>
      </c>
      <c r="P248" s="9">
        <v>32.087612140585826</v>
      </c>
      <c r="Q248" s="9">
        <v>25.466192737467491</v>
      </c>
    </row>
    <row r="249" spans="1:17" s="10" customFormat="1" x14ac:dyDescent="0.25">
      <c r="A249" s="54" t="s">
        <v>458</v>
      </c>
      <c r="B249" s="55" t="s">
        <v>459</v>
      </c>
      <c r="C249" s="63"/>
      <c r="D249" s="9">
        <v>78.841988186644812</v>
      </c>
      <c r="E249" s="9">
        <v>70.226015623367417</v>
      </c>
      <c r="F249" s="9">
        <v>41.446019908618432</v>
      </c>
      <c r="G249" s="9">
        <v>28.430952771501651</v>
      </c>
      <c r="H249" s="9"/>
      <c r="I249" s="9">
        <v>53.258239015258077</v>
      </c>
      <c r="J249" s="9">
        <v>42.897771958022929</v>
      </c>
      <c r="K249" s="9">
        <v>17.699810115387375</v>
      </c>
      <c r="L249" s="9">
        <v>11.101702738190999</v>
      </c>
      <c r="M249" s="9"/>
      <c r="N249" s="9">
        <v>60.688393945374649</v>
      </c>
      <c r="O249" s="9">
        <v>52.495168761368525</v>
      </c>
      <c r="P249" s="9">
        <v>23.123954983311165</v>
      </c>
      <c r="Q249" s="9">
        <v>16.748599557420103</v>
      </c>
    </row>
    <row r="250" spans="1:17" s="10" customFormat="1" x14ac:dyDescent="0.25">
      <c r="A250" s="54" t="s">
        <v>460</v>
      </c>
      <c r="B250" s="55" t="s">
        <v>461</v>
      </c>
      <c r="C250" s="63"/>
      <c r="D250" s="9">
        <v>79.847074731240838</v>
      </c>
      <c r="E250" s="9">
        <v>74.614688900027502</v>
      </c>
      <c r="F250" s="9">
        <v>47.307067862975032</v>
      </c>
      <c r="G250" s="9">
        <v>37.679746556524655</v>
      </c>
      <c r="H250" s="9"/>
      <c r="I250" s="9">
        <v>55.366547564719518</v>
      </c>
      <c r="J250" s="9">
        <v>42.041476276561177</v>
      </c>
      <c r="K250" s="9">
        <v>13.362584441158965</v>
      </c>
      <c r="L250" s="9">
        <v>9.5753496743717346</v>
      </c>
      <c r="M250" s="9"/>
      <c r="N250" s="9">
        <v>66.467333136303935</v>
      </c>
      <c r="O250" s="9">
        <v>59.333563909210675</v>
      </c>
      <c r="P250" s="9">
        <v>35.06153045478689</v>
      </c>
      <c r="Q250" s="9">
        <v>26.685969843408042</v>
      </c>
    </row>
    <row r="251" spans="1:17" s="10" customFormat="1" x14ac:dyDescent="0.25">
      <c r="A251" s="54" t="s">
        <v>468</v>
      </c>
      <c r="B251" s="55" t="s">
        <v>469</v>
      </c>
      <c r="C251" s="63"/>
      <c r="D251" s="9">
        <v>77.650688809818234</v>
      </c>
      <c r="E251" s="9">
        <v>68.996328025178983</v>
      </c>
      <c r="F251" s="9">
        <v>47.787219613366524</v>
      </c>
      <c r="G251" s="9">
        <v>36.974263288234752</v>
      </c>
      <c r="H251" s="9"/>
      <c r="I251" s="9">
        <v>52.098403971693095</v>
      </c>
      <c r="J251" s="9">
        <v>39.288413489297334</v>
      </c>
      <c r="K251" s="9">
        <v>17.130181101605597</v>
      </c>
      <c r="L251" s="9">
        <v>13.168954410558095</v>
      </c>
      <c r="M251" s="9"/>
      <c r="N251" s="9">
        <v>57.957013416490987</v>
      </c>
      <c r="O251" s="9">
        <v>51.366553204209296</v>
      </c>
      <c r="P251" s="9">
        <v>33.461354854247006</v>
      </c>
      <c r="Q251" s="9">
        <v>27.469300789210095</v>
      </c>
    </row>
    <row r="252" spans="1:17" s="10" customFormat="1" x14ac:dyDescent="0.25">
      <c r="A252" s="54" t="s">
        <v>470</v>
      </c>
      <c r="B252" s="55" t="s">
        <v>471</v>
      </c>
      <c r="C252" s="63"/>
      <c r="D252" s="9">
        <v>81.851695097398334</v>
      </c>
      <c r="E252" s="9">
        <v>73.691524870598741</v>
      </c>
      <c r="F252" s="9">
        <v>43.141660260982611</v>
      </c>
      <c r="G252" s="9">
        <v>32.471545789165781</v>
      </c>
      <c r="H252" s="9"/>
      <c r="I252" s="9">
        <v>57.853078486768709</v>
      </c>
      <c r="J252" s="9">
        <v>45.095758295919033</v>
      </c>
      <c r="K252" s="9">
        <v>16.249304023358192</v>
      </c>
      <c r="L252" s="9">
        <v>10.510566804100446</v>
      </c>
      <c r="M252" s="9"/>
      <c r="N252" s="9">
        <v>59.393220785919908</v>
      </c>
      <c r="O252" s="9">
        <v>51.972804430972808</v>
      </c>
      <c r="P252" s="9">
        <v>28.451367173987801</v>
      </c>
      <c r="Q252" s="9">
        <v>19.525227508699562</v>
      </c>
    </row>
    <row r="253" spans="1:17" s="10" customFormat="1" x14ac:dyDescent="0.25">
      <c r="A253" s="54" t="s">
        <v>472</v>
      </c>
      <c r="B253" s="55" t="s">
        <v>473</v>
      </c>
      <c r="C253" s="63"/>
      <c r="D253" s="9">
        <v>75.717911795438766</v>
      </c>
      <c r="E253" s="9">
        <v>68.552780170174131</v>
      </c>
      <c r="F253" s="9">
        <v>44.064150841192259</v>
      </c>
      <c r="G253" s="9">
        <v>32.461060899601975</v>
      </c>
      <c r="H253" s="9"/>
      <c r="I253" s="9">
        <v>50.508668004370783</v>
      </c>
      <c r="J253" s="9">
        <v>39.973972650746347</v>
      </c>
      <c r="K253" s="9">
        <v>17.066672187355881</v>
      </c>
      <c r="L253" s="9">
        <v>11.498518105996254</v>
      </c>
      <c r="M253" s="9"/>
      <c r="N253" s="9">
        <v>56.114565873344702</v>
      </c>
      <c r="O253" s="9">
        <v>49.492803831473523</v>
      </c>
      <c r="P253" s="9">
        <v>28.888879023053587</v>
      </c>
      <c r="Q253" s="9">
        <v>21.702147870944518</v>
      </c>
    </row>
    <row r="254" spans="1:17" s="10" customFormat="1" x14ac:dyDescent="0.25">
      <c r="A254" s="54" t="s">
        <v>474</v>
      </c>
      <c r="B254" s="55" t="s">
        <v>475</v>
      </c>
      <c r="C254" s="63"/>
      <c r="D254" s="9">
        <v>75.018328453173524</v>
      </c>
      <c r="E254" s="9">
        <v>69.205876898389903</v>
      </c>
      <c r="F254" s="9">
        <v>42.958679007960924</v>
      </c>
      <c r="G254" s="9">
        <v>31.373748718027443</v>
      </c>
      <c r="H254" s="9"/>
      <c r="I254" s="9">
        <v>48.552849283688495</v>
      </c>
      <c r="J254" s="9">
        <v>37.028349721567118</v>
      </c>
      <c r="K254" s="9">
        <v>15.928315409327649</v>
      </c>
      <c r="L254" s="9">
        <v>10.386855462643183</v>
      </c>
      <c r="M254" s="9"/>
      <c r="N254" s="9">
        <v>62.10031012310786</v>
      </c>
      <c r="O254" s="9">
        <v>55.88875456053389</v>
      </c>
      <c r="P254" s="9">
        <v>29.386944012857562</v>
      </c>
      <c r="Q254" s="9">
        <v>22.125404790542579</v>
      </c>
    </row>
    <row r="255" spans="1:17" s="10" customFormat="1" x14ac:dyDescent="0.25">
      <c r="A255" s="54" t="s">
        <v>480</v>
      </c>
      <c r="B255" s="55" t="s">
        <v>481</v>
      </c>
      <c r="C255" s="63"/>
      <c r="D255" s="9">
        <v>85.088905148917888</v>
      </c>
      <c r="E255" s="9">
        <v>76.489843832029209</v>
      </c>
      <c r="F255" s="9">
        <v>49.177233295440622</v>
      </c>
      <c r="G255" s="9">
        <v>37.032122993483242</v>
      </c>
      <c r="H255" s="9"/>
      <c r="I255" s="9">
        <v>69.84477134119193</v>
      </c>
      <c r="J255" s="9">
        <v>49.78444542330584</v>
      </c>
      <c r="K255" s="9">
        <v>16.291698116363246</v>
      </c>
      <c r="L255" s="9">
        <v>10.430839343489545</v>
      </c>
      <c r="M255" s="9"/>
      <c r="N255" s="9">
        <v>60.964808127680712</v>
      </c>
      <c r="O255" s="9">
        <v>53.891683526900678</v>
      </c>
      <c r="P255" s="9">
        <v>32.828968280295214</v>
      </c>
      <c r="Q255" s="9">
        <v>24.958489826277699</v>
      </c>
    </row>
    <row r="256" spans="1:17" s="10" customFormat="1" x14ac:dyDescent="0.25">
      <c r="A256" s="54" t="s">
        <v>486</v>
      </c>
      <c r="B256" s="55" t="s">
        <v>487</v>
      </c>
      <c r="C256" s="63"/>
      <c r="D256" s="9">
        <v>84.680944566562957</v>
      </c>
      <c r="E256" s="9">
        <v>79.440870387576311</v>
      </c>
      <c r="F256" s="9">
        <v>50.542672404265417</v>
      </c>
      <c r="G256" s="9">
        <v>41.381610601966415</v>
      </c>
      <c r="H256" s="9"/>
      <c r="I256" s="9">
        <v>59.162876832712662</v>
      </c>
      <c r="J256" s="9">
        <v>43.252239477894172</v>
      </c>
      <c r="K256" s="9">
        <v>15.062301982986529</v>
      </c>
      <c r="L256" s="9">
        <v>11.52904410615861</v>
      </c>
      <c r="M256" s="9"/>
      <c r="N256" s="9">
        <v>72.781621039965444</v>
      </c>
      <c r="O256" s="9">
        <v>65.230879794743672</v>
      </c>
      <c r="P256" s="9">
        <v>38.831146260840768</v>
      </c>
      <c r="Q256" s="9">
        <v>32.234489207353299</v>
      </c>
    </row>
    <row r="257" spans="1:17" s="10" customFormat="1" x14ac:dyDescent="0.25">
      <c r="A257" s="54" t="s">
        <v>490</v>
      </c>
      <c r="B257" s="55" t="s">
        <v>491</v>
      </c>
      <c r="C257" s="63"/>
      <c r="D257" s="9">
        <v>75.407527278330392</v>
      </c>
      <c r="E257" s="9">
        <v>68.18753078236135</v>
      </c>
      <c r="F257" s="9">
        <v>46.959675976836898</v>
      </c>
      <c r="G257" s="9">
        <v>34.191481287217712</v>
      </c>
      <c r="H257" s="9"/>
      <c r="I257" s="9">
        <v>47.59224356975276</v>
      </c>
      <c r="J257" s="9">
        <v>36.341772232085042</v>
      </c>
      <c r="K257" s="9">
        <v>14.79729890542173</v>
      </c>
      <c r="L257" s="9">
        <v>9.9333928523215036</v>
      </c>
      <c r="M257" s="9"/>
      <c r="N257" s="9">
        <v>58.270664327409882</v>
      </c>
      <c r="O257" s="9">
        <v>52.553791172325106</v>
      </c>
      <c r="P257" s="9">
        <v>33.310360183710266</v>
      </c>
      <c r="Q257" s="9">
        <v>21.954953755784651</v>
      </c>
    </row>
    <row r="258" spans="1:17" s="10" customFormat="1" x14ac:dyDescent="0.25">
      <c r="A258" s="54" t="s">
        <v>492</v>
      </c>
      <c r="B258" s="55" t="s">
        <v>493</v>
      </c>
      <c r="C258" s="63"/>
      <c r="D258" s="9">
        <v>90.141400423778933</v>
      </c>
      <c r="E258" s="9">
        <v>85.979308155138668</v>
      </c>
      <c r="F258" s="9">
        <v>58.291173118572139</v>
      </c>
      <c r="G258" s="9">
        <v>39.706057351741165</v>
      </c>
      <c r="H258" s="9"/>
      <c r="I258" s="9">
        <v>76.699064940964703</v>
      </c>
      <c r="J258" s="9">
        <v>58.216830041401558</v>
      </c>
      <c r="K258" s="9">
        <v>22.485162179879168</v>
      </c>
      <c r="L258" s="9">
        <v>12.811850120575432</v>
      </c>
      <c r="M258" s="9"/>
      <c r="N258" s="9">
        <v>70.842555495519306</v>
      </c>
      <c r="O258" s="9">
        <v>64.812039747806594</v>
      </c>
      <c r="P258" s="9">
        <v>35.496922191491457</v>
      </c>
      <c r="Q258" s="9">
        <v>25.07912686268698</v>
      </c>
    </row>
    <row r="259" spans="1:17" s="10" customFormat="1" x14ac:dyDescent="0.25">
      <c r="A259" s="54" t="s">
        <v>496</v>
      </c>
      <c r="B259" s="55" t="s">
        <v>497</v>
      </c>
      <c r="C259" s="63"/>
      <c r="D259" s="9">
        <v>80.803108829982449</v>
      </c>
      <c r="E259" s="9">
        <v>73.29174777578163</v>
      </c>
      <c r="F259" s="9">
        <v>46.302738384102142</v>
      </c>
      <c r="G259" s="9">
        <v>35.74513509825519</v>
      </c>
      <c r="H259" s="9"/>
      <c r="I259" s="9">
        <v>56.925481490491705</v>
      </c>
      <c r="J259" s="9">
        <v>41.748860517334712</v>
      </c>
      <c r="K259" s="9">
        <v>17.373193632854196</v>
      </c>
      <c r="L259" s="9">
        <v>11.41127514797023</v>
      </c>
      <c r="M259" s="9"/>
      <c r="N259" s="9">
        <v>60.975037605672064</v>
      </c>
      <c r="O259" s="9">
        <v>54.766027585275999</v>
      </c>
      <c r="P259" s="9">
        <v>31.010081645103394</v>
      </c>
      <c r="Q259" s="9">
        <v>24.269264254244771</v>
      </c>
    </row>
    <row r="260" spans="1:17" s="10" customFormat="1" x14ac:dyDescent="0.25">
      <c r="A260" s="54" t="s">
        <v>500</v>
      </c>
      <c r="B260" s="55" t="s">
        <v>501</v>
      </c>
      <c r="C260" s="63"/>
      <c r="D260" s="9">
        <v>79.725100868296252</v>
      </c>
      <c r="E260" s="9">
        <v>74.134099421443167</v>
      </c>
      <c r="F260" s="9">
        <v>50.198610081967232</v>
      </c>
      <c r="G260" s="9">
        <v>38.034865497245882</v>
      </c>
      <c r="H260" s="9"/>
      <c r="I260" s="9">
        <v>58.754829186343414</v>
      </c>
      <c r="J260" s="9">
        <v>44.003852095452885</v>
      </c>
      <c r="K260" s="9">
        <v>14.986387014090294</v>
      </c>
      <c r="L260" s="9">
        <v>9.4185130385319553</v>
      </c>
      <c r="M260" s="9"/>
      <c r="N260" s="9">
        <v>68.451715884200354</v>
      </c>
      <c r="O260" s="9">
        <v>61.186708760986328</v>
      </c>
      <c r="P260" s="9">
        <v>40.030874596687859</v>
      </c>
      <c r="Q260" s="9">
        <v>30.72641700154567</v>
      </c>
    </row>
    <row r="261" spans="1:17" s="12" customFormat="1" x14ac:dyDescent="0.25">
      <c r="A261" s="47" t="s">
        <v>27</v>
      </c>
      <c r="B261" s="47" t="s">
        <v>28</v>
      </c>
      <c r="C261" s="66"/>
      <c r="D261" s="6">
        <v>82.255706749370304</v>
      </c>
      <c r="E261" s="6">
        <v>73.301316417708378</v>
      </c>
      <c r="F261" s="6">
        <v>45.799577106908181</v>
      </c>
      <c r="G261" s="6">
        <v>33.116404079744051</v>
      </c>
      <c r="H261" s="6"/>
      <c r="I261" s="6">
        <v>68.066195116632926</v>
      </c>
      <c r="J261" s="6">
        <v>53.904555482696047</v>
      </c>
      <c r="K261" s="6">
        <v>24.465816165252701</v>
      </c>
      <c r="L261" s="6">
        <v>17.43182298624885</v>
      </c>
      <c r="M261" s="6"/>
      <c r="N261" s="6">
        <v>49.991572287175117</v>
      </c>
      <c r="O261" s="6">
        <v>42.215998420877696</v>
      </c>
      <c r="P261" s="6">
        <v>22.4184390956013</v>
      </c>
      <c r="Q261" s="6">
        <v>15.445410230029685</v>
      </c>
    </row>
    <row r="262" spans="1:17" s="10" customFormat="1" x14ac:dyDescent="0.25">
      <c r="A262" s="50" t="s">
        <v>506</v>
      </c>
      <c r="B262" s="51" t="s">
        <v>507</v>
      </c>
      <c r="C262" s="53"/>
      <c r="D262" s="7">
        <v>82.036010152321211</v>
      </c>
      <c r="E262" s="7">
        <v>70.470173146947658</v>
      </c>
      <c r="F262" s="7">
        <v>43.613422700168975</v>
      </c>
      <c r="G262" s="7">
        <v>30.555894270890388</v>
      </c>
      <c r="H262" s="7"/>
      <c r="I262" s="7">
        <v>69.179996268787107</v>
      </c>
      <c r="J262" s="7">
        <v>53.237409255921541</v>
      </c>
      <c r="K262" s="7">
        <v>25.814064851054418</v>
      </c>
      <c r="L262" s="7">
        <v>18.983546066757263</v>
      </c>
      <c r="M262" s="7"/>
      <c r="N262" s="7">
        <v>45.483852954280358</v>
      </c>
      <c r="O262" s="7">
        <v>36.216422293309776</v>
      </c>
      <c r="P262" s="7">
        <v>18.261945833630449</v>
      </c>
      <c r="Q262" s="7">
        <v>11.528711714562156</v>
      </c>
    </row>
    <row r="263" spans="1:17" s="8" customFormat="1" x14ac:dyDescent="0.25">
      <c r="A263" s="50" t="s">
        <v>508</v>
      </c>
      <c r="B263" s="51" t="s">
        <v>509</v>
      </c>
      <c r="C263" s="53"/>
      <c r="D263" s="7">
        <v>88.291285751926708</v>
      </c>
      <c r="E263" s="7">
        <v>83.470679463800366</v>
      </c>
      <c r="F263" s="7">
        <v>59.692999009654436</v>
      </c>
      <c r="G263" s="7">
        <v>43.747162091053028</v>
      </c>
      <c r="H263" s="7"/>
      <c r="I263" s="7">
        <v>67.40175236913835</v>
      </c>
      <c r="J263" s="7">
        <v>53.338587726116472</v>
      </c>
      <c r="K263" s="7">
        <v>24.750826472680458</v>
      </c>
      <c r="L263" s="7">
        <v>17.867094566571875</v>
      </c>
      <c r="M263" s="7"/>
      <c r="N263" s="7">
        <v>69.467836154673421</v>
      </c>
      <c r="O263" s="7">
        <v>62.38792965739917</v>
      </c>
      <c r="P263" s="7">
        <v>38.874476445085755</v>
      </c>
      <c r="Q263" s="7">
        <v>25.869562786925499</v>
      </c>
    </row>
    <row r="264" spans="1:17" customFormat="1" ht="14.4" x14ac:dyDescent="0.3">
      <c r="A264" s="50" t="s">
        <v>510</v>
      </c>
      <c r="B264" s="51" t="s">
        <v>511</v>
      </c>
      <c r="C264" s="53"/>
      <c r="D264" s="7">
        <v>82.57358904181693</v>
      </c>
      <c r="E264" s="7">
        <v>77.280570097680197</v>
      </c>
      <c r="F264" s="7">
        <v>49.409727402922755</v>
      </c>
      <c r="G264" s="7">
        <v>37.34211232629859</v>
      </c>
      <c r="H264" s="7"/>
      <c r="I264" s="7">
        <v>75.235262869103664</v>
      </c>
      <c r="J264" s="7">
        <v>63.305524443575202</v>
      </c>
      <c r="K264" s="7">
        <v>32.42453487057125</v>
      </c>
      <c r="L264" s="7">
        <v>23.157060345245217</v>
      </c>
      <c r="M264" s="7"/>
      <c r="N264" s="7">
        <v>41.045083500493419</v>
      </c>
      <c r="O264" s="7">
        <v>35.341742219438579</v>
      </c>
      <c r="P264" s="7">
        <v>18.60690098616827</v>
      </c>
      <c r="Q264" s="7">
        <v>13.843508633357121</v>
      </c>
    </row>
    <row r="265" spans="1:17" customFormat="1" ht="14.4" x14ac:dyDescent="0.3">
      <c r="A265" s="50" t="s">
        <v>512</v>
      </c>
      <c r="B265" s="51" t="s">
        <v>513</v>
      </c>
      <c r="C265" s="53"/>
      <c r="D265" s="7">
        <v>75.866442847861222</v>
      </c>
      <c r="E265" s="7">
        <v>65.441972721220807</v>
      </c>
      <c r="F265" s="7">
        <v>39.318058563716562</v>
      </c>
      <c r="G265" s="7">
        <v>27.996967942087785</v>
      </c>
      <c r="H265" s="7"/>
      <c r="I265" s="7">
        <v>59.569405549921626</v>
      </c>
      <c r="J265" s="7">
        <v>46.577641077604916</v>
      </c>
      <c r="K265" s="7">
        <v>19.507276879320397</v>
      </c>
      <c r="L265" s="7">
        <v>14.505544782895019</v>
      </c>
      <c r="M265" s="7"/>
      <c r="N265" s="7">
        <v>45.399895119659625</v>
      </c>
      <c r="O265" s="7">
        <v>38.036642049112544</v>
      </c>
      <c r="P265" s="7">
        <v>20.233301257534293</v>
      </c>
      <c r="Q265" s="7">
        <v>14.348844944391779</v>
      </c>
    </row>
    <row r="266" spans="1:17" customFormat="1" ht="14.4" x14ac:dyDescent="0.3">
      <c r="A266" s="50" t="s">
        <v>514</v>
      </c>
      <c r="B266" s="51" t="s">
        <v>515</v>
      </c>
      <c r="C266" s="53"/>
      <c r="D266" s="7">
        <v>84.446445868102927</v>
      </c>
      <c r="E266" s="7">
        <v>74.331352010124689</v>
      </c>
      <c r="F266" s="7">
        <v>47.92984539038379</v>
      </c>
      <c r="G266" s="7">
        <v>35.28701256748657</v>
      </c>
      <c r="H266" s="7"/>
      <c r="I266" s="7">
        <v>66.11409581491553</v>
      </c>
      <c r="J266" s="7">
        <v>54.175160642703759</v>
      </c>
      <c r="K266" s="7">
        <v>26.735333252248328</v>
      </c>
      <c r="L266" s="7">
        <v>17.933178188084359</v>
      </c>
      <c r="M266" s="7"/>
      <c r="N266" s="7">
        <v>52.157700428949362</v>
      </c>
      <c r="O266" s="7">
        <v>44.436443965767367</v>
      </c>
      <c r="P266" s="7">
        <v>23.342978577333255</v>
      </c>
      <c r="Q266" s="7">
        <v>15.002947545519488</v>
      </c>
    </row>
    <row r="267" spans="1:17" customFormat="1" ht="14.4" x14ac:dyDescent="0.3">
      <c r="A267" s="50" t="s">
        <v>516</v>
      </c>
      <c r="B267" s="51" t="s">
        <v>517</v>
      </c>
      <c r="C267" s="53"/>
      <c r="D267" s="7">
        <v>80.711477791899753</v>
      </c>
      <c r="E267" s="7">
        <v>72.363090739626571</v>
      </c>
      <c r="F267" s="7">
        <v>47.347553995663098</v>
      </c>
      <c r="G267" s="7">
        <v>36.317927916539446</v>
      </c>
      <c r="H267" s="7"/>
      <c r="I267" s="7">
        <v>59.555054315736086</v>
      </c>
      <c r="J267" s="7">
        <v>46.132495917934911</v>
      </c>
      <c r="K267" s="7">
        <v>19.535114921719185</v>
      </c>
      <c r="L267" s="7">
        <v>14.324873160727803</v>
      </c>
      <c r="M267" s="7"/>
      <c r="N267" s="7">
        <v>58.624519862206235</v>
      </c>
      <c r="O267" s="7">
        <v>51.964820594510542</v>
      </c>
      <c r="P267" s="7">
        <v>27.831277133470429</v>
      </c>
      <c r="Q267" s="7">
        <v>21.523982279416263</v>
      </c>
    </row>
    <row r="268" spans="1:17" customFormat="1" ht="14.4" x14ac:dyDescent="0.3">
      <c r="A268" s="50" t="s">
        <v>518</v>
      </c>
      <c r="B268" s="51" t="s">
        <v>519</v>
      </c>
      <c r="C268" s="53"/>
      <c r="D268" s="7">
        <v>77.286790242338355</v>
      </c>
      <c r="E268" s="7">
        <v>71.502069789994337</v>
      </c>
      <c r="F268" s="7">
        <v>45.346414208058164</v>
      </c>
      <c r="G268" s="7">
        <v>29.677456941661344</v>
      </c>
      <c r="H268" s="7"/>
      <c r="I268" s="7">
        <v>50.505055345477921</v>
      </c>
      <c r="J268" s="7">
        <v>38.21520857961476</v>
      </c>
      <c r="K268" s="7">
        <v>14.742781067988814</v>
      </c>
      <c r="L268" s="7">
        <v>9.9070707875919677</v>
      </c>
      <c r="M268" s="7"/>
      <c r="N268" s="7">
        <v>61.833794203919048</v>
      </c>
      <c r="O268" s="7">
        <v>55.900861119695023</v>
      </c>
      <c r="P268" s="7">
        <v>30.133124245793287</v>
      </c>
      <c r="Q268" s="7">
        <v>19.119357043569206</v>
      </c>
    </row>
    <row r="269" spans="1:17" customFormat="1" ht="14.4" x14ac:dyDescent="0.3">
      <c r="A269" s="50" t="s">
        <v>520</v>
      </c>
      <c r="B269" s="51" t="s">
        <v>521</v>
      </c>
      <c r="C269" s="32"/>
      <c r="D269" s="7">
        <v>69.067911415132031</v>
      </c>
      <c r="E269" s="7">
        <v>63.450117640838009</v>
      </c>
      <c r="F269" s="7">
        <v>32.769731491034868</v>
      </c>
      <c r="G269" s="7">
        <v>24.511803494207278</v>
      </c>
      <c r="H269" s="7"/>
      <c r="I269" s="7">
        <v>43.672000984864859</v>
      </c>
      <c r="J269" s="7">
        <v>34.817885180305836</v>
      </c>
      <c r="K269" s="7">
        <v>15.289755816842924</v>
      </c>
      <c r="L269" s="7">
        <v>11.059334830935224</v>
      </c>
      <c r="M269" s="7"/>
      <c r="N269" s="7">
        <v>51.030949260512656</v>
      </c>
      <c r="O269" s="7">
        <v>43.839912905941588</v>
      </c>
      <c r="P269" s="7">
        <v>19.609890388305253</v>
      </c>
      <c r="Q269" s="7">
        <v>13.757860072879769</v>
      </c>
    </row>
    <row r="270" spans="1:17" customFormat="1" ht="14.4" x14ac:dyDescent="0.3">
      <c r="A270" s="50" t="s">
        <v>522</v>
      </c>
      <c r="B270" s="51" t="s">
        <v>523</v>
      </c>
      <c r="C270" s="52"/>
      <c r="D270" s="7">
        <v>82.561023589974923</v>
      </c>
      <c r="E270" s="7">
        <v>74.080305604964352</v>
      </c>
      <c r="F270" s="7">
        <v>48.50198814806987</v>
      </c>
      <c r="G270" s="7">
        <v>33.694369583384535</v>
      </c>
      <c r="H270" s="7"/>
      <c r="I270" s="7">
        <v>60.30697148939155</v>
      </c>
      <c r="J270" s="7">
        <v>44.934655325317472</v>
      </c>
      <c r="K270" s="7">
        <v>17.532052185958701</v>
      </c>
      <c r="L270" s="7">
        <v>12.912676954193399</v>
      </c>
      <c r="M270" s="7"/>
      <c r="N270" s="7">
        <v>61.503067374161255</v>
      </c>
      <c r="O270" s="7">
        <v>54.312957091053384</v>
      </c>
      <c r="P270" s="7">
        <v>32.816116850274632</v>
      </c>
      <c r="Q270" s="7">
        <v>22.727170106406302</v>
      </c>
    </row>
    <row r="271" spans="1:17" customFormat="1" ht="14.4" x14ac:dyDescent="0.3">
      <c r="A271" s="50" t="s">
        <v>524</v>
      </c>
      <c r="B271" s="51" t="s">
        <v>525</v>
      </c>
      <c r="C271" s="52"/>
      <c r="D271" s="7">
        <v>81.870590387599051</v>
      </c>
      <c r="E271" s="7">
        <v>74.248295154589599</v>
      </c>
      <c r="F271" s="7">
        <v>43.661986298336537</v>
      </c>
      <c r="G271" s="7">
        <v>31.861286583475291</v>
      </c>
      <c r="H271" s="7"/>
      <c r="I271" s="7">
        <v>66.4545521443967</v>
      </c>
      <c r="J271" s="7">
        <v>53.828327209273063</v>
      </c>
      <c r="K271" s="7">
        <v>25.72126585246831</v>
      </c>
      <c r="L271" s="7">
        <v>19.850512933720097</v>
      </c>
      <c r="M271" s="7"/>
      <c r="N271" s="7">
        <v>49.217003473489449</v>
      </c>
      <c r="O271" s="7">
        <v>41.249700383822798</v>
      </c>
      <c r="P271" s="7">
        <v>20.773364378335522</v>
      </c>
      <c r="Q271" s="7">
        <v>12.988660737314426</v>
      </c>
    </row>
    <row r="272" spans="1:17" customFormat="1" ht="14.4" x14ac:dyDescent="0.3">
      <c r="A272" s="50" t="s">
        <v>526</v>
      </c>
      <c r="B272" s="51" t="s">
        <v>527</v>
      </c>
      <c r="C272" s="52"/>
      <c r="D272" s="7">
        <v>86.655867467218172</v>
      </c>
      <c r="E272" s="7">
        <v>75.711722779803964</v>
      </c>
      <c r="F272" s="7">
        <v>50.320524231012875</v>
      </c>
      <c r="G272" s="7">
        <v>32.231177781983142</v>
      </c>
      <c r="H272" s="7"/>
      <c r="I272" s="7">
        <v>69.452326500621481</v>
      </c>
      <c r="J272" s="7">
        <v>54.003034834621324</v>
      </c>
      <c r="K272" s="7">
        <v>24.615907401885849</v>
      </c>
      <c r="L272" s="7">
        <v>16.269371589939656</v>
      </c>
      <c r="M272" s="7"/>
      <c r="N272" s="7">
        <v>55.3395322986972</v>
      </c>
      <c r="O272" s="7">
        <v>46.236624147378549</v>
      </c>
      <c r="P272" s="7">
        <v>22.979920220934481</v>
      </c>
      <c r="Q272" s="7">
        <v>14.524086502975447</v>
      </c>
    </row>
    <row r="273" spans="1:17" customFormat="1" ht="14.4" x14ac:dyDescent="0.3">
      <c r="A273" s="50" t="s">
        <v>528</v>
      </c>
      <c r="B273" s="51" t="s">
        <v>529</v>
      </c>
      <c r="C273" s="52"/>
      <c r="D273" s="7">
        <v>87.281768333812224</v>
      </c>
      <c r="E273" s="7">
        <v>77.189847322360137</v>
      </c>
      <c r="F273" s="7">
        <v>45.004016655186653</v>
      </c>
      <c r="G273" s="7">
        <v>29.766020392074751</v>
      </c>
      <c r="H273" s="7"/>
      <c r="I273" s="7">
        <v>72.967847818071277</v>
      </c>
      <c r="J273" s="7">
        <v>56.619642307759165</v>
      </c>
      <c r="K273" s="7">
        <v>23.389728820686077</v>
      </c>
      <c r="L273" s="7">
        <v>14.175967812199994</v>
      </c>
      <c r="M273" s="7"/>
      <c r="N273" s="7">
        <v>54.482986072100935</v>
      </c>
      <c r="O273" s="7">
        <v>44.508406416452331</v>
      </c>
      <c r="P273" s="7">
        <v>22.464269737856167</v>
      </c>
      <c r="Q273" s="7">
        <v>13.649339237194717</v>
      </c>
    </row>
    <row r="274" spans="1:17" customFormat="1" ht="14.4" x14ac:dyDescent="0.3">
      <c r="A274" s="50" t="s">
        <v>530</v>
      </c>
      <c r="B274" s="51" t="s">
        <v>531</v>
      </c>
      <c r="C274" s="52"/>
      <c r="D274" s="7">
        <v>82.776384158540779</v>
      </c>
      <c r="E274" s="7">
        <v>73.273290266325375</v>
      </c>
      <c r="F274" s="7">
        <v>45.058451192564235</v>
      </c>
      <c r="G274" s="7">
        <v>33.362504962931595</v>
      </c>
      <c r="H274" s="7"/>
      <c r="I274" s="7">
        <v>70.47476342973043</v>
      </c>
      <c r="J274" s="7">
        <v>56.250113005443467</v>
      </c>
      <c r="K274" s="7">
        <v>25.995113669130298</v>
      </c>
      <c r="L274" s="7">
        <v>19.488486445720078</v>
      </c>
      <c r="M274" s="7"/>
      <c r="N274" s="7">
        <v>49.796763453900333</v>
      </c>
      <c r="O274" s="7">
        <v>39.693483445763924</v>
      </c>
      <c r="P274" s="7">
        <v>19.672849448974901</v>
      </c>
      <c r="Q274" s="7">
        <v>13.20760137135597</v>
      </c>
    </row>
    <row r="275" spans="1:17" customFormat="1" ht="14.4" x14ac:dyDescent="0.3">
      <c r="A275" s="54" t="s">
        <v>532</v>
      </c>
      <c r="B275" s="55" t="s">
        <v>533</v>
      </c>
      <c r="C275" s="60"/>
      <c r="D275" s="9">
        <v>80.767974982154783</v>
      </c>
      <c r="E275" s="9">
        <v>71.741980232197449</v>
      </c>
      <c r="F275" s="9">
        <v>42.111372937412142</v>
      </c>
      <c r="G275" s="9">
        <v>32.382535216596075</v>
      </c>
      <c r="H275" s="9"/>
      <c r="I275" s="9">
        <v>66.716440166180107</v>
      </c>
      <c r="J275" s="9">
        <v>54.237129297664076</v>
      </c>
      <c r="K275" s="9">
        <v>24.388908247109402</v>
      </c>
      <c r="L275" s="9">
        <v>19.947941497552939</v>
      </c>
      <c r="M275" s="9"/>
      <c r="N275" s="9">
        <v>47.193011796225491</v>
      </c>
      <c r="O275" s="9">
        <v>36.29973292257602</v>
      </c>
      <c r="P275" s="9">
        <v>16.267811366944311</v>
      </c>
      <c r="Q275" s="9">
        <v>11.736764094384373</v>
      </c>
    </row>
    <row r="276" spans="1:17" customFormat="1" ht="14.4" x14ac:dyDescent="0.3">
      <c r="A276" s="54" t="s">
        <v>534</v>
      </c>
      <c r="B276" s="55" t="s">
        <v>535</v>
      </c>
      <c r="C276" s="60"/>
      <c r="D276" s="9">
        <v>86.548326647473345</v>
      </c>
      <c r="E276" s="9">
        <v>78.339518273290864</v>
      </c>
      <c r="F276" s="9">
        <v>47.843674419254221</v>
      </c>
      <c r="G276" s="9">
        <v>31.792499950790866</v>
      </c>
      <c r="H276" s="9"/>
      <c r="I276" s="9">
        <v>78.716459362796272</v>
      </c>
      <c r="J276" s="9">
        <v>62.91342887130952</v>
      </c>
      <c r="K276" s="9">
        <v>27.978058776094777</v>
      </c>
      <c r="L276" s="9">
        <v>18.458453803195678</v>
      </c>
      <c r="M276" s="9"/>
      <c r="N276" s="9">
        <v>49.578507137749646</v>
      </c>
      <c r="O276" s="9">
        <v>37.576375605413759</v>
      </c>
      <c r="P276" s="9">
        <v>17.032907927658101</v>
      </c>
      <c r="Q276" s="9">
        <v>12.208491306458832</v>
      </c>
    </row>
    <row r="277" spans="1:17" s="10" customFormat="1" x14ac:dyDescent="0.25">
      <c r="A277" s="54" t="s">
        <v>536</v>
      </c>
      <c r="B277" s="55" t="s">
        <v>537</v>
      </c>
      <c r="C277" s="60"/>
      <c r="D277" s="9">
        <v>79.916617070522307</v>
      </c>
      <c r="E277" s="9">
        <v>69.979394572916604</v>
      </c>
      <c r="F277" s="9">
        <v>42.433695267113833</v>
      </c>
      <c r="G277" s="9">
        <v>30.491507763481561</v>
      </c>
      <c r="H277" s="9"/>
      <c r="I277" s="9">
        <v>67.754281450461676</v>
      </c>
      <c r="J277" s="9">
        <v>54.332205379253253</v>
      </c>
      <c r="K277" s="9">
        <v>23.914936741981581</v>
      </c>
      <c r="L277" s="9">
        <v>16.112470413522679</v>
      </c>
      <c r="M277" s="9"/>
      <c r="N277" s="9">
        <v>50.137012253681071</v>
      </c>
      <c r="O277" s="9">
        <v>39.587949656888604</v>
      </c>
      <c r="P277" s="9">
        <v>22.08489298904173</v>
      </c>
      <c r="Q277" s="9">
        <v>13.06499665490859</v>
      </c>
    </row>
    <row r="278" spans="1:17" s="10" customFormat="1" x14ac:dyDescent="0.25">
      <c r="A278" s="54" t="s">
        <v>538</v>
      </c>
      <c r="B278" s="55" t="s">
        <v>539</v>
      </c>
      <c r="C278" s="60"/>
      <c r="D278" s="9">
        <v>84.115691474297307</v>
      </c>
      <c r="E278" s="9">
        <v>73.535190587086589</v>
      </c>
      <c r="F278" s="9">
        <v>47.906119982305356</v>
      </c>
      <c r="G278" s="9">
        <v>36.504190570958038</v>
      </c>
      <c r="H278" s="9"/>
      <c r="I278" s="9">
        <v>71.25541871900613</v>
      </c>
      <c r="J278" s="9">
        <v>55.610905807390978</v>
      </c>
      <c r="K278" s="9">
        <v>27.554142481423472</v>
      </c>
      <c r="L278" s="9">
        <v>20.914634040858243</v>
      </c>
      <c r="M278" s="9"/>
      <c r="N278" s="9">
        <v>52.71342183480764</v>
      </c>
      <c r="O278" s="9">
        <v>44.732866711685439</v>
      </c>
      <c r="P278" s="9">
        <v>23.98986944390224</v>
      </c>
      <c r="Q278" s="9">
        <v>15.476213533129634</v>
      </c>
    </row>
    <row r="279" spans="1:17" s="10" customFormat="1" x14ac:dyDescent="0.25">
      <c r="A279" s="50" t="s">
        <v>540</v>
      </c>
      <c r="B279" s="51" t="s">
        <v>541</v>
      </c>
      <c r="C279" s="52"/>
      <c r="D279" s="7">
        <v>82.023993758774964</v>
      </c>
      <c r="E279" s="7">
        <v>73.806916848622805</v>
      </c>
      <c r="F279" s="7">
        <v>47.027734334257218</v>
      </c>
      <c r="G279" s="7">
        <v>33.66482064180903</v>
      </c>
      <c r="H279" s="7"/>
      <c r="I279" s="7">
        <v>69.676434761081481</v>
      </c>
      <c r="J279" s="7">
        <v>56.861026278004857</v>
      </c>
      <c r="K279" s="7">
        <v>28.84828907472675</v>
      </c>
      <c r="L279" s="7">
        <v>20.46895867193015</v>
      </c>
      <c r="M279" s="7"/>
      <c r="N279" s="7">
        <v>46.222084882062596</v>
      </c>
      <c r="O279" s="7">
        <v>38.458307475431582</v>
      </c>
      <c r="P279" s="7">
        <v>20.031238984004965</v>
      </c>
      <c r="Q279" s="7">
        <v>13.263196190373405</v>
      </c>
    </row>
    <row r="280" spans="1:17" s="10" customFormat="1" x14ac:dyDescent="0.25">
      <c r="A280" s="54" t="s">
        <v>542</v>
      </c>
      <c r="B280" s="55" t="s">
        <v>543</v>
      </c>
      <c r="C280" s="60"/>
      <c r="D280" s="9">
        <v>83.083729736789735</v>
      </c>
      <c r="E280" s="9">
        <v>76.403137992090564</v>
      </c>
      <c r="F280" s="9">
        <v>46.301559390472093</v>
      </c>
      <c r="G280" s="9">
        <v>33.440336153759688</v>
      </c>
      <c r="H280" s="9"/>
      <c r="I280" s="9">
        <v>65.870041459064709</v>
      </c>
      <c r="J280" s="9">
        <v>55.231055035439965</v>
      </c>
      <c r="K280" s="9">
        <v>23.928213339794148</v>
      </c>
      <c r="L280" s="9">
        <v>16.263799388918663</v>
      </c>
      <c r="M280" s="9"/>
      <c r="N280" s="9">
        <v>51.849194002096432</v>
      </c>
      <c r="O280" s="9">
        <v>42.461919526565168</v>
      </c>
      <c r="P280" s="9">
        <v>22.662512330701333</v>
      </c>
      <c r="Q280" s="9">
        <v>17.719134389588497</v>
      </c>
    </row>
    <row r="281" spans="1:17" customFormat="1" ht="14.4" x14ac:dyDescent="0.3">
      <c r="A281" s="54" t="s">
        <v>544</v>
      </c>
      <c r="B281" s="55" t="s">
        <v>545</v>
      </c>
      <c r="C281" s="60"/>
      <c r="D281" s="9">
        <v>79.634605853074532</v>
      </c>
      <c r="E281" s="9">
        <v>71.332233865193587</v>
      </c>
      <c r="F281" s="9">
        <v>43.735164181308413</v>
      </c>
      <c r="G281" s="9">
        <v>30.665169043933265</v>
      </c>
      <c r="H281" s="9"/>
      <c r="I281" s="9">
        <v>64.327591446886373</v>
      </c>
      <c r="J281" s="9">
        <v>52.509276728691198</v>
      </c>
      <c r="K281" s="9">
        <v>26.386869249234856</v>
      </c>
      <c r="L281" s="9">
        <v>15.317754534514691</v>
      </c>
      <c r="M281" s="9"/>
      <c r="N281" s="9">
        <v>50.960536322332736</v>
      </c>
      <c r="O281" s="9">
        <v>42.703048368684307</v>
      </c>
      <c r="P281" s="9">
        <v>22.517235773505746</v>
      </c>
      <c r="Q281" s="9">
        <v>16.328510036222095</v>
      </c>
    </row>
    <row r="282" spans="1:17" s="10" customFormat="1" x14ac:dyDescent="0.25">
      <c r="A282" s="54" t="s">
        <v>546</v>
      </c>
      <c r="B282" s="55" t="s">
        <v>547</v>
      </c>
      <c r="C282" s="60"/>
      <c r="D282" s="9">
        <v>84.741384313012247</v>
      </c>
      <c r="E282" s="9">
        <v>75.342341293087202</v>
      </c>
      <c r="F282" s="9">
        <v>51.607858482154114</v>
      </c>
      <c r="G282" s="9">
        <v>38.305248463676058</v>
      </c>
      <c r="H282" s="9"/>
      <c r="I282" s="9">
        <v>74.651722842767782</v>
      </c>
      <c r="J282" s="9">
        <v>57.179595973566634</v>
      </c>
      <c r="K282" s="9">
        <v>33.086607713740534</v>
      </c>
      <c r="L282" s="9">
        <v>25.200332152937893</v>
      </c>
      <c r="M282" s="9"/>
      <c r="N282" s="9">
        <v>49.625959861388857</v>
      </c>
      <c r="O282" s="9">
        <v>42.641641813738765</v>
      </c>
      <c r="P282" s="9">
        <v>22.382917142860837</v>
      </c>
      <c r="Q282" s="9">
        <v>17.380112339582119</v>
      </c>
    </row>
    <row r="283" spans="1:17" s="10" customFormat="1" x14ac:dyDescent="0.25">
      <c r="A283" s="54" t="s">
        <v>548</v>
      </c>
      <c r="B283" s="55" t="s">
        <v>549</v>
      </c>
      <c r="C283" s="56"/>
      <c r="D283" s="9">
        <v>82.24698005383091</v>
      </c>
      <c r="E283" s="9">
        <v>70.871417084652506</v>
      </c>
      <c r="F283" s="9">
        <v>48.015234496566741</v>
      </c>
      <c r="G283" s="9">
        <v>33.655876740941238</v>
      </c>
      <c r="H283" s="9"/>
      <c r="I283" s="9">
        <v>73.259626740420813</v>
      </c>
      <c r="J283" s="9">
        <v>58.834979086736539</v>
      </c>
      <c r="K283" s="9">
        <v>32.090610620691351</v>
      </c>
      <c r="L283" s="9">
        <v>22.390546576515792</v>
      </c>
      <c r="M283" s="9"/>
      <c r="N283" s="9">
        <v>40.845911798181561</v>
      </c>
      <c r="O283" s="9">
        <v>31.519905030959521</v>
      </c>
      <c r="P283" s="9">
        <v>16.601056444201955</v>
      </c>
      <c r="Q283" s="9">
        <v>10.571802962139412</v>
      </c>
    </row>
    <row r="284" spans="1:17" s="10" customFormat="1" x14ac:dyDescent="0.25">
      <c r="A284" s="54" t="s">
        <v>550</v>
      </c>
      <c r="B284" s="55" t="s">
        <v>551</v>
      </c>
      <c r="C284" s="56"/>
      <c r="D284" s="9">
        <v>80.817995230448389</v>
      </c>
      <c r="E284" s="9">
        <v>74.357147128035464</v>
      </c>
      <c r="F284" s="9">
        <v>45.828954342936314</v>
      </c>
      <c r="G284" s="9">
        <v>32.550213006500265</v>
      </c>
      <c r="H284" s="9"/>
      <c r="I284" s="9">
        <v>69.788988810462882</v>
      </c>
      <c r="J284" s="9">
        <v>58.968667446869702</v>
      </c>
      <c r="K284" s="9">
        <v>28.72423015356112</v>
      </c>
      <c r="L284" s="9">
        <v>21.908198649537386</v>
      </c>
      <c r="M284" s="9"/>
      <c r="N284" s="9">
        <v>41.019445931630202</v>
      </c>
      <c r="O284" s="9">
        <v>35.052721073401891</v>
      </c>
      <c r="P284" s="9">
        <v>17.523454106514624</v>
      </c>
      <c r="Q284" s="9">
        <v>7.6585634322326177</v>
      </c>
    </row>
    <row r="285" spans="1:17" s="10" customFormat="1" x14ac:dyDescent="0.25">
      <c r="A285" s="50" t="s">
        <v>552</v>
      </c>
      <c r="B285" s="51" t="s">
        <v>553</v>
      </c>
      <c r="C285" s="58"/>
      <c r="D285" s="7">
        <v>81.409518600750758</v>
      </c>
      <c r="E285" s="7">
        <v>71.582324476766345</v>
      </c>
      <c r="F285" s="7">
        <v>43.406468325656498</v>
      </c>
      <c r="G285" s="7">
        <v>31.268239676665615</v>
      </c>
      <c r="H285" s="7"/>
      <c r="I285" s="7">
        <v>69.067599506857263</v>
      </c>
      <c r="J285" s="7">
        <v>55.485879411284941</v>
      </c>
      <c r="K285" s="7">
        <v>25.397525930861541</v>
      </c>
      <c r="L285" s="7">
        <v>18.018483474306208</v>
      </c>
      <c r="M285" s="7"/>
      <c r="N285" s="7">
        <v>44.430130638807185</v>
      </c>
      <c r="O285" s="7">
        <v>37.593407035679661</v>
      </c>
      <c r="P285" s="7">
        <v>18.588974983094815</v>
      </c>
      <c r="Q285" s="7">
        <v>12.688250504707241</v>
      </c>
    </row>
    <row r="286" spans="1:17" s="10" customFormat="1" x14ac:dyDescent="0.25">
      <c r="A286" s="54" t="s">
        <v>554</v>
      </c>
      <c r="B286" s="55" t="s">
        <v>555</v>
      </c>
      <c r="C286" s="56"/>
      <c r="D286" s="9">
        <v>79.330089108755686</v>
      </c>
      <c r="E286" s="9">
        <v>69.460819238218434</v>
      </c>
      <c r="F286" s="9">
        <v>40.165412444719614</v>
      </c>
      <c r="G286" s="9">
        <v>31.221384318532181</v>
      </c>
      <c r="H286" s="9"/>
      <c r="I286" s="9">
        <v>66.421844423897852</v>
      </c>
      <c r="J286" s="9">
        <v>51.869796791296942</v>
      </c>
      <c r="K286" s="9">
        <v>22.159263639490046</v>
      </c>
      <c r="L286" s="9">
        <v>16.711224387533992</v>
      </c>
      <c r="M286" s="9"/>
      <c r="N286" s="9">
        <v>43.680844498249819</v>
      </c>
      <c r="O286" s="9">
        <v>36.425900171575165</v>
      </c>
      <c r="P286" s="9">
        <v>20.177792091830231</v>
      </c>
      <c r="Q286" s="9">
        <v>14.487628058609376</v>
      </c>
    </row>
    <row r="287" spans="1:17" customFormat="1" ht="14.4" x14ac:dyDescent="0.3">
      <c r="A287" s="54" t="s">
        <v>556</v>
      </c>
      <c r="B287" s="55" t="s">
        <v>557</v>
      </c>
      <c r="C287" s="60"/>
      <c r="D287" s="9">
        <v>82.91320054160262</v>
      </c>
      <c r="E287" s="9">
        <v>71.853667256049491</v>
      </c>
      <c r="F287" s="9">
        <v>42.533525760234873</v>
      </c>
      <c r="G287" s="9">
        <v>33.874940045332707</v>
      </c>
      <c r="H287" s="9"/>
      <c r="I287" s="9">
        <v>70.229628774924294</v>
      </c>
      <c r="J287" s="9">
        <v>57.621604721746955</v>
      </c>
      <c r="K287" s="9">
        <v>26.57583541642089</v>
      </c>
      <c r="L287" s="9">
        <v>20.975557443122831</v>
      </c>
      <c r="M287" s="9"/>
      <c r="N287" s="9">
        <v>38.650630999293142</v>
      </c>
      <c r="O287" s="9">
        <v>31.791905254371315</v>
      </c>
      <c r="P287" s="9">
        <v>16.938906916909108</v>
      </c>
      <c r="Q287" s="9">
        <v>10.431431139894832</v>
      </c>
    </row>
    <row r="288" spans="1:17" s="10" customFormat="1" x14ac:dyDescent="0.25">
      <c r="A288" s="54" t="s">
        <v>558</v>
      </c>
      <c r="B288" s="55" t="s">
        <v>559</v>
      </c>
      <c r="C288" s="56"/>
      <c r="D288" s="9">
        <v>81.958114409887827</v>
      </c>
      <c r="E288" s="9">
        <v>69.122015942843461</v>
      </c>
      <c r="F288" s="9">
        <v>41.109106475416382</v>
      </c>
      <c r="G288" s="9">
        <v>28.631833424405716</v>
      </c>
      <c r="H288" s="9"/>
      <c r="I288" s="9">
        <v>66.127839834576392</v>
      </c>
      <c r="J288" s="9">
        <v>51.971816730312796</v>
      </c>
      <c r="K288" s="9">
        <v>21.365175633595239</v>
      </c>
      <c r="L288" s="9">
        <v>15.456995751587099</v>
      </c>
      <c r="M288" s="9"/>
      <c r="N288" s="9">
        <v>49.497907217746153</v>
      </c>
      <c r="O288" s="9">
        <v>41.898623405361121</v>
      </c>
      <c r="P288" s="9">
        <v>18.889512073038421</v>
      </c>
      <c r="Q288" s="9">
        <v>14.81768024818024</v>
      </c>
    </row>
    <row r="289" spans="1:17" s="10" customFormat="1" x14ac:dyDescent="0.25">
      <c r="A289" s="54" t="s">
        <v>560</v>
      </c>
      <c r="B289" s="55" t="s">
        <v>561</v>
      </c>
      <c r="C289" s="56"/>
      <c r="D289" s="9">
        <v>81.456419870507062</v>
      </c>
      <c r="E289" s="9">
        <v>68.359829375131369</v>
      </c>
      <c r="F289" s="9">
        <v>40.723998727274534</v>
      </c>
      <c r="G289" s="9">
        <v>28.930909617942042</v>
      </c>
      <c r="H289" s="9"/>
      <c r="I289" s="9">
        <v>67.682013633711605</v>
      </c>
      <c r="J289" s="9">
        <v>51.930882488589937</v>
      </c>
      <c r="K289" s="9">
        <v>26.368066406459757</v>
      </c>
      <c r="L289" s="9">
        <v>20.058413507783872</v>
      </c>
      <c r="M289" s="9"/>
      <c r="N289" s="9">
        <v>42.925571099302964</v>
      </c>
      <c r="O289" s="9">
        <v>34.139276607096306</v>
      </c>
      <c r="P289" s="9">
        <v>13.668705660846026</v>
      </c>
      <c r="Q289" s="9">
        <v>9.240543890681856</v>
      </c>
    </row>
    <row r="290" spans="1:17" s="10" customFormat="1" x14ac:dyDescent="0.25">
      <c r="A290" s="54" t="s">
        <v>562</v>
      </c>
      <c r="B290" s="55" t="s">
        <v>563</v>
      </c>
      <c r="C290" s="56"/>
      <c r="D290" s="9">
        <v>74.018597968929896</v>
      </c>
      <c r="E290" s="9">
        <v>65.797905836021812</v>
      </c>
      <c r="F290" s="9">
        <v>42.487824047017355</v>
      </c>
      <c r="G290" s="9">
        <v>31.428192601288281</v>
      </c>
      <c r="H290" s="9"/>
      <c r="I290" s="9">
        <v>61.166945037716914</v>
      </c>
      <c r="J290" s="9">
        <v>48.878222219137434</v>
      </c>
      <c r="K290" s="9">
        <v>25.414187695087882</v>
      </c>
      <c r="L290" s="9">
        <v>18.33905155995992</v>
      </c>
      <c r="M290" s="9"/>
      <c r="N290" s="9">
        <v>42.133004407390075</v>
      </c>
      <c r="O290" s="9">
        <v>35.471889843711175</v>
      </c>
      <c r="P290" s="9">
        <v>19.165062557699763</v>
      </c>
      <c r="Q290" s="9">
        <v>15.07904881512806</v>
      </c>
    </row>
    <row r="291" spans="1:17" s="10" customFormat="1" x14ac:dyDescent="0.25">
      <c r="A291" s="54" t="s">
        <v>564</v>
      </c>
      <c r="B291" s="55" t="s">
        <v>565</v>
      </c>
      <c r="C291" s="56"/>
      <c r="D291" s="9">
        <v>82.701001066661945</v>
      </c>
      <c r="E291" s="9">
        <v>73.994437695418725</v>
      </c>
      <c r="F291" s="9">
        <v>42.869315825977381</v>
      </c>
      <c r="G291" s="9">
        <v>30.322181040773511</v>
      </c>
      <c r="H291" s="9"/>
      <c r="I291" s="9">
        <v>72.940173150681758</v>
      </c>
      <c r="J291" s="9">
        <v>60.3174005730978</v>
      </c>
      <c r="K291" s="9">
        <v>30.045106073898591</v>
      </c>
      <c r="L291" s="9">
        <v>20.722217888271711</v>
      </c>
      <c r="M291" s="9"/>
      <c r="N291" s="9">
        <v>38.128997397029494</v>
      </c>
      <c r="O291" s="9">
        <v>33.682416932305074</v>
      </c>
      <c r="P291" s="9">
        <v>11.397951470404328</v>
      </c>
      <c r="Q291" s="9">
        <v>8.1251293926143244</v>
      </c>
    </row>
    <row r="292" spans="1:17" s="10" customFormat="1" x14ac:dyDescent="0.25">
      <c r="A292" s="54" t="s">
        <v>566</v>
      </c>
      <c r="B292" s="55" t="s">
        <v>567</v>
      </c>
      <c r="C292" s="56"/>
      <c r="D292" s="9">
        <v>82.982175152784492</v>
      </c>
      <c r="E292" s="9">
        <v>73.51632024934662</v>
      </c>
      <c r="F292" s="9">
        <v>42.490432480473835</v>
      </c>
      <c r="G292" s="9">
        <v>30.030030825586699</v>
      </c>
      <c r="H292" s="9"/>
      <c r="I292" s="9">
        <v>68.721357510516981</v>
      </c>
      <c r="J292" s="9">
        <v>57.05614370337517</v>
      </c>
      <c r="K292" s="9">
        <v>26.818852298750929</v>
      </c>
      <c r="L292" s="9">
        <v>17.009649659615576</v>
      </c>
      <c r="M292" s="9"/>
      <c r="N292" s="9">
        <v>46.14496047535161</v>
      </c>
      <c r="O292" s="9">
        <v>37.670862457610525</v>
      </c>
      <c r="P292" s="9">
        <v>17.350201824372764</v>
      </c>
      <c r="Q292" s="9">
        <v>11.292112437984239</v>
      </c>
    </row>
    <row r="293" spans="1:17" s="10" customFormat="1" x14ac:dyDescent="0.25">
      <c r="A293" s="54" t="s">
        <v>568</v>
      </c>
      <c r="B293" s="55" t="s">
        <v>569</v>
      </c>
      <c r="C293" s="60"/>
      <c r="D293" s="9">
        <v>82.335363809376105</v>
      </c>
      <c r="E293" s="9">
        <v>73.610499858503147</v>
      </c>
      <c r="F293" s="9">
        <v>48.320590677148374</v>
      </c>
      <c r="G293" s="9">
        <v>29.751183705421575</v>
      </c>
      <c r="H293" s="9"/>
      <c r="I293" s="9">
        <v>75.087643618217854</v>
      </c>
      <c r="J293" s="9">
        <v>60.991540545526981</v>
      </c>
      <c r="K293" s="9">
        <v>28.530973547725715</v>
      </c>
      <c r="L293" s="9">
        <v>20.2128459180908</v>
      </c>
      <c r="M293" s="9"/>
      <c r="N293" s="9">
        <v>41.956028035434194</v>
      </c>
      <c r="O293" s="9">
        <v>36.280657811223008</v>
      </c>
      <c r="P293" s="9">
        <v>17.594254565350624</v>
      </c>
      <c r="Q293" s="9">
        <v>10.176608747849713</v>
      </c>
    </row>
    <row r="294" spans="1:17" s="10" customFormat="1" x14ac:dyDescent="0.25">
      <c r="A294" s="54" t="s">
        <v>570</v>
      </c>
      <c r="B294" s="55" t="s">
        <v>571</v>
      </c>
      <c r="C294" s="56"/>
      <c r="D294" s="9">
        <v>77.489347327528819</v>
      </c>
      <c r="E294" s="9">
        <v>65.570472584825936</v>
      </c>
      <c r="F294" s="9">
        <v>40.231976943933581</v>
      </c>
      <c r="G294" s="9">
        <v>31.129914284056799</v>
      </c>
      <c r="H294" s="9"/>
      <c r="I294" s="9">
        <v>63.205933784322433</v>
      </c>
      <c r="J294" s="9">
        <v>44.150255318408391</v>
      </c>
      <c r="K294" s="9">
        <v>19.139513026837786</v>
      </c>
      <c r="L294" s="9">
        <v>14.588952718333701</v>
      </c>
      <c r="M294" s="9"/>
      <c r="N294" s="9">
        <v>49.534403455166128</v>
      </c>
      <c r="O294" s="9">
        <v>41.541297779818358</v>
      </c>
      <c r="P294" s="9">
        <v>21.331420085844684</v>
      </c>
      <c r="Q294" s="9">
        <v>15.316155280939725</v>
      </c>
    </row>
    <row r="295" spans="1:17" s="10" customFormat="1" x14ac:dyDescent="0.25">
      <c r="A295" s="54" t="s">
        <v>572</v>
      </c>
      <c r="B295" s="55" t="s">
        <v>573</v>
      </c>
      <c r="C295" s="56"/>
      <c r="D295" s="9">
        <v>80.635663596705356</v>
      </c>
      <c r="E295" s="9">
        <v>73.462859835952202</v>
      </c>
      <c r="F295" s="9">
        <v>43.872671484400897</v>
      </c>
      <c r="G295" s="9">
        <v>30.968820908801714</v>
      </c>
      <c r="H295" s="9"/>
      <c r="I295" s="9">
        <v>67.724942551622519</v>
      </c>
      <c r="J295" s="9">
        <v>57.985349299440493</v>
      </c>
      <c r="K295" s="9">
        <v>25.041124655747275</v>
      </c>
      <c r="L295" s="9">
        <v>16.359696284240378</v>
      </c>
      <c r="M295" s="9"/>
      <c r="N295" s="9">
        <v>44.579669566201268</v>
      </c>
      <c r="O295" s="9">
        <v>38.280157946818875</v>
      </c>
      <c r="P295" s="9">
        <v>20.3089242222444</v>
      </c>
      <c r="Q295" s="9">
        <v>13.6694654856996</v>
      </c>
    </row>
    <row r="296" spans="1:17" s="10" customFormat="1" x14ac:dyDescent="0.25">
      <c r="A296" s="54" t="s">
        <v>574</v>
      </c>
      <c r="B296" s="55" t="s">
        <v>575</v>
      </c>
      <c r="C296" s="56"/>
      <c r="D296" s="9">
        <v>86.887516701888018</v>
      </c>
      <c r="E296" s="9">
        <v>79.457155234944622</v>
      </c>
      <c r="F296" s="9">
        <v>50.08273151045691</v>
      </c>
      <c r="G296" s="9">
        <v>38.383668237355309</v>
      </c>
      <c r="H296" s="9"/>
      <c r="I296" s="9">
        <v>75.346904596353198</v>
      </c>
      <c r="J296" s="9">
        <v>62.115553892310658</v>
      </c>
      <c r="K296" s="9">
        <v>27.171682193488007</v>
      </c>
      <c r="L296" s="9">
        <v>17.295506149504302</v>
      </c>
      <c r="M296" s="9"/>
      <c r="N296" s="9">
        <v>51.658967300983086</v>
      </c>
      <c r="O296" s="9">
        <v>46.3495945023937</v>
      </c>
      <c r="P296" s="9">
        <v>26.539333561475448</v>
      </c>
      <c r="Q296" s="9">
        <v>17.607984643521075</v>
      </c>
    </row>
    <row r="297" spans="1:17" s="10" customFormat="1" x14ac:dyDescent="0.25">
      <c r="A297" s="50" t="s">
        <v>576</v>
      </c>
      <c r="B297" s="51" t="s">
        <v>577</v>
      </c>
      <c r="C297" s="58"/>
      <c r="D297" s="7">
        <v>80.59948111436735</v>
      </c>
      <c r="E297" s="7">
        <v>71.712947760480318</v>
      </c>
      <c r="F297" s="7">
        <v>44.004215354753782</v>
      </c>
      <c r="G297" s="7">
        <v>31.546618731346989</v>
      </c>
      <c r="H297" s="7"/>
      <c r="I297" s="7">
        <v>67.450119971529318</v>
      </c>
      <c r="J297" s="7">
        <v>54.117111145145124</v>
      </c>
      <c r="K297" s="7">
        <v>24.847344408452841</v>
      </c>
      <c r="L297" s="7">
        <v>17.915052874588422</v>
      </c>
      <c r="M297" s="7"/>
      <c r="N297" s="7">
        <v>46.053093942681031</v>
      </c>
      <c r="O297" s="7">
        <v>38.605848525198802</v>
      </c>
      <c r="P297" s="7">
        <v>20.297459488431524</v>
      </c>
      <c r="Q297" s="7">
        <v>14.903440239178799</v>
      </c>
    </row>
    <row r="298" spans="1:17" s="10" customFormat="1" x14ac:dyDescent="0.25">
      <c r="A298" s="54" t="s">
        <v>578</v>
      </c>
      <c r="B298" s="55" t="s">
        <v>579</v>
      </c>
      <c r="C298" s="56"/>
      <c r="D298" s="9">
        <v>78.610915016735788</v>
      </c>
      <c r="E298" s="9">
        <v>69.994255977557515</v>
      </c>
      <c r="F298" s="9">
        <v>42.571891163399144</v>
      </c>
      <c r="G298" s="9">
        <v>29.904169350191456</v>
      </c>
      <c r="H298" s="9"/>
      <c r="I298" s="9">
        <v>66.663045579802812</v>
      </c>
      <c r="J298" s="9">
        <v>50.135381485934282</v>
      </c>
      <c r="K298" s="9">
        <v>27.51662468650995</v>
      </c>
      <c r="L298" s="9">
        <v>20.998670061432996</v>
      </c>
      <c r="M298" s="9"/>
      <c r="N298" s="9">
        <v>40.462784838286488</v>
      </c>
      <c r="O298" s="9">
        <v>34.499386663870105</v>
      </c>
      <c r="P298" s="9">
        <v>16.01099755657107</v>
      </c>
      <c r="Q298" s="9">
        <v>11.68727275676336</v>
      </c>
    </row>
    <row r="299" spans="1:17" customFormat="1" ht="14.4" x14ac:dyDescent="0.3">
      <c r="A299" s="54" t="s">
        <v>580</v>
      </c>
      <c r="B299" s="55" t="s">
        <v>581</v>
      </c>
      <c r="C299" s="56"/>
      <c r="D299" s="9">
        <v>80.768145290725784</v>
      </c>
      <c r="E299" s="9">
        <v>74.618815840108795</v>
      </c>
      <c r="F299" s="9">
        <v>47.910603599836428</v>
      </c>
      <c r="G299" s="9">
        <v>35.587812452659193</v>
      </c>
      <c r="H299" s="9"/>
      <c r="I299" s="9">
        <v>67.338241176570648</v>
      </c>
      <c r="J299" s="9">
        <v>55.15546294163849</v>
      </c>
      <c r="K299" s="9">
        <v>25.250658781963043</v>
      </c>
      <c r="L299" s="9">
        <v>18.020789398480684</v>
      </c>
      <c r="M299" s="9"/>
      <c r="N299" s="9">
        <v>55.407538474454618</v>
      </c>
      <c r="O299" s="9">
        <v>46.567452761856778</v>
      </c>
      <c r="P299" s="9">
        <v>27.903787064919005</v>
      </c>
      <c r="Q299" s="9">
        <v>19.850430449442783</v>
      </c>
    </row>
    <row r="300" spans="1:17" s="10" customFormat="1" x14ac:dyDescent="0.25">
      <c r="A300" s="54" t="s">
        <v>582</v>
      </c>
      <c r="B300" s="55" t="s">
        <v>583</v>
      </c>
      <c r="C300" s="56"/>
      <c r="D300" s="9">
        <v>81.981863208624958</v>
      </c>
      <c r="E300" s="9">
        <v>71.635158474326076</v>
      </c>
      <c r="F300" s="9">
        <v>41.192295199614179</v>
      </c>
      <c r="G300" s="9">
        <v>28.335868630955108</v>
      </c>
      <c r="H300" s="9"/>
      <c r="I300" s="9">
        <v>59.331352541304462</v>
      </c>
      <c r="J300" s="9">
        <v>48.3090564628273</v>
      </c>
      <c r="K300" s="9">
        <v>17.642037003397508</v>
      </c>
      <c r="L300" s="9">
        <v>12.005530175084465</v>
      </c>
      <c r="M300" s="9"/>
      <c r="N300" s="9">
        <v>58.540690738975989</v>
      </c>
      <c r="O300" s="9">
        <v>47.145549908182197</v>
      </c>
      <c r="P300" s="9">
        <v>23.103265875461901</v>
      </c>
      <c r="Q300" s="9">
        <v>14.283737807368427</v>
      </c>
    </row>
    <row r="301" spans="1:17" s="10" customFormat="1" x14ac:dyDescent="0.25">
      <c r="A301" s="54" t="s">
        <v>584</v>
      </c>
      <c r="B301" s="55" t="s">
        <v>585</v>
      </c>
      <c r="C301" s="56"/>
      <c r="D301" s="9">
        <v>82.037877068464695</v>
      </c>
      <c r="E301" s="9">
        <v>73.32953303157862</v>
      </c>
      <c r="F301" s="9">
        <v>48.203961111293154</v>
      </c>
      <c r="G301" s="9">
        <v>33.166445695737593</v>
      </c>
      <c r="H301" s="9"/>
      <c r="I301" s="9">
        <v>70.777884308619704</v>
      </c>
      <c r="J301" s="9">
        <v>59.704486516485076</v>
      </c>
      <c r="K301" s="9">
        <v>30.4148946624179</v>
      </c>
      <c r="L301" s="9">
        <v>22.920746469901339</v>
      </c>
      <c r="M301" s="9"/>
      <c r="N301" s="9">
        <v>41.632413021749329</v>
      </c>
      <c r="O301" s="9">
        <v>36.392070667107433</v>
      </c>
      <c r="P301" s="9">
        <v>16.497819645635758</v>
      </c>
      <c r="Q301" s="9">
        <v>12.955729311147962</v>
      </c>
    </row>
    <row r="302" spans="1:17" s="10" customFormat="1" x14ac:dyDescent="0.25">
      <c r="A302" s="54" t="s">
        <v>592</v>
      </c>
      <c r="B302" s="55" t="s">
        <v>788</v>
      </c>
      <c r="C302" s="56"/>
      <c r="D302" s="9">
        <v>78.742156783431966</v>
      </c>
      <c r="E302" s="9">
        <v>69.98698071443809</v>
      </c>
      <c r="F302" s="9">
        <v>42.003749341087271</v>
      </c>
      <c r="G302" s="9">
        <v>32.653800303808552</v>
      </c>
      <c r="H302" s="9"/>
      <c r="I302" s="9">
        <v>67.972920962233502</v>
      </c>
      <c r="J302" s="9">
        <v>56.57469081279077</v>
      </c>
      <c r="K302" s="9">
        <v>28.053846504336299</v>
      </c>
      <c r="L302" s="9">
        <v>21.268781271728891</v>
      </c>
      <c r="M302" s="9"/>
      <c r="N302" s="9">
        <v>36.413164737869131</v>
      </c>
      <c r="O302" s="9">
        <v>30.291703421230242</v>
      </c>
      <c r="P302" s="9">
        <v>17.782454639943758</v>
      </c>
      <c r="Q302" s="9">
        <v>11.836513407307786</v>
      </c>
    </row>
    <row r="303" spans="1:17" s="10" customFormat="1" x14ac:dyDescent="0.25">
      <c r="A303" s="54" t="s">
        <v>586</v>
      </c>
      <c r="B303" s="55" t="s">
        <v>587</v>
      </c>
      <c r="C303" s="56"/>
      <c r="D303" s="9">
        <v>74.189896490200681</v>
      </c>
      <c r="E303" s="9">
        <v>65.553067354301845</v>
      </c>
      <c r="F303" s="9">
        <v>36.43194443489471</v>
      </c>
      <c r="G303" s="9">
        <v>22.778881291695381</v>
      </c>
      <c r="H303" s="9"/>
      <c r="I303" s="9">
        <v>55.82287022445729</v>
      </c>
      <c r="J303" s="9">
        <v>43.459950542648166</v>
      </c>
      <c r="K303" s="9">
        <v>19.405036771894149</v>
      </c>
      <c r="L303" s="9">
        <v>14.120899546776359</v>
      </c>
      <c r="M303" s="9"/>
      <c r="N303" s="9">
        <v>47.300592483803555</v>
      </c>
      <c r="O303" s="9">
        <v>38.438635313607186</v>
      </c>
      <c r="P303" s="9">
        <v>17.291906464317812</v>
      </c>
      <c r="Q303" s="9">
        <v>10.103546508796486</v>
      </c>
    </row>
    <row r="304" spans="1:17" s="10" customFormat="1" x14ac:dyDescent="0.25">
      <c r="A304" s="54" t="s">
        <v>588</v>
      </c>
      <c r="B304" s="55" t="s">
        <v>589</v>
      </c>
      <c r="C304" s="56"/>
      <c r="D304" s="9">
        <v>78.644615528903913</v>
      </c>
      <c r="E304" s="9">
        <v>68.097791670754646</v>
      </c>
      <c r="F304" s="9">
        <v>38.103508532824158</v>
      </c>
      <c r="G304" s="9">
        <v>26.170738545533627</v>
      </c>
      <c r="H304" s="9"/>
      <c r="I304" s="9">
        <v>67.589111482982716</v>
      </c>
      <c r="J304" s="9">
        <v>51.062304623141308</v>
      </c>
      <c r="K304" s="9">
        <v>19.998800193951428</v>
      </c>
      <c r="L304" s="9">
        <v>13.151125264030044</v>
      </c>
      <c r="M304" s="9"/>
      <c r="N304" s="9">
        <v>41.06470561016647</v>
      </c>
      <c r="O304" s="9">
        <v>34.134241939053602</v>
      </c>
      <c r="P304" s="9">
        <v>15.87745633905924</v>
      </c>
      <c r="Q304" s="9">
        <v>13.653449504113832</v>
      </c>
    </row>
    <row r="305" spans="1:17" s="10" customFormat="1" x14ac:dyDescent="0.25">
      <c r="A305" s="54" t="s">
        <v>590</v>
      </c>
      <c r="B305" s="55" t="s">
        <v>591</v>
      </c>
      <c r="C305" s="60"/>
      <c r="D305" s="9">
        <v>81.11129786496501</v>
      </c>
      <c r="E305" s="9">
        <v>71.915133887316344</v>
      </c>
      <c r="F305" s="9">
        <v>43.333201199092528</v>
      </c>
      <c r="G305" s="9">
        <v>30.51969107657489</v>
      </c>
      <c r="H305" s="9"/>
      <c r="I305" s="9">
        <v>71.744635052858058</v>
      </c>
      <c r="J305" s="9">
        <v>56.129179154750965</v>
      </c>
      <c r="K305" s="9">
        <v>24.098433781420422</v>
      </c>
      <c r="L305" s="9">
        <v>17.497883238749406</v>
      </c>
      <c r="M305" s="9"/>
      <c r="N305" s="9">
        <v>46.003489978023559</v>
      </c>
      <c r="O305" s="9">
        <v>37.784691638735445</v>
      </c>
      <c r="P305" s="9">
        <v>18.885466546574563</v>
      </c>
      <c r="Q305" s="9">
        <v>13.228327932420234</v>
      </c>
    </row>
    <row r="306" spans="1:17" s="10" customFormat="1" x14ac:dyDescent="0.25">
      <c r="A306" s="54" t="s">
        <v>593</v>
      </c>
      <c r="B306" s="55" t="s">
        <v>594</v>
      </c>
      <c r="C306" s="56"/>
      <c r="D306" s="9">
        <v>77.582938181002405</v>
      </c>
      <c r="E306" s="9">
        <v>70.171566545573626</v>
      </c>
      <c r="F306" s="9">
        <v>43.537991893798015</v>
      </c>
      <c r="G306" s="9">
        <v>33.131475544447504</v>
      </c>
      <c r="H306" s="9"/>
      <c r="I306" s="9">
        <v>62.122989065539826</v>
      </c>
      <c r="J306" s="9">
        <v>51.239590775116859</v>
      </c>
      <c r="K306" s="9">
        <v>22.783010164802363</v>
      </c>
      <c r="L306" s="9">
        <v>16.801241307629869</v>
      </c>
      <c r="M306" s="9"/>
      <c r="N306" s="9">
        <v>42.619911776739052</v>
      </c>
      <c r="O306" s="9">
        <v>36.358384323856377</v>
      </c>
      <c r="P306" s="9">
        <v>21.087490094213035</v>
      </c>
      <c r="Q306" s="9">
        <v>16.858990537912774</v>
      </c>
    </row>
    <row r="307" spans="1:17" s="10" customFormat="1" x14ac:dyDescent="0.25">
      <c r="A307" s="54" t="s">
        <v>595</v>
      </c>
      <c r="B307" s="55" t="s">
        <v>596</v>
      </c>
      <c r="C307" s="56"/>
      <c r="D307" s="9">
        <v>82.007260096217237</v>
      </c>
      <c r="E307" s="9">
        <v>73.216685180144438</v>
      </c>
      <c r="F307" s="9">
        <v>47.954604359681831</v>
      </c>
      <c r="G307" s="9">
        <v>37.337982198420143</v>
      </c>
      <c r="H307" s="9"/>
      <c r="I307" s="9">
        <v>66.549902713385464</v>
      </c>
      <c r="J307" s="9">
        <v>57.222100505154692</v>
      </c>
      <c r="K307" s="9">
        <v>28.134515228666025</v>
      </c>
      <c r="L307" s="9">
        <v>21.715000270238765</v>
      </c>
      <c r="M307" s="9"/>
      <c r="N307" s="9">
        <v>49.463619751239932</v>
      </c>
      <c r="O307" s="9">
        <v>42.621561551633874</v>
      </c>
      <c r="P307" s="9">
        <v>25.428475172904143</v>
      </c>
      <c r="Q307" s="9">
        <v>20.134725517964753</v>
      </c>
    </row>
    <row r="308" spans="1:17" s="10" customFormat="1" x14ac:dyDescent="0.25">
      <c r="A308" s="54" t="s">
        <v>597</v>
      </c>
      <c r="B308" s="55" t="s">
        <v>598</v>
      </c>
      <c r="C308" s="56"/>
      <c r="D308" s="9">
        <v>84.42401847183821</v>
      </c>
      <c r="E308" s="9">
        <v>74.698351672353709</v>
      </c>
      <c r="F308" s="9">
        <v>46.968328681041321</v>
      </c>
      <c r="G308" s="9">
        <v>33.093835114276757</v>
      </c>
      <c r="H308" s="9"/>
      <c r="I308" s="9">
        <v>72.384545450278083</v>
      </c>
      <c r="J308" s="9">
        <v>58.256487063489082</v>
      </c>
      <c r="K308" s="9">
        <v>26.281582448437891</v>
      </c>
      <c r="L308" s="9">
        <v>17.382264295300505</v>
      </c>
      <c r="M308" s="9"/>
      <c r="N308" s="9">
        <v>44.018776626826515</v>
      </c>
      <c r="O308" s="9">
        <v>37.468134356747477</v>
      </c>
      <c r="P308" s="9">
        <v>22.201103029848142</v>
      </c>
      <c r="Q308" s="9">
        <v>16.504401853040726</v>
      </c>
    </row>
    <row r="309" spans="1:17" s="10" customFormat="1" x14ac:dyDescent="0.25">
      <c r="A309" s="54" t="s">
        <v>599</v>
      </c>
      <c r="B309" s="55" t="s">
        <v>600</v>
      </c>
      <c r="C309" s="56"/>
      <c r="D309" s="9">
        <v>87.387814475626797</v>
      </c>
      <c r="E309" s="9">
        <v>76.642891557137617</v>
      </c>
      <c r="F309" s="9">
        <v>48.395162445682239</v>
      </c>
      <c r="G309" s="9">
        <v>33.331275872708183</v>
      </c>
      <c r="H309" s="9"/>
      <c r="I309" s="9">
        <v>79.730107898036621</v>
      </c>
      <c r="J309" s="9">
        <v>61.004324114353501</v>
      </c>
      <c r="K309" s="9">
        <v>28.535068176740641</v>
      </c>
      <c r="L309" s="9">
        <v>19.314727659035427</v>
      </c>
      <c r="M309" s="9"/>
      <c r="N309" s="9">
        <v>49.700682025570799</v>
      </c>
      <c r="O309" s="9">
        <v>40.774204988751855</v>
      </c>
      <c r="P309" s="9">
        <v>18.742136112910181</v>
      </c>
      <c r="Q309" s="9">
        <v>13.877560957849774</v>
      </c>
    </row>
    <row r="310" spans="1:17" s="10" customFormat="1" x14ac:dyDescent="0.25">
      <c r="A310" s="50" t="s">
        <v>601</v>
      </c>
      <c r="B310" s="51" t="s">
        <v>602</v>
      </c>
      <c r="C310" s="58"/>
      <c r="D310" s="7">
        <v>85.799793992905265</v>
      </c>
      <c r="E310" s="7">
        <v>76.798465457637462</v>
      </c>
      <c r="F310" s="7">
        <v>47.602835169706047</v>
      </c>
      <c r="G310" s="7">
        <v>34.47703973379236</v>
      </c>
      <c r="H310" s="7"/>
      <c r="I310" s="7">
        <v>72.659265838610736</v>
      </c>
      <c r="J310" s="7">
        <v>55.99827452907202</v>
      </c>
      <c r="K310" s="7">
        <v>23.142506035372072</v>
      </c>
      <c r="L310" s="7">
        <v>16.54858358727806</v>
      </c>
      <c r="M310" s="7"/>
      <c r="N310" s="7">
        <v>53.868011633168557</v>
      </c>
      <c r="O310" s="7">
        <v>45.350552904923561</v>
      </c>
      <c r="P310" s="7">
        <v>25.279416978069825</v>
      </c>
      <c r="Q310" s="7">
        <v>17.471148024065304</v>
      </c>
    </row>
    <row r="311" spans="1:17" s="10" customFormat="1" x14ac:dyDescent="0.25">
      <c r="A311" s="54" t="s">
        <v>603</v>
      </c>
      <c r="B311" s="55" t="s">
        <v>604</v>
      </c>
      <c r="C311" s="56"/>
      <c r="D311" s="9">
        <v>83.502992137546002</v>
      </c>
      <c r="E311" s="9">
        <v>73.93116354496243</v>
      </c>
      <c r="F311" s="9">
        <v>42.959544083443461</v>
      </c>
      <c r="G311" s="9">
        <v>30.04235933615443</v>
      </c>
      <c r="H311" s="9"/>
      <c r="I311" s="9">
        <v>70.908904298308173</v>
      </c>
      <c r="J311" s="9">
        <v>53.615490999068108</v>
      </c>
      <c r="K311" s="9">
        <v>22.714829784695421</v>
      </c>
      <c r="L311" s="9">
        <v>16.635200420687479</v>
      </c>
      <c r="M311" s="9"/>
      <c r="N311" s="9">
        <v>48.368651313762086</v>
      </c>
      <c r="O311" s="9">
        <v>38.09179574438906</v>
      </c>
      <c r="P311" s="9">
        <v>20.229443650839194</v>
      </c>
      <c r="Q311" s="9">
        <v>13.663883656324069</v>
      </c>
    </row>
    <row r="312" spans="1:17" customFormat="1" ht="14.4" x14ac:dyDescent="0.3">
      <c r="A312" s="54" t="s">
        <v>605</v>
      </c>
      <c r="B312" s="55" t="s">
        <v>606</v>
      </c>
      <c r="C312" s="56"/>
      <c r="D312" s="9">
        <v>86.735237422815842</v>
      </c>
      <c r="E312" s="9">
        <v>79.992983880998764</v>
      </c>
      <c r="F312" s="9">
        <v>50.512244169983745</v>
      </c>
      <c r="G312" s="9">
        <v>36.832473883400247</v>
      </c>
      <c r="H312" s="9"/>
      <c r="I312" s="9">
        <v>64.877393537799492</v>
      </c>
      <c r="J312" s="9">
        <v>47.103177775765118</v>
      </c>
      <c r="K312" s="9">
        <v>13.947415294278914</v>
      </c>
      <c r="L312" s="9">
        <v>9.3103299247366955</v>
      </c>
      <c r="M312" s="9"/>
      <c r="N312" s="9">
        <v>70.889601147510774</v>
      </c>
      <c r="O312" s="9">
        <v>63.275001596380086</v>
      </c>
      <c r="P312" s="9">
        <v>35.579884417510719</v>
      </c>
      <c r="Q312" s="9">
        <v>25.619727504053408</v>
      </c>
    </row>
    <row r="313" spans="1:17" s="10" customFormat="1" x14ac:dyDescent="0.25">
      <c r="A313" s="54" t="s">
        <v>607</v>
      </c>
      <c r="B313" s="55" t="s">
        <v>608</v>
      </c>
      <c r="C313" s="56"/>
      <c r="D313" s="9">
        <v>86.042324820859747</v>
      </c>
      <c r="E313" s="9">
        <v>76.118560897279352</v>
      </c>
      <c r="F313" s="9">
        <v>46.844874024184534</v>
      </c>
      <c r="G313" s="9">
        <v>34.899466858105292</v>
      </c>
      <c r="H313" s="9"/>
      <c r="I313" s="9">
        <v>78.849999701639632</v>
      </c>
      <c r="J313" s="9">
        <v>60.862055712185402</v>
      </c>
      <c r="K313" s="9">
        <v>27.264433536596023</v>
      </c>
      <c r="L313" s="9">
        <v>20.398916922153056</v>
      </c>
      <c r="M313" s="9"/>
      <c r="N313" s="9">
        <v>50.538660276819847</v>
      </c>
      <c r="O313" s="9">
        <v>41.467329551670389</v>
      </c>
      <c r="P313" s="9">
        <v>23.021175286658856</v>
      </c>
      <c r="Q313" s="9">
        <v>17.37449317503879</v>
      </c>
    </row>
    <row r="314" spans="1:17" s="10" customFormat="1" x14ac:dyDescent="0.25">
      <c r="A314" s="54" t="s">
        <v>609</v>
      </c>
      <c r="B314" s="55" t="s">
        <v>610</v>
      </c>
      <c r="C314" s="56"/>
      <c r="D314" s="9">
        <v>87.849849296209598</v>
      </c>
      <c r="E314" s="9">
        <v>76.591134740777562</v>
      </c>
      <c r="F314" s="9">
        <v>48.416246308806464</v>
      </c>
      <c r="G314" s="9">
        <v>33.712414176612562</v>
      </c>
      <c r="H314" s="9"/>
      <c r="I314" s="9">
        <v>75.585338871913265</v>
      </c>
      <c r="J314" s="9">
        <v>57.354092323956337</v>
      </c>
      <c r="K314" s="9">
        <v>24.073273606105634</v>
      </c>
      <c r="L314" s="9">
        <v>18.137429600423868</v>
      </c>
      <c r="M314" s="9"/>
      <c r="N314" s="9">
        <v>51.995338710807872</v>
      </c>
      <c r="O314" s="9">
        <v>43.53679504121871</v>
      </c>
      <c r="P314" s="9">
        <v>24.380955370936178</v>
      </c>
      <c r="Q314" s="9">
        <v>12.741287484926975</v>
      </c>
    </row>
    <row r="315" spans="1:17" s="10" customFormat="1" x14ac:dyDescent="0.25">
      <c r="A315" s="54" t="s">
        <v>611</v>
      </c>
      <c r="B315" s="55" t="s">
        <v>612</v>
      </c>
      <c r="C315" s="56"/>
      <c r="D315" s="9">
        <v>84.701153180655609</v>
      </c>
      <c r="E315" s="9">
        <v>77.148210626351258</v>
      </c>
      <c r="F315" s="9">
        <v>49.535868138279902</v>
      </c>
      <c r="G315" s="9">
        <v>37.332817241797997</v>
      </c>
      <c r="H315" s="9"/>
      <c r="I315" s="9">
        <v>74.562525591562704</v>
      </c>
      <c r="J315" s="9">
        <v>63.854277770521705</v>
      </c>
      <c r="K315" s="9">
        <v>30.31910721207603</v>
      </c>
      <c r="L315" s="9">
        <v>19.852044382187977</v>
      </c>
      <c r="M315" s="9"/>
      <c r="N315" s="9">
        <v>43.545487135453676</v>
      </c>
      <c r="O315" s="9">
        <v>36.677305927475203</v>
      </c>
      <c r="P315" s="9">
        <v>21.300464311914155</v>
      </c>
      <c r="Q315" s="9">
        <v>16.794778068589086</v>
      </c>
    </row>
    <row r="316" spans="1:17" s="10" customFormat="1" x14ac:dyDescent="0.25">
      <c r="A316" s="50" t="s">
        <v>613</v>
      </c>
      <c r="B316" s="51" t="s">
        <v>614</v>
      </c>
      <c r="C316" s="58"/>
      <c r="D316" s="7">
        <v>83.164768287150054</v>
      </c>
      <c r="E316" s="7">
        <v>73.380433135642633</v>
      </c>
      <c r="F316" s="7">
        <v>45.62638605199767</v>
      </c>
      <c r="G316" s="7">
        <v>33.03294618502099</v>
      </c>
      <c r="H316" s="7"/>
      <c r="I316" s="7">
        <v>70.252186142306911</v>
      </c>
      <c r="J316" s="7">
        <v>53.262033684407704</v>
      </c>
      <c r="K316" s="7">
        <v>22.56243319357235</v>
      </c>
      <c r="L316" s="7">
        <v>15.177797694087253</v>
      </c>
      <c r="M316" s="7"/>
      <c r="N316" s="7">
        <v>51.5429998439174</v>
      </c>
      <c r="O316" s="7">
        <v>43.490483437908644</v>
      </c>
      <c r="P316" s="7">
        <v>23.352762758512359</v>
      </c>
      <c r="Q316" s="7">
        <v>16.125305563331978</v>
      </c>
    </row>
    <row r="317" spans="1:17" s="10" customFormat="1" x14ac:dyDescent="0.25">
      <c r="A317" s="54" t="s">
        <v>615</v>
      </c>
      <c r="B317" s="55" t="s">
        <v>616</v>
      </c>
      <c r="C317" s="56"/>
      <c r="D317" s="9">
        <v>86.958562974579777</v>
      </c>
      <c r="E317" s="9">
        <v>77.213548433204068</v>
      </c>
      <c r="F317" s="9">
        <v>45.098650324298674</v>
      </c>
      <c r="G317" s="9">
        <v>32.019759186159462</v>
      </c>
      <c r="H317" s="9"/>
      <c r="I317" s="9">
        <v>73.828921050762105</v>
      </c>
      <c r="J317" s="9">
        <v>53.123571647149426</v>
      </c>
      <c r="K317" s="9">
        <v>22.855088532170907</v>
      </c>
      <c r="L317" s="9">
        <v>14.462363155684384</v>
      </c>
      <c r="M317" s="9"/>
      <c r="N317" s="9">
        <v>53.091268296879022</v>
      </c>
      <c r="O317" s="9">
        <v>43.990479372229018</v>
      </c>
      <c r="P317" s="9">
        <v>21.483031025317569</v>
      </c>
      <c r="Q317" s="9">
        <v>14.42395485977524</v>
      </c>
    </row>
    <row r="318" spans="1:17" customFormat="1" ht="14.4" x14ac:dyDescent="0.3">
      <c r="A318" s="54" t="s">
        <v>617</v>
      </c>
      <c r="B318" s="55" t="s">
        <v>618</v>
      </c>
      <c r="C318" s="60"/>
      <c r="D318" s="9">
        <v>85.253874322530251</v>
      </c>
      <c r="E318" s="9">
        <v>78.00958323863253</v>
      </c>
      <c r="F318" s="9">
        <v>49.884431778975333</v>
      </c>
      <c r="G318" s="9">
        <v>37.81080703127374</v>
      </c>
      <c r="H318" s="9"/>
      <c r="I318" s="9">
        <v>69.988264982928683</v>
      </c>
      <c r="J318" s="9">
        <v>53.32000551488283</v>
      </c>
      <c r="K318" s="9">
        <v>22.551514153723236</v>
      </c>
      <c r="L318" s="9">
        <v>16.452067346026581</v>
      </c>
      <c r="M318" s="9"/>
      <c r="N318" s="9">
        <v>59.507576605458503</v>
      </c>
      <c r="O318" s="9">
        <v>53.159600174566179</v>
      </c>
      <c r="P318" s="9">
        <v>29.362337142814564</v>
      </c>
      <c r="Q318" s="9">
        <v>21.441028130735525</v>
      </c>
    </row>
    <row r="319" spans="1:17" s="10" customFormat="1" x14ac:dyDescent="0.25">
      <c r="A319" s="54" t="s">
        <v>619</v>
      </c>
      <c r="B319" s="55" t="s">
        <v>620</v>
      </c>
      <c r="C319" s="56"/>
      <c r="D319" s="9">
        <v>80.952621005839859</v>
      </c>
      <c r="E319" s="9">
        <v>70.485686296957766</v>
      </c>
      <c r="F319" s="9">
        <v>43.406243278796993</v>
      </c>
      <c r="G319" s="9">
        <v>31.370355074136175</v>
      </c>
      <c r="H319" s="9"/>
      <c r="I319" s="9">
        <v>68.087673972549268</v>
      </c>
      <c r="J319" s="9">
        <v>50.836753251253676</v>
      </c>
      <c r="K319" s="9">
        <v>17.67863495987562</v>
      </c>
      <c r="L319" s="9">
        <v>13.570241787113385</v>
      </c>
      <c r="M319" s="9"/>
      <c r="N319" s="9">
        <v>50.93350274681233</v>
      </c>
      <c r="O319" s="9">
        <v>43.551965977098625</v>
      </c>
      <c r="P319" s="9">
        <v>24.839837383152595</v>
      </c>
      <c r="Q319" s="9">
        <v>17.84390220963526</v>
      </c>
    </row>
    <row r="320" spans="1:17" s="10" customFormat="1" x14ac:dyDescent="0.25">
      <c r="A320" s="54" t="s">
        <v>621</v>
      </c>
      <c r="B320" s="55" t="s">
        <v>622</v>
      </c>
      <c r="C320" s="56"/>
      <c r="D320" s="9">
        <v>85.933136408770679</v>
      </c>
      <c r="E320" s="9">
        <v>74.569137795174484</v>
      </c>
      <c r="F320" s="9">
        <v>48.711821795192265</v>
      </c>
      <c r="G320" s="9">
        <v>34.519043255188961</v>
      </c>
      <c r="H320" s="9"/>
      <c r="I320" s="9">
        <v>73.726176849166805</v>
      </c>
      <c r="J320" s="9">
        <v>56.657572334006176</v>
      </c>
      <c r="K320" s="9">
        <v>23.376964227799093</v>
      </c>
      <c r="L320" s="9">
        <v>17.20279928421337</v>
      </c>
      <c r="M320" s="9"/>
      <c r="N320" s="9">
        <v>49.250526799260349</v>
      </c>
      <c r="O320" s="9">
        <v>40.371162135223052</v>
      </c>
      <c r="P320" s="9">
        <v>23.96299595538046</v>
      </c>
      <c r="Q320" s="9">
        <v>14.51735023082778</v>
      </c>
    </row>
    <row r="321" spans="1:17" s="10" customFormat="1" x14ac:dyDescent="0.25">
      <c r="A321" s="54" t="s">
        <v>623</v>
      </c>
      <c r="B321" s="55" t="s">
        <v>624</v>
      </c>
      <c r="C321" s="56"/>
      <c r="D321" s="9">
        <v>82.319682741807654</v>
      </c>
      <c r="E321" s="9">
        <v>74.26968017405035</v>
      </c>
      <c r="F321" s="9">
        <v>48.231649714481982</v>
      </c>
      <c r="G321" s="9">
        <v>33.869472350240514</v>
      </c>
      <c r="H321" s="9"/>
      <c r="I321" s="9">
        <v>68.909060173146912</v>
      </c>
      <c r="J321" s="9">
        <v>52.002750462094838</v>
      </c>
      <c r="K321" s="9">
        <v>23.01561891700074</v>
      </c>
      <c r="L321" s="9">
        <v>14.609734685206332</v>
      </c>
      <c r="M321" s="9"/>
      <c r="N321" s="9">
        <v>56.30046018914615</v>
      </c>
      <c r="O321" s="9">
        <v>48.171907024158337</v>
      </c>
      <c r="P321" s="9">
        <v>24.356240594135723</v>
      </c>
      <c r="Q321" s="9">
        <v>17.889879803201971</v>
      </c>
    </row>
    <row r="322" spans="1:17" s="10" customFormat="1" x14ac:dyDescent="0.25">
      <c r="A322" s="54" t="s">
        <v>625</v>
      </c>
      <c r="B322" s="55" t="s">
        <v>626</v>
      </c>
      <c r="C322" s="56"/>
      <c r="D322" s="9">
        <v>83.458805242596696</v>
      </c>
      <c r="E322" s="9">
        <v>73.624699888530188</v>
      </c>
      <c r="F322" s="9">
        <v>44.710971912129622</v>
      </c>
      <c r="G322" s="9">
        <v>33.288231354681145</v>
      </c>
      <c r="H322" s="9"/>
      <c r="I322" s="9">
        <v>69.182880646057171</v>
      </c>
      <c r="J322" s="9">
        <v>49.379116440271844</v>
      </c>
      <c r="K322" s="9">
        <v>22.090290100350138</v>
      </c>
      <c r="L322" s="9">
        <v>15.152140765269925</v>
      </c>
      <c r="M322" s="9"/>
      <c r="N322" s="9">
        <v>55.831214753930794</v>
      </c>
      <c r="O322" s="9">
        <v>45.474999592456264</v>
      </c>
      <c r="P322" s="9">
        <v>22.292030181147869</v>
      </c>
      <c r="Q322" s="9">
        <v>17.114917767898941</v>
      </c>
    </row>
    <row r="323" spans="1:17" s="10" customFormat="1" x14ac:dyDescent="0.25">
      <c r="A323" s="54" t="s">
        <v>627</v>
      </c>
      <c r="B323" s="55" t="s">
        <v>628</v>
      </c>
      <c r="C323" s="56"/>
      <c r="D323" s="9">
        <v>80.548246886857143</v>
      </c>
      <c r="E323" s="9">
        <v>68.50434513629591</v>
      </c>
      <c r="F323" s="9">
        <v>43.792413291711611</v>
      </c>
      <c r="G323" s="9">
        <v>30.349943482282409</v>
      </c>
      <c r="H323" s="9"/>
      <c r="I323" s="9">
        <v>64.241193936613385</v>
      </c>
      <c r="J323" s="9">
        <v>49.702920183588354</v>
      </c>
      <c r="K323" s="9">
        <v>18.45652432380097</v>
      </c>
      <c r="L323" s="9">
        <v>10.448178940074996</v>
      </c>
      <c r="M323" s="9"/>
      <c r="N323" s="9">
        <v>52.603052403120095</v>
      </c>
      <c r="O323" s="9">
        <v>41.825150159050814</v>
      </c>
      <c r="P323" s="9">
        <v>27.070693211454888</v>
      </c>
      <c r="Q323" s="9">
        <v>19.373083890039013</v>
      </c>
    </row>
    <row r="324" spans="1:17" s="10" customFormat="1" x14ac:dyDescent="0.25">
      <c r="A324" s="54" t="s">
        <v>629</v>
      </c>
      <c r="B324" s="55" t="s">
        <v>630</v>
      </c>
      <c r="C324" s="60"/>
      <c r="D324" s="9">
        <v>81.746156529307754</v>
      </c>
      <c r="E324" s="9">
        <v>69.816158171472793</v>
      </c>
      <c r="F324" s="9">
        <v>38.339474700932783</v>
      </c>
      <c r="G324" s="9">
        <v>25.941707573949436</v>
      </c>
      <c r="H324" s="9"/>
      <c r="I324" s="9">
        <v>69.326749781734691</v>
      </c>
      <c r="J324" s="9">
        <v>53.467706070540878</v>
      </c>
      <c r="K324" s="9">
        <v>22.729396287559322</v>
      </c>
      <c r="L324" s="9">
        <v>14.930788829814318</v>
      </c>
      <c r="M324" s="9"/>
      <c r="N324" s="9">
        <v>41.905658998496577</v>
      </c>
      <c r="O324" s="9">
        <v>35.871545496407592</v>
      </c>
      <c r="P324" s="9">
        <v>15.784552524488991</v>
      </c>
      <c r="Q324" s="9">
        <v>10.437138166767076</v>
      </c>
    </row>
    <row r="325" spans="1:17" s="10" customFormat="1" x14ac:dyDescent="0.25">
      <c r="A325" s="54" t="s">
        <v>631</v>
      </c>
      <c r="B325" s="55" t="s">
        <v>632</v>
      </c>
      <c r="C325" s="56"/>
      <c r="D325" s="9">
        <v>79.266523104778315</v>
      </c>
      <c r="E325" s="9">
        <v>72.035197269187009</v>
      </c>
      <c r="F325" s="9">
        <v>45.030597995871666</v>
      </c>
      <c r="G325" s="9">
        <v>33.870576517025768</v>
      </c>
      <c r="H325" s="9"/>
      <c r="I325" s="9">
        <v>70.219876799892717</v>
      </c>
      <c r="J325" s="9">
        <v>57.214778728182949</v>
      </c>
      <c r="K325" s="9">
        <v>28.010954955551711</v>
      </c>
      <c r="L325" s="9">
        <v>20.007377881385068</v>
      </c>
      <c r="M325" s="9"/>
      <c r="N325" s="9">
        <v>44.118867506086325</v>
      </c>
      <c r="O325" s="9">
        <v>37.780703374370148</v>
      </c>
      <c r="P325" s="9">
        <v>20.001592020405948</v>
      </c>
      <c r="Q325" s="9">
        <v>12.041871531605864</v>
      </c>
    </row>
    <row r="326" spans="1:17" s="10" customFormat="1" x14ac:dyDescent="0.25">
      <c r="A326" s="54" t="s">
        <v>633</v>
      </c>
      <c r="B326" s="55" t="s">
        <v>634</v>
      </c>
      <c r="C326" s="56"/>
      <c r="D326" s="9">
        <v>87.271203980687972</v>
      </c>
      <c r="E326" s="9">
        <v>78.92419591618048</v>
      </c>
      <c r="F326" s="9">
        <v>49.324951136784371</v>
      </c>
      <c r="G326" s="9">
        <v>37.3278479614061</v>
      </c>
      <c r="H326" s="9"/>
      <c r="I326" s="9">
        <v>77.660012706017127</v>
      </c>
      <c r="J326" s="9">
        <v>61.089093408731458</v>
      </c>
      <c r="K326" s="9">
        <v>27.537875284729257</v>
      </c>
      <c r="L326" s="9">
        <v>19.519398864118667</v>
      </c>
      <c r="M326" s="9"/>
      <c r="N326" s="9">
        <v>49.082325214069755</v>
      </c>
      <c r="O326" s="9">
        <v>42.399203550473381</v>
      </c>
      <c r="P326" s="9">
        <v>21.939422632874262</v>
      </c>
      <c r="Q326" s="9">
        <v>14.140336784818228</v>
      </c>
    </row>
    <row r="327" spans="1:17" s="10" customFormat="1" x14ac:dyDescent="0.25">
      <c r="A327" s="54" t="s">
        <v>635</v>
      </c>
      <c r="B327" s="55" t="s">
        <v>636</v>
      </c>
      <c r="C327" s="56"/>
      <c r="D327" s="9">
        <v>80.450599677789896</v>
      </c>
      <c r="E327" s="9">
        <v>68.67508330377305</v>
      </c>
      <c r="F327" s="9">
        <v>44.732226842818768</v>
      </c>
      <c r="G327" s="9">
        <v>33.111804096105438</v>
      </c>
      <c r="H327" s="9"/>
      <c r="I327" s="9">
        <v>66.348925715003688</v>
      </c>
      <c r="J327" s="9">
        <v>49.471269935160478</v>
      </c>
      <c r="K327" s="9">
        <v>21.584659357709494</v>
      </c>
      <c r="L327" s="9">
        <v>11.825799613527284</v>
      </c>
      <c r="M327" s="9"/>
      <c r="N327" s="9">
        <v>52.382142745282266</v>
      </c>
      <c r="O327" s="9">
        <v>43.972875390282155</v>
      </c>
      <c r="P327" s="9">
        <v>25.433442734420492</v>
      </c>
      <c r="Q327" s="9">
        <v>17.362174577750672</v>
      </c>
    </row>
    <row r="328" spans="1:17" s="10" customFormat="1" x14ac:dyDescent="0.25">
      <c r="A328" s="50" t="s">
        <v>637</v>
      </c>
      <c r="B328" s="51" t="s">
        <v>638</v>
      </c>
      <c r="C328" s="58"/>
      <c r="D328" s="7">
        <v>83.163723407627913</v>
      </c>
      <c r="E328" s="7">
        <v>74.535301150936661</v>
      </c>
      <c r="F328" s="7">
        <v>48.197586070390251</v>
      </c>
      <c r="G328" s="7">
        <v>36.276208322653972</v>
      </c>
      <c r="H328" s="7"/>
      <c r="I328" s="7">
        <v>70.94255775289011</v>
      </c>
      <c r="J328" s="7">
        <v>57.551777521569171</v>
      </c>
      <c r="K328" s="7">
        <v>27.745796085390133</v>
      </c>
      <c r="L328" s="7">
        <v>20.388690224906412</v>
      </c>
      <c r="M328" s="7"/>
      <c r="N328" s="7">
        <v>50.014909382039662</v>
      </c>
      <c r="O328" s="7">
        <v>41.813956136198996</v>
      </c>
      <c r="P328" s="7">
        <v>22.775909797886371</v>
      </c>
      <c r="Q328" s="7">
        <v>15.636209760350106</v>
      </c>
    </row>
    <row r="329" spans="1:17" s="10" customFormat="1" x14ac:dyDescent="0.25">
      <c r="A329" s="54" t="s">
        <v>639</v>
      </c>
      <c r="B329" s="55" t="s">
        <v>640</v>
      </c>
      <c r="C329" s="56"/>
      <c r="D329" s="9">
        <v>80.665375065265906</v>
      </c>
      <c r="E329" s="9">
        <v>72.487573614177734</v>
      </c>
      <c r="F329" s="9">
        <v>45.196519797379722</v>
      </c>
      <c r="G329" s="9">
        <v>34.356964032522519</v>
      </c>
      <c r="H329" s="9"/>
      <c r="I329" s="9">
        <v>67.581325578408894</v>
      </c>
      <c r="J329" s="9">
        <v>54.406639975498635</v>
      </c>
      <c r="K329" s="9">
        <v>23.921391481095615</v>
      </c>
      <c r="L329" s="9">
        <v>17.67414493082196</v>
      </c>
      <c r="M329" s="9"/>
      <c r="N329" s="9">
        <v>50.749702026498447</v>
      </c>
      <c r="O329" s="9">
        <v>43.757279937056005</v>
      </c>
      <c r="P329" s="9">
        <v>24.296325683392183</v>
      </c>
      <c r="Q329" s="9">
        <v>16.97075605778371</v>
      </c>
    </row>
    <row r="330" spans="1:17" customFormat="1" ht="14.4" x14ac:dyDescent="0.3">
      <c r="A330" s="54" t="s">
        <v>641</v>
      </c>
      <c r="B330" s="55" t="s">
        <v>642</v>
      </c>
      <c r="C330" s="56"/>
      <c r="D330" s="9">
        <v>84.514725319808676</v>
      </c>
      <c r="E330" s="9">
        <v>76.050559771666769</v>
      </c>
      <c r="F330" s="9">
        <v>49.493401303394876</v>
      </c>
      <c r="G330" s="9">
        <v>38.211485628854987</v>
      </c>
      <c r="H330" s="9"/>
      <c r="I330" s="9">
        <v>73.590955178686031</v>
      </c>
      <c r="J330" s="9">
        <v>62.764268396817698</v>
      </c>
      <c r="K330" s="9">
        <v>32.627286154628521</v>
      </c>
      <c r="L330" s="9">
        <v>24.782229732224604</v>
      </c>
      <c r="M330" s="9"/>
      <c r="N330" s="9">
        <v>46.20459757537494</v>
      </c>
      <c r="O330" s="9">
        <v>38.420413418909085</v>
      </c>
      <c r="P330" s="9">
        <v>19.987137478225446</v>
      </c>
      <c r="Q330" s="9">
        <v>12.584532165076206</v>
      </c>
    </row>
    <row r="331" spans="1:17" s="10" customFormat="1" x14ac:dyDescent="0.25">
      <c r="A331" s="54" t="s">
        <v>643</v>
      </c>
      <c r="B331" s="55" t="s">
        <v>644</v>
      </c>
      <c r="C331" s="56"/>
      <c r="D331" s="9">
        <v>84.717303427909457</v>
      </c>
      <c r="E331" s="9">
        <v>76.060768168930977</v>
      </c>
      <c r="F331" s="9">
        <v>49.968194838718112</v>
      </c>
      <c r="G331" s="9">
        <v>35.183698499770813</v>
      </c>
      <c r="H331" s="9"/>
      <c r="I331" s="9">
        <v>74.877648930203449</v>
      </c>
      <c r="J331" s="9">
        <v>60.214422110885515</v>
      </c>
      <c r="K331" s="9">
        <v>29.302315468881201</v>
      </c>
      <c r="L331" s="9">
        <v>20.318988141302455</v>
      </c>
      <c r="M331" s="9"/>
      <c r="N331" s="9">
        <v>49.491148215041292</v>
      </c>
      <c r="O331" s="9">
        <v>39.836170099023335</v>
      </c>
      <c r="P331" s="9">
        <v>22.038393177535681</v>
      </c>
      <c r="Q331" s="9">
        <v>16.15876119731907</v>
      </c>
    </row>
    <row r="332" spans="1:17" s="10" customFormat="1" x14ac:dyDescent="0.25">
      <c r="A332" s="54" t="s">
        <v>645</v>
      </c>
      <c r="B332" s="55" t="s">
        <v>646</v>
      </c>
      <c r="C332" s="56"/>
      <c r="D332" s="9">
        <v>72.492816346787393</v>
      </c>
      <c r="E332" s="9">
        <v>62.200193255724223</v>
      </c>
      <c r="F332" s="9">
        <v>38.370751833398245</v>
      </c>
      <c r="G332" s="9">
        <v>30.302168184939603</v>
      </c>
      <c r="H332" s="9"/>
      <c r="I332" s="9">
        <v>56.775085787563228</v>
      </c>
      <c r="J332" s="9">
        <v>40.944532426435927</v>
      </c>
      <c r="K332" s="9">
        <v>18.662736662857675</v>
      </c>
      <c r="L332" s="9">
        <v>14.475051186564688</v>
      </c>
      <c r="M332" s="9"/>
      <c r="N332" s="9">
        <v>49.050223169917722</v>
      </c>
      <c r="O332" s="9">
        <v>39.378211494535712</v>
      </c>
      <c r="P332" s="9">
        <v>21.151683919426027</v>
      </c>
      <c r="Q332" s="9">
        <v>14.053455178450694</v>
      </c>
    </row>
    <row r="333" spans="1:17" s="10" customFormat="1" x14ac:dyDescent="0.25">
      <c r="A333" s="54" t="s">
        <v>647</v>
      </c>
      <c r="B333" s="55" t="s">
        <v>648</v>
      </c>
      <c r="C333" s="56"/>
      <c r="D333" s="9">
        <v>84.906687458766484</v>
      </c>
      <c r="E333" s="9">
        <v>75.44672762764182</v>
      </c>
      <c r="F333" s="9">
        <v>50.985202330310486</v>
      </c>
      <c r="G333" s="9">
        <v>37.378043882107583</v>
      </c>
      <c r="H333" s="9"/>
      <c r="I333" s="9">
        <v>74.124370688622804</v>
      </c>
      <c r="J333" s="9">
        <v>59.889424376364097</v>
      </c>
      <c r="K333" s="9">
        <v>28.938330776107485</v>
      </c>
      <c r="L333" s="9">
        <v>20.455545232160453</v>
      </c>
      <c r="M333" s="9"/>
      <c r="N333" s="9">
        <v>47.358692187535908</v>
      </c>
      <c r="O333" s="9">
        <v>41.133982903370033</v>
      </c>
      <c r="P333" s="9">
        <v>24.172244089501959</v>
      </c>
      <c r="Q333" s="9">
        <v>15.400517567766837</v>
      </c>
    </row>
    <row r="334" spans="1:17" s="10" customFormat="1" x14ac:dyDescent="0.25">
      <c r="A334" s="54" t="s">
        <v>649</v>
      </c>
      <c r="B334" s="55" t="s">
        <v>650</v>
      </c>
      <c r="C334" s="56"/>
      <c r="D334" s="9">
        <v>87.100026452317209</v>
      </c>
      <c r="E334" s="9">
        <v>78.17485652302085</v>
      </c>
      <c r="F334" s="9">
        <v>48.859742076770068</v>
      </c>
      <c r="G334" s="9">
        <v>37.86050103004289</v>
      </c>
      <c r="H334" s="9"/>
      <c r="I334" s="9">
        <v>72.673082454549942</v>
      </c>
      <c r="J334" s="9">
        <v>58.702345198278024</v>
      </c>
      <c r="K334" s="9">
        <v>26.76726245032615</v>
      </c>
      <c r="L334" s="9">
        <v>20.378187807037957</v>
      </c>
      <c r="M334" s="9"/>
      <c r="N334" s="9">
        <v>54.685788799475851</v>
      </c>
      <c r="O334" s="9">
        <v>46.767427813235138</v>
      </c>
      <c r="P334" s="9">
        <v>25.925482848183279</v>
      </c>
      <c r="Q334" s="9">
        <v>18.684085682842706</v>
      </c>
    </row>
    <row r="335" spans="1:17" s="10" customFormat="1" x14ac:dyDescent="0.25">
      <c r="A335" s="54" t="s">
        <v>651</v>
      </c>
      <c r="B335" s="55" t="s">
        <v>652</v>
      </c>
      <c r="C335" s="56"/>
      <c r="D335" s="9">
        <v>83.467095515138581</v>
      </c>
      <c r="E335" s="9">
        <v>77.444809683903031</v>
      </c>
      <c r="F335" s="9">
        <v>50.899041320633629</v>
      </c>
      <c r="G335" s="9">
        <v>37.895638193493618</v>
      </c>
      <c r="H335" s="9"/>
      <c r="I335" s="9">
        <v>71.575591867636689</v>
      </c>
      <c r="J335" s="9">
        <v>59.902856090785015</v>
      </c>
      <c r="K335" s="9">
        <v>29.404950820288306</v>
      </c>
      <c r="L335" s="9">
        <v>21.090816303098201</v>
      </c>
      <c r="M335" s="9"/>
      <c r="N335" s="9">
        <v>53.924515391598227</v>
      </c>
      <c r="O335" s="9">
        <v>44.50271894441002</v>
      </c>
      <c r="P335" s="9">
        <v>22.360756754887127</v>
      </c>
      <c r="Q335" s="9">
        <v>16.513839971352898</v>
      </c>
    </row>
    <row r="336" spans="1:17" s="10" customFormat="1" x14ac:dyDescent="0.25">
      <c r="A336" s="47" t="s">
        <v>29</v>
      </c>
      <c r="B336" s="47" t="s">
        <v>30</v>
      </c>
      <c r="C336" s="66"/>
      <c r="D336" s="6">
        <v>83.130567541862092</v>
      </c>
      <c r="E336" s="6">
        <v>74.813689575755035</v>
      </c>
      <c r="F336" s="6">
        <v>47.422595635651959</v>
      </c>
      <c r="G336" s="6">
        <v>35.590320713740873</v>
      </c>
      <c r="H336" s="6"/>
      <c r="I336" s="6">
        <v>72.054032526247838</v>
      </c>
      <c r="J336" s="6">
        <v>58.589616736863249</v>
      </c>
      <c r="K336" s="6">
        <v>27.72540007518614</v>
      </c>
      <c r="L336" s="6">
        <v>20.336065899031553</v>
      </c>
      <c r="M336" s="6"/>
      <c r="N336" s="6">
        <v>46.533645487590228</v>
      </c>
      <c r="O336" s="6">
        <v>39.670328920964657</v>
      </c>
      <c r="P336" s="6">
        <v>21.039870530827383</v>
      </c>
      <c r="Q336" s="6">
        <v>14.668281869439509</v>
      </c>
    </row>
    <row r="337" spans="1:17" s="10" customFormat="1" x14ac:dyDescent="0.25">
      <c r="A337" s="50" t="s">
        <v>653</v>
      </c>
      <c r="B337" s="51" t="s">
        <v>654</v>
      </c>
      <c r="C337" s="58"/>
      <c r="D337" s="7">
        <v>84.096740947063921</v>
      </c>
      <c r="E337" s="7">
        <v>77.088376154928966</v>
      </c>
      <c r="F337" s="7">
        <v>51.786171020135086</v>
      </c>
      <c r="G337" s="7">
        <v>39.453397541239724</v>
      </c>
      <c r="H337" s="7"/>
      <c r="I337" s="7">
        <v>66.916417799532084</v>
      </c>
      <c r="J337" s="7">
        <v>54.772379274806561</v>
      </c>
      <c r="K337" s="7">
        <v>24.754782222300943</v>
      </c>
      <c r="L337" s="7">
        <v>19.668372632313126</v>
      </c>
      <c r="M337" s="7"/>
      <c r="N337" s="7">
        <v>58.402104547547509</v>
      </c>
      <c r="O337" s="7">
        <v>53.16014787874397</v>
      </c>
      <c r="P337" s="7">
        <v>29.214829063875936</v>
      </c>
      <c r="Q337" s="7">
        <v>18.413685824278019</v>
      </c>
    </row>
    <row r="338" spans="1:17" s="8" customFormat="1" x14ac:dyDescent="0.25">
      <c r="A338" s="50" t="s">
        <v>830</v>
      </c>
      <c r="B338" s="51" t="s">
        <v>831</v>
      </c>
      <c r="C338" s="58"/>
      <c r="D338" s="7">
        <v>82.673525325114227</v>
      </c>
      <c r="E338" s="7">
        <v>73.399980692245776</v>
      </c>
      <c r="F338" s="7">
        <v>46.499032101032725</v>
      </c>
      <c r="G338" s="7">
        <v>35.251749909052705</v>
      </c>
      <c r="H338" s="7"/>
      <c r="I338" s="7">
        <v>71.61967532913765</v>
      </c>
      <c r="J338" s="7">
        <v>58.620497808853308</v>
      </c>
      <c r="K338" s="7">
        <v>28.414479816818844</v>
      </c>
      <c r="L338" s="7">
        <v>19.721653254445766</v>
      </c>
      <c r="M338" s="7"/>
      <c r="N338" s="7">
        <v>50.019925606731086</v>
      </c>
      <c r="O338" s="7">
        <v>41.358865273553448</v>
      </c>
      <c r="P338" s="7">
        <v>21.884054385883733</v>
      </c>
      <c r="Q338" s="7">
        <v>15.995083151695196</v>
      </c>
    </row>
    <row r="339" spans="1:17" customFormat="1" ht="14.4" x14ac:dyDescent="0.3">
      <c r="A339" s="50" t="s">
        <v>655</v>
      </c>
      <c r="B339" s="51" t="s">
        <v>656</v>
      </c>
      <c r="C339" s="58"/>
      <c r="D339" s="7">
        <v>84.778494082497218</v>
      </c>
      <c r="E339" s="7">
        <v>77.216752532046812</v>
      </c>
      <c r="F339" s="7">
        <v>50.923447529823783</v>
      </c>
      <c r="G339" s="7">
        <v>38.449960250876799</v>
      </c>
      <c r="H339" s="7"/>
      <c r="I339" s="7">
        <v>66.324641570816851</v>
      </c>
      <c r="J339" s="7">
        <v>47.492257056979284</v>
      </c>
      <c r="K339" s="7">
        <v>16.990623153507485</v>
      </c>
      <c r="L339" s="7">
        <v>11.538668985352034</v>
      </c>
      <c r="M339" s="7"/>
      <c r="N339" s="7">
        <v>64.113237565963573</v>
      </c>
      <c r="O339" s="7">
        <v>57.139479881523222</v>
      </c>
      <c r="P339" s="7">
        <v>34.681133432257006</v>
      </c>
      <c r="Q339" s="7">
        <v>26.498666518925081</v>
      </c>
    </row>
    <row r="340" spans="1:17" customFormat="1" ht="14.4" x14ac:dyDescent="0.3">
      <c r="A340" s="50" t="s">
        <v>657</v>
      </c>
      <c r="B340" s="51" t="s">
        <v>658</v>
      </c>
      <c r="C340" s="58"/>
      <c r="D340" s="7">
        <v>83.814483237821719</v>
      </c>
      <c r="E340" s="7">
        <v>76.402130569515563</v>
      </c>
      <c r="F340" s="7">
        <v>49.637665772571971</v>
      </c>
      <c r="G340" s="7">
        <v>36.138277454737022</v>
      </c>
      <c r="H340" s="7"/>
      <c r="I340" s="7">
        <v>75.766068960607257</v>
      </c>
      <c r="J340" s="7">
        <v>64.67056382267296</v>
      </c>
      <c r="K340" s="7">
        <v>31.375352768031089</v>
      </c>
      <c r="L340" s="7">
        <v>20.697340726914941</v>
      </c>
      <c r="M340" s="7"/>
      <c r="N340" s="7">
        <v>43.942418683733401</v>
      </c>
      <c r="O340" s="7">
        <v>37.040670842497313</v>
      </c>
      <c r="P340" s="7">
        <v>19.924060611248176</v>
      </c>
      <c r="Q340" s="7">
        <v>11.691565305086058</v>
      </c>
    </row>
    <row r="341" spans="1:17" customFormat="1" ht="14.4" x14ac:dyDescent="0.3">
      <c r="A341" s="50" t="s">
        <v>832</v>
      </c>
      <c r="B341" s="51" t="s">
        <v>690</v>
      </c>
      <c r="C341" s="58"/>
      <c r="D341" s="7">
        <v>83.247437355084955</v>
      </c>
      <c r="E341" s="7">
        <v>74.975263023010086</v>
      </c>
      <c r="F341" s="7">
        <v>47.387633752758447</v>
      </c>
      <c r="G341" s="7">
        <v>36.167645549303288</v>
      </c>
      <c r="H341" s="7"/>
      <c r="I341" s="7">
        <v>74.74861764905134</v>
      </c>
      <c r="J341" s="7">
        <v>63.62151976645881</v>
      </c>
      <c r="K341" s="7">
        <v>30.852521671217133</v>
      </c>
      <c r="L341" s="7">
        <v>23.902953362462558</v>
      </c>
      <c r="M341" s="7"/>
      <c r="N341" s="7">
        <v>40.516302791049633</v>
      </c>
      <c r="O341" s="7">
        <v>34.261147999674094</v>
      </c>
      <c r="P341" s="7">
        <v>16.904283822388276</v>
      </c>
      <c r="Q341" s="7">
        <v>12.022546443112711</v>
      </c>
    </row>
    <row r="342" spans="1:17" customFormat="1" ht="14.4" x14ac:dyDescent="0.3">
      <c r="A342" s="50" t="s">
        <v>659</v>
      </c>
      <c r="B342" s="51" t="s">
        <v>750</v>
      </c>
      <c r="C342" s="58"/>
      <c r="D342" s="7">
        <v>86.64856412405949</v>
      </c>
      <c r="E342" s="7">
        <v>85.081546229834046</v>
      </c>
      <c r="F342" s="7">
        <v>69.577043448325895</v>
      </c>
      <c r="G342" s="7">
        <v>57.198214336401918</v>
      </c>
      <c r="H342" s="7"/>
      <c r="I342" s="7">
        <v>79.842154122546219</v>
      </c>
      <c r="J342" s="7">
        <v>76.64670069697172</v>
      </c>
      <c r="K342" s="7">
        <v>49.045908212322523</v>
      </c>
      <c r="L342" s="7">
        <v>39.364021716497156</v>
      </c>
      <c r="M342" s="7"/>
      <c r="N342" s="7">
        <v>56.276792927837747</v>
      </c>
      <c r="O342" s="7">
        <v>52.669710907454103</v>
      </c>
      <c r="P342" s="7">
        <v>37.180996393335896</v>
      </c>
      <c r="Q342" s="7">
        <v>31.0625050212631</v>
      </c>
    </row>
    <row r="343" spans="1:17" customFormat="1" ht="14.4" x14ac:dyDescent="0.3">
      <c r="A343" s="50" t="s">
        <v>660</v>
      </c>
      <c r="B343" s="51" t="s">
        <v>661</v>
      </c>
      <c r="C343" s="58"/>
      <c r="D343" s="7">
        <v>82.959586340521483</v>
      </c>
      <c r="E343" s="7">
        <v>71.827400041141331</v>
      </c>
      <c r="F343" s="7">
        <v>44.009897903132853</v>
      </c>
      <c r="G343" s="7">
        <v>29.495686328117781</v>
      </c>
      <c r="H343" s="7"/>
      <c r="I343" s="7">
        <v>72.114902281210107</v>
      </c>
      <c r="J343" s="7">
        <v>56.663706611671131</v>
      </c>
      <c r="K343" s="7">
        <v>25.237185013976589</v>
      </c>
      <c r="L343" s="7">
        <v>16.769301453541939</v>
      </c>
      <c r="M343" s="7"/>
      <c r="N343" s="7">
        <v>44.654561284339216</v>
      </c>
      <c r="O343" s="7">
        <v>37.811968065010589</v>
      </c>
      <c r="P343" s="7">
        <v>16.120518333742865</v>
      </c>
      <c r="Q343" s="7">
        <v>11.406472680660821</v>
      </c>
    </row>
    <row r="344" spans="1:17" customFormat="1" ht="14.4" x14ac:dyDescent="0.3">
      <c r="A344" s="50" t="s">
        <v>662</v>
      </c>
      <c r="B344" s="51" t="s">
        <v>663</v>
      </c>
      <c r="C344" s="32"/>
      <c r="D344" s="7">
        <v>80.856298196205856</v>
      </c>
      <c r="E344" s="7">
        <v>75.749245622416055</v>
      </c>
      <c r="F344" s="7">
        <v>52.713528079571667</v>
      </c>
      <c r="G344" s="7">
        <v>40.330868523045261</v>
      </c>
      <c r="H344" s="7"/>
      <c r="I344" s="7">
        <v>70.847394657913355</v>
      </c>
      <c r="J344" s="7">
        <v>58.737760795401265</v>
      </c>
      <c r="K344" s="7">
        <v>25.298473386873759</v>
      </c>
      <c r="L344" s="7">
        <v>18.67229200292185</v>
      </c>
      <c r="M344" s="7"/>
      <c r="N344" s="7">
        <v>50.416553014283608</v>
      </c>
      <c r="O344" s="7">
        <v>44.721968591717605</v>
      </c>
      <c r="P344" s="7">
        <v>29.181695797473132</v>
      </c>
      <c r="Q344" s="7">
        <v>20.420347631629461</v>
      </c>
    </row>
    <row r="345" spans="1:17" customFormat="1" ht="14.4" x14ac:dyDescent="0.3">
      <c r="A345" s="50" t="s">
        <v>664</v>
      </c>
      <c r="B345" s="51" t="s">
        <v>665</v>
      </c>
      <c r="C345" s="52"/>
      <c r="D345" s="7">
        <v>82.128644560485213</v>
      </c>
      <c r="E345" s="7">
        <v>73.043761707934138</v>
      </c>
      <c r="F345" s="7">
        <v>42.723173675746331</v>
      </c>
      <c r="G345" s="7">
        <v>30.514222765000259</v>
      </c>
      <c r="H345" s="7"/>
      <c r="I345" s="7">
        <v>62.383583424416443</v>
      </c>
      <c r="J345" s="7">
        <v>50.301040190745141</v>
      </c>
      <c r="K345" s="7">
        <v>23.502669807667466</v>
      </c>
      <c r="L345" s="7">
        <v>15.970561570146563</v>
      </c>
      <c r="M345" s="7"/>
      <c r="N345" s="7">
        <v>50.222112873355506</v>
      </c>
      <c r="O345" s="7">
        <v>41.408605010598507</v>
      </c>
      <c r="P345" s="7">
        <v>19.030877874003572</v>
      </c>
      <c r="Q345" s="7">
        <v>13.917873875311408</v>
      </c>
    </row>
    <row r="346" spans="1:17" customFormat="1" ht="14.4" x14ac:dyDescent="0.3">
      <c r="A346" s="50" t="s">
        <v>666</v>
      </c>
      <c r="B346" s="51" t="s">
        <v>667</v>
      </c>
      <c r="C346" s="52"/>
      <c r="D346" s="7">
        <v>77.144960032606562</v>
      </c>
      <c r="E346" s="7">
        <v>68.082477159976207</v>
      </c>
      <c r="F346" s="7">
        <v>41.330070414800964</v>
      </c>
      <c r="G346" s="7">
        <v>30.621347202985199</v>
      </c>
      <c r="H346" s="7"/>
      <c r="I346" s="7">
        <v>61.264605139552053</v>
      </c>
      <c r="J346" s="7">
        <v>48.022887442676875</v>
      </c>
      <c r="K346" s="7">
        <v>21.576491006484748</v>
      </c>
      <c r="L346" s="7">
        <v>15.951764183195166</v>
      </c>
      <c r="M346" s="7"/>
      <c r="N346" s="7">
        <v>46.759742394160277</v>
      </c>
      <c r="O346" s="7">
        <v>40.762180490828761</v>
      </c>
      <c r="P346" s="7">
        <v>19.560826406594295</v>
      </c>
      <c r="Q346" s="7">
        <v>13.667425774049907</v>
      </c>
    </row>
    <row r="347" spans="1:17" customFormat="1" ht="14.4" x14ac:dyDescent="0.3">
      <c r="A347" s="50" t="s">
        <v>668</v>
      </c>
      <c r="B347" s="51" t="s">
        <v>669</v>
      </c>
      <c r="C347" s="52"/>
      <c r="D347" s="7">
        <v>80.880498742739405</v>
      </c>
      <c r="E347" s="7">
        <v>73.935879392573838</v>
      </c>
      <c r="F347" s="7">
        <v>48.210189328794733</v>
      </c>
      <c r="G347" s="7">
        <v>35.180253634781003</v>
      </c>
      <c r="H347" s="7"/>
      <c r="I347" s="7">
        <v>73.321486461889791</v>
      </c>
      <c r="J347" s="7">
        <v>64.424683128343602</v>
      </c>
      <c r="K347" s="7">
        <v>26.775964393045392</v>
      </c>
      <c r="L347" s="7">
        <v>17.840563828367895</v>
      </c>
      <c r="M347" s="7"/>
      <c r="N347" s="7">
        <v>45.918277628173115</v>
      </c>
      <c r="O347" s="7">
        <v>40.488333810499341</v>
      </c>
      <c r="P347" s="7">
        <v>22.244997419251732</v>
      </c>
      <c r="Q347" s="7">
        <v>17.202771184776452</v>
      </c>
    </row>
    <row r="348" spans="1:17" customFormat="1" ht="14.4" x14ac:dyDescent="0.3">
      <c r="A348" s="50" t="s">
        <v>670</v>
      </c>
      <c r="B348" s="51" t="s">
        <v>671</v>
      </c>
      <c r="C348" s="52"/>
      <c r="D348" s="7">
        <v>85.738323629749004</v>
      </c>
      <c r="E348" s="7">
        <v>75.721714549943172</v>
      </c>
      <c r="F348" s="7">
        <v>46.384118337805106</v>
      </c>
      <c r="G348" s="7">
        <v>37.462252172431974</v>
      </c>
      <c r="H348" s="7"/>
      <c r="I348" s="7">
        <v>78.238434809790107</v>
      </c>
      <c r="J348" s="7">
        <v>60.796015882038802</v>
      </c>
      <c r="K348" s="7">
        <v>30.174356861715417</v>
      </c>
      <c r="L348" s="7">
        <v>23.044160497095273</v>
      </c>
      <c r="M348" s="7"/>
      <c r="N348" s="7">
        <v>44.14491627402812</v>
      </c>
      <c r="O348" s="7">
        <v>36.184228357652401</v>
      </c>
      <c r="P348" s="7">
        <v>20.009681642684647</v>
      </c>
      <c r="Q348" s="7">
        <v>12.736705581788607</v>
      </c>
    </row>
    <row r="349" spans="1:17" customFormat="1" ht="14.4" x14ac:dyDescent="0.3">
      <c r="A349" s="50" t="s">
        <v>672</v>
      </c>
      <c r="B349" s="51" t="s">
        <v>673</v>
      </c>
      <c r="C349" s="52"/>
      <c r="D349" s="7">
        <v>84.445711528806413</v>
      </c>
      <c r="E349" s="7">
        <v>76.742545490313745</v>
      </c>
      <c r="F349" s="7">
        <v>48.718342205103255</v>
      </c>
      <c r="G349" s="7">
        <v>36.75701680936325</v>
      </c>
      <c r="H349" s="7"/>
      <c r="I349" s="7">
        <v>75.834595578943691</v>
      </c>
      <c r="J349" s="7">
        <v>62.564862844706411</v>
      </c>
      <c r="K349" s="7">
        <v>30.790060112498342</v>
      </c>
      <c r="L349" s="7">
        <v>23.57446854872525</v>
      </c>
      <c r="M349" s="7"/>
      <c r="N349" s="7">
        <v>43.620065571959358</v>
      </c>
      <c r="O349" s="7">
        <v>37.064246121724494</v>
      </c>
      <c r="P349" s="7">
        <v>19.338486697609884</v>
      </c>
      <c r="Q349" s="7">
        <v>13.76355890634786</v>
      </c>
    </row>
    <row r="350" spans="1:17" customFormat="1" ht="14.4" x14ac:dyDescent="0.3">
      <c r="A350" s="54" t="s">
        <v>674</v>
      </c>
      <c r="B350" s="55" t="s">
        <v>675</v>
      </c>
      <c r="C350" s="60"/>
      <c r="D350" s="9">
        <v>85.145310565461088</v>
      </c>
      <c r="E350" s="9">
        <v>82.506089371581311</v>
      </c>
      <c r="F350" s="9">
        <v>49.065161357357525</v>
      </c>
      <c r="G350" s="9">
        <v>37.902885622242856</v>
      </c>
      <c r="H350" s="9"/>
      <c r="I350" s="9">
        <v>78.920941209147898</v>
      </c>
      <c r="J350" s="9">
        <v>69.087894938317518</v>
      </c>
      <c r="K350" s="9">
        <v>33.042940100050721</v>
      </c>
      <c r="L350" s="9">
        <v>27.123533264453094</v>
      </c>
      <c r="M350" s="9"/>
      <c r="N350" s="9">
        <v>40.178855991406571</v>
      </c>
      <c r="O350" s="9">
        <v>33.526505648794789</v>
      </c>
      <c r="P350" s="9">
        <v>17.352620037135793</v>
      </c>
      <c r="Q350" s="9">
        <v>10.791533942380356</v>
      </c>
    </row>
    <row r="351" spans="1:17" customFormat="1" ht="14.4" x14ac:dyDescent="0.3">
      <c r="A351" s="54" t="s">
        <v>676</v>
      </c>
      <c r="B351" s="55" t="s">
        <v>677</v>
      </c>
      <c r="C351" s="60"/>
      <c r="D351" s="9">
        <v>86.243288658425897</v>
      </c>
      <c r="E351" s="9">
        <v>79.624085455525559</v>
      </c>
      <c r="F351" s="9">
        <v>55.528024281506902</v>
      </c>
      <c r="G351" s="9">
        <v>46.052299087448475</v>
      </c>
      <c r="H351" s="9"/>
      <c r="I351" s="9">
        <v>70.381174453278987</v>
      </c>
      <c r="J351" s="9">
        <v>53.929388540861225</v>
      </c>
      <c r="K351" s="9">
        <v>23.169368094654903</v>
      </c>
      <c r="L351" s="9">
        <v>18.674216005905876</v>
      </c>
      <c r="M351" s="9"/>
      <c r="N351" s="9">
        <v>65.302951939062808</v>
      </c>
      <c r="O351" s="9">
        <v>59.239279014887117</v>
      </c>
      <c r="P351" s="9">
        <v>38.319414466879195</v>
      </c>
      <c r="Q351" s="9">
        <v>30.786254671345898</v>
      </c>
    </row>
    <row r="352" spans="1:17" s="10" customFormat="1" x14ac:dyDescent="0.25">
      <c r="A352" s="54" t="s">
        <v>678</v>
      </c>
      <c r="B352" s="55" t="s">
        <v>679</v>
      </c>
      <c r="C352" s="63"/>
      <c r="D352" s="9">
        <v>86.428841112143985</v>
      </c>
      <c r="E352" s="9">
        <v>74.665074203699277</v>
      </c>
      <c r="F352" s="9">
        <v>50.264696104685711</v>
      </c>
      <c r="G352" s="9">
        <v>32.792418865488706</v>
      </c>
      <c r="H352" s="9"/>
      <c r="I352" s="9">
        <v>80.710514193761071</v>
      </c>
      <c r="J352" s="9">
        <v>65.712869130583201</v>
      </c>
      <c r="K352" s="9">
        <v>33.911156124968201</v>
      </c>
      <c r="L352" s="9">
        <v>22.851771587833529</v>
      </c>
      <c r="M352" s="9"/>
      <c r="N352" s="9">
        <v>42.87937297620811</v>
      </c>
      <c r="O352" s="9">
        <v>34.769993411763402</v>
      </c>
      <c r="P352" s="9">
        <v>16.035419570943024</v>
      </c>
      <c r="Q352" s="9">
        <v>10.737511485959875</v>
      </c>
    </row>
    <row r="353" spans="1:17" s="10" customFormat="1" x14ac:dyDescent="0.25">
      <c r="A353" s="54" t="s">
        <v>680</v>
      </c>
      <c r="B353" s="55" t="s">
        <v>681</v>
      </c>
      <c r="C353" s="60"/>
      <c r="D353" s="9">
        <v>79.811729444586859</v>
      </c>
      <c r="E353" s="9">
        <v>71.692132707845374</v>
      </c>
      <c r="F353" s="9">
        <v>45.479336039207077</v>
      </c>
      <c r="G353" s="9">
        <v>38.130705109619669</v>
      </c>
      <c r="H353" s="9"/>
      <c r="I353" s="9">
        <v>69.565746238776526</v>
      </c>
      <c r="J353" s="9">
        <v>57.069164080778876</v>
      </c>
      <c r="K353" s="9">
        <v>32.200868364693036</v>
      </c>
      <c r="L353" s="9">
        <v>26.062542204902371</v>
      </c>
      <c r="M353" s="9"/>
      <c r="N353" s="9">
        <v>40.189494135190337</v>
      </c>
      <c r="O353" s="9">
        <v>34.637054766559714</v>
      </c>
      <c r="P353" s="9">
        <v>19.436054128354215</v>
      </c>
      <c r="Q353" s="9">
        <v>15.1184102165276</v>
      </c>
    </row>
    <row r="354" spans="1:17" s="10" customFormat="1" x14ac:dyDescent="0.25">
      <c r="A354" s="54" t="s">
        <v>682</v>
      </c>
      <c r="B354" s="55" t="s">
        <v>683</v>
      </c>
      <c r="C354" s="60"/>
      <c r="D354" s="9">
        <v>87.125749547120805</v>
      </c>
      <c r="E354" s="9">
        <v>75.193532339864959</v>
      </c>
      <c r="F354" s="9">
        <v>43.24766441387716</v>
      </c>
      <c r="G354" s="9">
        <v>31.337846245799529</v>
      </c>
      <c r="H354" s="9"/>
      <c r="I354" s="9">
        <v>81.071303076592926</v>
      </c>
      <c r="J354" s="9">
        <v>64.34094770960624</v>
      </c>
      <c r="K354" s="9">
        <v>30.531010348220128</v>
      </c>
      <c r="L354" s="9">
        <v>23.278626608163552</v>
      </c>
      <c r="M354" s="9"/>
      <c r="N354" s="9">
        <v>33.662184067509614</v>
      </c>
      <c r="O354" s="9">
        <v>28.84981064520094</v>
      </c>
      <c r="P354" s="9">
        <v>11.133629163795003</v>
      </c>
      <c r="Q354" s="9">
        <v>8.2575359209200148</v>
      </c>
    </row>
    <row r="355" spans="1:17" s="10" customFormat="1" x14ac:dyDescent="0.25">
      <c r="A355" s="54" t="s">
        <v>684</v>
      </c>
      <c r="B355" s="55" t="s">
        <v>685</v>
      </c>
      <c r="C355" s="60"/>
      <c r="D355" s="9">
        <v>85.304403770001343</v>
      </c>
      <c r="E355" s="9">
        <v>76.171982529404332</v>
      </c>
      <c r="F355" s="9">
        <v>48.888408920083343</v>
      </c>
      <c r="G355" s="9">
        <v>33.757854683286496</v>
      </c>
      <c r="H355" s="9"/>
      <c r="I355" s="9">
        <v>78.17473384352607</v>
      </c>
      <c r="J355" s="9">
        <v>64.506337163212208</v>
      </c>
      <c r="K355" s="9">
        <v>31.817486690439818</v>
      </c>
      <c r="L355" s="9">
        <v>24.359211492101192</v>
      </c>
      <c r="M355" s="9"/>
      <c r="N355" s="9">
        <v>43.146803119309375</v>
      </c>
      <c r="O355" s="9">
        <v>35.34123741632056</v>
      </c>
      <c r="P355" s="9">
        <v>15.569005976517872</v>
      </c>
      <c r="Q355" s="9">
        <v>8.7253877346750919</v>
      </c>
    </row>
    <row r="356" spans="1:17" s="10" customFormat="1" x14ac:dyDescent="0.25">
      <c r="A356" s="54" t="s">
        <v>686</v>
      </c>
      <c r="B356" s="55" t="s">
        <v>687</v>
      </c>
      <c r="C356" s="60"/>
      <c r="D356" s="9">
        <v>78.572724688355649</v>
      </c>
      <c r="E356" s="9">
        <v>71.129366689618536</v>
      </c>
      <c r="F356" s="9">
        <v>44.030752791752391</v>
      </c>
      <c r="G356" s="9">
        <v>32.20283339515094</v>
      </c>
      <c r="H356" s="9"/>
      <c r="I356" s="9">
        <v>72.324599932004816</v>
      </c>
      <c r="J356" s="9">
        <v>61.976309595266123</v>
      </c>
      <c r="K356" s="9">
        <v>30.485102041827368</v>
      </c>
      <c r="L356" s="9">
        <v>20.683381036640039</v>
      </c>
      <c r="M356" s="9"/>
      <c r="N356" s="9">
        <v>33.524308007777563</v>
      </c>
      <c r="O356" s="9">
        <v>26.018284340358484</v>
      </c>
      <c r="P356" s="9">
        <v>12.995380678815662</v>
      </c>
      <c r="Q356" s="9">
        <v>8.6615331805639411</v>
      </c>
    </row>
    <row r="357" spans="1:17" s="10" customFormat="1" x14ac:dyDescent="0.25">
      <c r="A357" s="54" t="s">
        <v>688</v>
      </c>
      <c r="B357" s="55" t="s">
        <v>689</v>
      </c>
      <c r="C357" s="60"/>
      <c r="D357" s="9">
        <v>84.247914936955652</v>
      </c>
      <c r="E357" s="9">
        <v>76.859485766679299</v>
      </c>
      <c r="F357" s="9">
        <v>48.621990397850304</v>
      </c>
      <c r="G357" s="9">
        <v>36.038443494368579</v>
      </c>
      <c r="H357" s="9"/>
      <c r="I357" s="9">
        <v>74.927334949329975</v>
      </c>
      <c r="J357" s="9">
        <v>64.196001894579553</v>
      </c>
      <c r="K357" s="9">
        <v>34.611820592434057</v>
      </c>
      <c r="L357" s="9">
        <v>24.986763544725328</v>
      </c>
      <c r="M357" s="9"/>
      <c r="N357" s="9">
        <v>36.619537025742495</v>
      </c>
      <c r="O357" s="9">
        <v>31.094571774485662</v>
      </c>
      <c r="P357" s="9">
        <v>13.217009577631256</v>
      </c>
      <c r="Q357" s="9">
        <v>9.6876892987925558</v>
      </c>
    </row>
    <row r="358" spans="1:17" s="10" customFormat="1" x14ac:dyDescent="0.25">
      <c r="A358" s="50" t="s">
        <v>697</v>
      </c>
      <c r="B358" s="51" t="s">
        <v>698</v>
      </c>
      <c r="C358" s="58"/>
      <c r="D358" s="7">
        <v>82.723919519421813</v>
      </c>
      <c r="E358" s="7">
        <v>73.925650247577622</v>
      </c>
      <c r="F358" s="7">
        <v>45.243988926952625</v>
      </c>
      <c r="G358" s="7">
        <v>34.243980365480517</v>
      </c>
      <c r="H358" s="7"/>
      <c r="I358" s="7">
        <v>71.762569511922635</v>
      </c>
      <c r="J358" s="7">
        <v>57.762978204721705</v>
      </c>
      <c r="K358" s="7">
        <v>28.820990792065722</v>
      </c>
      <c r="L358" s="7">
        <v>21.872831231518337</v>
      </c>
      <c r="M358" s="7"/>
      <c r="N358" s="7">
        <v>43.998466122117534</v>
      </c>
      <c r="O358" s="7">
        <v>36.8922707490009</v>
      </c>
      <c r="P358" s="7">
        <v>17.665705182769624</v>
      </c>
      <c r="Q358" s="7">
        <v>12.829268039149856</v>
      </c>
    </row>
    <row r="359" spans="1:17" s="10" customFormat="1" x14ac:dyDescent="0.25">
      <c r="A359" s="54" t="s">
        <v>699</v>
      </c>
      <c r="B359" s="55" t="s">
        <v>700</v>
      </c>
      <c r="C359" s="56"/>
      <c r="D359" s="9">
        <v>83.288485527931542</v>
      </c>
      <c r="E359" s="9">
        <v>71.968810934564758</v>
      </c>
      <c r="F359" s="9">
        <v>44.687770401855424</v>
      </c>
      <c r="G359" s="9">
        <v>33.452792491438181</v>
      </c>
      <c r="H359" s="9"/>
      <c r="I359" s="9">
        <v>67.547906362080894</v>
      </c>
      <c r="J359" s="9">
        <v>45.834078245649259</v>
      </c>
      <c r="K359" s="9">
        <v>22.009225366677619</v>
      </c>
      <c r="L359" s="9">
        <v>14.948291712734955</v>
      </c>
      <c r="M359" s="9"/>
      <c r="N359" s="9">
        <v>56.244898208738803</v>
      </c>
      <c r="O359" s="9">
        <v>48.099514491060994</v>
      </c>
      <c r="P359" s="9">
        <v>25.153068682085124</v>
      </c>
      <c r="Q359" s="9">
        <v>18.286434790801451</v>
      </c>
    </row>
    <row r="360" spans="1:17" customFormat="1" ht="14.4" x14ac:dyDescent="0.3">
      <c r="A360" s="54" t="s">
        <v>701</v>
      </c>
      <c r="B360" s="55" t="s">
        <v>702</v>
      </c>
      <c r="C360" s="56"/>
      <c r="D360" s="9">
        <v>86.859304329799087</v>
      </c>
      <c r="E360" s="9">
        <v>79.895887662813934</v>
      </c>
      <c r="F360" s="9">
        <v>47.191763035673354</v>
      </c>
      <c r="G360" s="9">
        <v>36.222940249072451</v>
      </c>
      <c r="H360" s="9"/>
      <c r="I360" s="9">
        <v>77.939685913420391</v>
      </c>
      <c r="J360" s="9">
        <v>66.566646690077093</v>
      </c>
      <c r="K360" s="9">
        <v>33.66868338794643</v>
      </c>
      <c r="L360" s="9">
        <v>25.688360788580539</v>
      </c>
      <c r="M360" s="9"/>
      <c r="N360" s="9">
        <v>38.946278089282721</v>
      </c>
      <c r="O360" s="9">
        <v>33.371759825236467</v>
      </c>
      <c r="P360" s="9">
        <v>16.248985126069119</v>
      </c>
      <c r="Q360" s="9">
        <v>11.501431929385211</v>
      </c>
    </row>
    <row r="361" spans="1:17" s="10" customFormat="1" x14ac:dyDescent="0.25">
      <c r="A361" s="54" t="s">
        <v>703</v>
      </c>
      <c r="B361" s="55" t="s">
        <v>704</v>
      </c>
      <c r="C361" s="56"/>
      <c r="D361" s="9">
        <v>76.805453253673065</v>
      </c>
      <c r="E361" s="9">
        <v>70.586910535583002</v>
      </c>
      <c r="F361" s="9">
        <v>40.499435282526015</v>
      </c>
      <c r="G361" s="9">
        <v>31.169638952220101</v>
      </c>
      <c r="H361" s="9"/>
      <c r="I361" s="9">
        <v>69.996787081779971</v>
      </c>
      <c r="J361" s="9">
        <v>61.141858617360889</v>
      </c>
      <c r="K361" s="9">
        <v>29.819607582353491</v>
      </c>
      <c r="L361" s="9">
        <v>23.702328432096273</v>
      </c>
      <c r="M361" s="9"/>
      <c r="N361" s="9">
        <v>32.973364915941993</v>
      </c>
      <c r="O361" s="9">
        <v>27.704812987743306</v>
      </c>
      <c r="P361" s="9">
        <v>11.938909552469608</v>
      </c>
      <c r="Q361" s="9">
        <v>8.0013574826948144</v>
      </c>
    </row>
    <row r="362" spans="1:17" s="10" customFormat="1" x14ac:dyDescent="0.25">
      <c r="A362" s="54" t="s">
        <v>705</v>
      </c>
      <c r="B362" s="55" t="s">
        <v>706</v>
      </c>
      <c r="C362" s="56"/>
      <c r="D362" s="9">
        <v>79.622714647428467</v>
      </c>
      <c r="E362" s="9">
        <v>71.104278051036772</v>
      </c>
      <c r="F362" s="9">
        <v>42.559910782457358</v>
      </c>
      <c r="G362" s="9">
        <v>33.392716753055524</v>
      </c>
      <c r="H362" s="9"/>
      <c r="I362" s="9">
        <v>65.092397178835725</v>
      </c>
      <c r="J362" s="9">
        <v>52.916743497703933</v>
      </c>
      <c r="K362" s="9">
        <v>23.251838145247227</v>
      </c>
      <c r="L362" s="9">
        <v>18.803083013863681</v>
      </c>
      <c r="M362" s="9"/>
      <c r="N362" s="9">
        <v>46.604258443180477</v>
      </c>
      <c r="O362" s="9">
        <v>40.765607089981266</v>
      </c>
      <c r="P362" s="9">
        <v>18.791206017241716</v>
      </c>
      <c r="Q362" s="9">
        <v>15.574460439909979</v>
      </c>
    </row>
    <row r="363" spans="1:17" s="10" customFormat="1" x14ac:dyDescent="0.25">
      <c r="A363" s="54" t="s">
        <v>707</v>
      </c>
      <c r="B363" s="55" t="s">
        <v>708</v>
      </c>
      <c r="C363" s="56"/>
      <c r="D363" s="9">
        <v>86.265798297340964</v>
      </c>
      <c r="E363" s="9">
        <v>76.668940533270984</v>
      </c>
      <c r="F363" s="9">
        <v>50.649966192913723</v>
      </c>
      <c r="G363" s="9">
        <v>37.175906669577294</v>
      </c>
      <c r="H363" s="9"/>
      <c r="I363" s="9">
        <v>77.118210453215482</v>
      </c>
      <c r="J363" s="9">
        <v>61.822873493151661</v>
      </c>
      <c r="K363" s="9">
        <v>34.469898040413618</v>
      </c>
      <c r="L363" s="9">
        <v>26.039812518865556</v>
      </c>
      <c r="M363" s="9"/>
      <c r="N363" s="9">
        <v>42.451223497613476</v>
      </c>
      <c r="O363" s="9">
        <v>34.216734730683484</v>
      </c>
      <c r="P363" s="9">
        <v>17.784776757409517</v>
      </c>
      <c r="Q363" s="9">
        <v>11.595660182608059</v>
      </c>
    </row>
    <row r="364" spans="1:17" s="10" customFormat="1" x14ac:dyDescent="0.25">
      <c r="A364" s="54" t="s">
        <v>709</v>
      </c>
      <c r="B364" s="55" t="s">
        <v>710</v>
      </c>
      <c r="C364" s="56"/>
      <c r="D364" s="9">
        <v>83.251610631426161</v>
      </c>
      <c r="E364" s="9">
        <v>74.008945157661074</v>
      </c>
      <c r="F364" s="9">
        <v>45.231941141879972</v>
      </c>
      <c r="G364" s="9">
        <v>33.589588471285289</v>
      </c>
      <c r="H364" s="9"/>
      <c r="I364" s="9">
        <v>74.907738215846194</v>
      </c>
      <c r="J364" s="9">
        <v>62.331312329489371</v>
      </c>
      <c r="K364" s="9">
        <v>32.026927317495776</v>
      </c>
      <c r="L364" s="9">
        <v>23.929431093545166</v>
      </c>
      <c r="M364" s="9"/>
      <c r="N364" s="9">
        <v>42.47404125589825</v>
      </c>
      <c r="O364" s="9">
        <v>33.117789070409529</v>
      </c>
      <c r="P364" s="9">
        <v>13.347356838996669</v>
      </c>
      <c r="Q364" s="9">
        <v>9.6695793725990207</v>
      </c>
    </row>
    <row r="365" spans="1:17" s="10" customFormat="1" x14ac:dyDescent="0.25">
      <c r="A365" s="50" t="s">
        <v>711</v>
      </c>
      <c r="B365" s="51" t="s">
        <v>712</v>
      </c>
      <c r="C365" s="58"/>
      <c r="D365" s="7">
        <v>81.691457985113715</v>
      </c>
      <c r="E365" s="7">
        <v>73.024878179266267</v>
      </c>
      <c r="F365" s="7">
        <v>46.102919077247783</v>
      </c>
      <c r="G365" s="7">
        <v>33.886620855148585</v>
      </c>
      <c r="H365" s="7"/>
      <c r="I365" s="7">
        <v>71.745558033244279</v>
      </c>
      <c r="J365" s="7">
        <v>59.830989899588808</v>
      </c>
      <c r="K365" s="7">
        <v>30.016686539789866</v>
      </c>
      <c r="L365" s="7">
        <v>23.113905478208888</v>
      </c>
      <c r="M365" s="7"/>
      <c r="N365" s="7">
        <v>38.544804021726691</v>
      </c>
      <c r="O365" s="7">
        <v>32.629560313324433</v>
      </c>
      <c r="P365" s="7">
        <v>16.810402064491591</v>
      </c>
      <c r="Q365" s="7">
        <v>11.260288897773547</v>
      </c>
    </row>
    <row r="366" spans="1:17" s="10" customFormat="1" x14ac:dyDescent="0.25">
      <c r="A366" s="54" t="s">
        <v>713</v>
      </c>
      <c r="B366" s="55" t="s">
        <v>714</v>
      </c>
      <c r="C366" s="60"/>
      <c r="D366" s="9">
        <v>84.334564848336342</v>
      </c>
      <c r="E366" s="9">
        <v>75.991535577751947</v>
      </c>
      <c r="F366" s="9">
        <v>46.123493728581764</v>
      </c>
      <c r="G366" s="9">
        <v>34.422463813531408</v>
      </c>
      <c r="H366" s="9"/>
      <c r="I366" s="9">
        <v>71.383640529641042</v>
      </c>
      <c r="J366" s="9">
        <v>59.286165913969924</v>
      </c>
      <c r="K366" s="9">
        <v>24.589813456543073</v>
      </c>
      <c r="L366" s="9">
        <v>18.785991825826347</v>
      </c>
      <c r="M366" s="9"/>
      <c r="N366" s="9">
        <v>41.534623324414774</v>
      </c>
      <c r="O366" s="9">
        <v>36.131464962721964</v>
      </c>
      <c r="P366" s="9">
        <v>21.212736674073671</v>
      </c>
      <c r="Q366" s="9">
        <v>16.173259730242748</v>
      </c>
    </row>
    <row r="367" spans="1:17" customFormat="1" ht="14.4" x14ac:dyDescent="0.3">
      <c r="A367" s="54" t="s">
        <v>715</v>
      </c>
      <c r="B367" s="55" t="s">
        <v>716</v>
      </c>
      <c r="C367" s="56"/>
      <c r="D367" s="9">
        <v>79.605148666688692</v>
      </c>
      <c r="E367" s="9">
        <v>69.22338956360079</v>
      </c>
      <c r="F367" s="9">
        <v>44.535264874093158</v>
      </c>
      <c r="G367" s="9">
        <v>31.58215737982281</v>
      </c>
      <c r="H367" s="9"/>
      <c r="I367" s="9">
        <v>70.499066282376191</v>
      </c>
      <c r="J367" s="9">
        <v>57.842133616955451</v>
      </c>
      <c r="K367" s="9">
        <v>30.924667498585656</v>
      </c>
      <c r="L367" s="9">
        <v>22.372378013131254</v>
      </c>
      <c r="M367" s="9"/>
      <c r="N367" s="9">
        <v>32.882373622488764</v>
      </c>
      <c r="O367" s="9">
        <v>28.210346760238348</v>
      </c>
      <c r="P367" s="9">
        <v>15.268333143955914</v>
      </c>
      <c r="Q367" s="9">
        <v>10.270615292612538</v>
      </c>
    </row>
    <row r="368" spans="1:17" s="10" customFormat="1" x14ac:dyDescent="0.25">
      <c r="A368" s="54" t="s">
        <v>833</v>
      </c>
      <c r="B368" s="55" t="s">
        <v>834</v>
      </c>
      <c r="C368" s="56"/>
      <c r="D368" s="9">
        <v>81.265007706828655</v>
      </c>
      <c r="E368" s="9">
        <v>72.526209027030092</v>
      </c>
      <c r="F368" s="9">
        <v>45.80809415406236</v>
      </c>
      <c r="G368" s="9">
        <v>34.900551284941812</v>
      </c>
      <c r="H368" s="9"/>
      <c r="I368" s="9">
        <v>71.420263000012028</v>
      </c>
      <c r="J368" s="9">
        <v>58.505006531037395</v>
      </c>
      <c r="K368" s="9">
        <v>29.382495500058003</v>
      </c>
      <c r="L368" s="9">
        <v>22.679532250561625</v>
      </c>
      <c r="M368" s="9"/>
      <c r="N368" s="9">
        <v>43.282287569019601</v>
      </c>
      <c r="O368" s="9">
        <v>36.222405087618704</v>
      </c>
      <c r="P368" s="9">
        <v>18.483245962979726</v>
      </c>
      <c r="Q368" s="9">
        <v>13.160875892406477</v>
      </c>
    </row>
    <row r="369" spans="1:17" s="10" customFormat="1" ht="13.8" thickBot="1" x14ac:dyDescent="0.3">
      <c r="A369" s="67" t="s">
        <v>717</v>
      </c>
      <c r="B369" s="68" t="s">
        <v>718</v>
      </c>
      <c r="C369" s="69"/>
      <c r="D369" s="70">
        <v>81.794245862792948</v>
      </c>
      <c r="E369" s="70">
        <v>74.204451393314585</v>
      </c>
      <c r="F369" s="70">
        <v>47.480221409682514</v>
      </c>
      <c r="G369" s="70">
        <v>34.255973501541078</v>
      </c>
      <c r="H369" s="70"/>
      <c r="I369" s="70">
        <v>73.177941693936361</v>
      </c>
      <c r="J369" s="70">
        <v>62.827580493065035</v>
      </c>
      <c r="K369" s="70">
        <v>33.596111519634292</v>
      </c>
      <c r="L369" s="70">
        <v>26.953838015432357</v>
      </c>
      <c r="M369" s="70"/>
      <c r="N369" s="70">
        <v>36.28527685038749</v>
      </c>
      <c r="O369" s="70">
        <v>30.174303532987622</v>
      </c>
      <c r="P369" s="70">
        <v>13.431551402320864</v>
      </c>
      <c r="Q369" s="70">
        <v>6.9349059200906353</v>
      </c>
    </row>
    <row r="370" spans="1:17" s="10" customFormat="1" x14ac:dyDescent="0.25">
      <c r="A370" s="39"/>
      <c r="B370" s="71"/>
      <c r="C370" s="71"/>
      <c r="D370" s="72"/>
      <c r="E370" s="72"/>
      <c r="F370" s="72"/>
      <c r="G370" s="72"/>
      <c r="H370" s="72"/>
      <c r="I370" s="72"/>
      <c r="J370" s="72"/>
      <c r="K370" s="72"/>
      <c r="L370" s="72"/>
      <c r="M370" s="72"/>
      <c r="N370" s="72"/>
      <c r="O370" s="72"/>
      <c r="P370" s="72"/>
      <c r="Q370" s="72"/>
    </row>
    <row r="371" spans="1:17" s="10" customFormat="1" x14ac:dyDescent="0.25">
      <c r="A371" s="28" t="s">
        <v>721</v>
      </c>
      <c r="B371" s="73"/>
      <c r="C371" s="73"/>
      <c r="D371" s="74"/>
      <c r="E371" s="74"/>
      <c r="F371" s="74"/>
      <c r="G371" s="74"/>
      <c r="H371" s="74"/>
      <c r="I371" s="74"/>
      <c r="J371" s="74"/>
      <c r="K371" s="74"/>
      <c r="L371" s="74"/>
      <c r="M371" s="74"/>
      <c r="N371" s="74"/>
      <c r="O371" s="74"/>
      <c r="P371" s="74"/>
      <c r="Q371" s="74"/>
    </row>
    <row r="372" spans="1:17" s="10" customFormat="1" x14ac:dyDescent="0.25">
      <c r="A372" s="75" t="s">
        <v>835</v>
      </c>
      <c r="B372" s="32"/>
      <c r="C372" s="32"/>
      <c r="D372" s="76"/>
      <c r="E372" s="76"/>
      <c r="F372" s="76"/>
      <c r="G372" s="76"/>
      <c r="H372" s="76"/>
      <c r="I372" s="76"/>
      <c r="J372" s="76"/>
      <c r="K372" s="76"/>
      <c r="L372" s="76"/>
      <c r="M372" s="76"/>
      <c r="N372" s="76"/>
      <c r="O372" s="76"/>
      <c r="P372" s="76"/>
      <c r="Q372" s="76"/>
    </row>
    <row r="373" spans="1:17" s="10" customFormat="1" x14ac:dyDescent="0.25">
      <c r="A373" s="28" t="s">
        <v>722</v>
      </c>
      <c r="B373" s="32"/>
      <c r="C373" s="32"/>
      <c r="D373" s="76"/>
      <c r="E373" s="76"/>
      <c r="F373" s="76"/>
      <c r="G373" s="76"/>
      <c r="H373" s="76"/>
      <c r="I373" s="76"/>
      <c r="J373" s="76"/>
      <c r="K373" s="76"/>
      <c r="L373" s="76"/>
      <c r="M373" s="76"/>
      <c r="N373" s="76"/>
      <c r="O373" s="76"/>
      <c r="P373" s="76"/>
      <c r="Q373" s="76"/>
    </row>
    <row r="374" spans="1:17" customFormat="1" ht="14.4" x14ac:dyDescent="0.3">
      <c r="A374" s="75" t="s">
        <v>723</v>
      </c>
      <c r="B374" s="32"/>
      <c r="C374" s="32"/>
      <c r="D374" s="76"/>
      <c r="E374" s="76"/>
      <c r="F374" s="76"/>
      <c r="G374" s="76"/>
      <c r="H374" s="76"/>
      <c r="I374" s="76"/>
      <c r="J374" s="76"/>
      <c r="K374" s="76"/>
      <c r="L374" s="76"/>
      <c r="M374" s="76"/>
      <c r="N374" s="76"/>
      <c r="O374" s="76"/>
      <c r="P374" s="76"/>
      <c r="Q374" s="76"/>
    </row>
    <row r="375" spans="1:17" s="10" customFormat="1" x14ac:dyDescent="0.25">
      <c r="A375" s="75" t="s">
        <v>724</v>
      </c>
      <c r="B375" s="32"/>
      <c r="C375" s="32"/>
      <c r="D375" s="76"/>
      <c r="E375" s="76"/>
      <c r="F375" s="76"/>
      <c r="G375" s="76"/>
      <c r="H375" s="76"/>
      <c r="I375" s="76"/>
      <c r="J375" s="76"/>
      <c r="K375" s="76"/>
      <c r="L375" s="76"/>
      <c r="M375" s="76"/>
      <c r="N375" s="76"/>
      <c r="O375" s="76"/>
      <c r="P375" s="76"/>
      <c r="Q375" s="76"/>
    </row>
    <row r="376" spans="1:17" s="10" customFormat="1" x14ac:dyDescent="0.25">
      <c r="A376" s="28"/>
      <c r="B376" s="32"/>
      <c r="C376" s="32"/>
      <c r="D376" s="76"/>
      <c r="E376" s="76"/>
      <c r="F376" s="76"/>
      <c r="G376" s="76"/>
      <c r="H376" s="76"/>
      <c r="I376" s="76"/>
      <c r="J376" s="76"/>
      <c r="K376" s="76"/>
      <c r="L376" s="76"/>
      <c r="M376" s="76"/>
      <c r="N376" s="76"/>
      <c r="O376" s="76"/>
      <c r="P376" s="76"/>
      <c r="Q376" s="76"/>
    </row>
    <row r="377" spans="1:17" s="10" customFormat="1" x14ac:dyDescent="0.25">
      <c r="A377" s="77" t="s">
        <v>725</v>
      </c>
      <c r="B377" s="32"/>
      <c r="C377" s="32"/>
      <c r="D377" s="76"/>
      <c r="E377" s="76"/>
      <c r="F377" s="76"/>
      <c r="G377" s="76"/>
      <c r="H377" s="76"/>
      <c r="I377" s="76"/>
      <c r="J377" s="76"/>
      <c r="K377" s="76"/>
      <c r="L377" s="76"/>
      <c r="M377" s="76"/>
      <c r="N377" s="76"/>
      <c r="O377" s="76"/>
      <c r="P377" s="76"/>
      <c r="Q377" s="76"/>
    </row>
    <row r="378" spans="1:17" s="10" customFormat="1" x14ac:dyDescent="0.25">
      <c r="A378" s="39" t="s">
        <v>836</v>
      </c>
      <c r="B378" s="32"/>
      <c r="C378" s="32"/>
      <c r="D378" s="76"/>
      <c r="E378" s="76"/>
      <c r="F378" s="76"/>
      <c r="G378" s="76"/>
      <c r="H378" s="76"/>
      <c r="I378" s="76"/>
      <c r="J378" s="76"/>
      <c r="K378" s="76"/>
      <c r="L378" s="76"/>
      <c r="M378" s="76"/>
      <c r="N378" s="76"/>
      <c r="O378" s="76"/>
      <c r="P378" s="76"/>
      <c r="Q378" s="76"/>
    </row>
    <row r="379" spans="1:17" s="10" customFormat="1" x14ac:dyDescent="0.25">
      <c r="A379" s="39" t="s">
        <v>837</v>
      </c>
      <c r="B379" s="32"/>
      <c r="C379" s="32"/>
      <c r="D379" s="76"/>
      <c r="E379" s="76"/>
      <c r="F379" s="76"/>
      <c r="G379" s="76"/>
      <c r="H379" s="76"/>
      <c r="I379" s="76"/>
      <c r="J379" s="76"/>
      <c r="K379" s="76"/>
      <c r="L379" s="76"/>
      <c r="M379" s="76"/>
      <c r="N379" s="76"/>
      <c r="O379" s="76"/>
      <c r="P379" s="76"/>
      <c r="Q379" s="76"/>
    </row>
    <row r="380" spans="1:17" customFormat="1" ht="14.4" x14ac:dyDescent="0.3">
      <c r="A380" s="39"/>
      <c r="B380" s="32"/>
      <c r="C380" s="32"/>
      <c r="D380" s="76"/>
      <c r="E380" s="76"/>
      <c r="F380" s="76"/>
      <c r="G380" s="76"/>
      <c r="H380" s="76"/>
      <c r="I380" s="76"/>
      <c r="J380" s="76"/>
      <c r="K380" s="76"/>
      <c r="L380" s="76"/>
      <c r="M380" s="76"/>
      <c r="N380" s="76"/>
      <c r="O380" s="76"/>
      <c r="P380" s="76"/>
      <c r="Q380" s="76"/>
    </row>
    <row r="381" spans="1:17" customFormat="1" ht="14.4" x14ac:dyDescent="0.3">
      <c r="A381" s="78" t="s">
        <v>726</v>
      </c>
      <c r="B381" s="32"/>
      <c r="C381" s="32"/>
      <c r="D381" s="76"/>
      <c r="E381" s="76"/>
      <c r="F381" s="76"/>
      <c r="G381" s="76"/>
      <c r="H381" s="76"/>
      <c r="I381" s="76"/>
      <c r="J381" s="76"/>
      <c r="K381" s="76"/>
      <c r="L381" s="76"/>
      <c r="M381" s="76"/>
      <c r="N381" s="76"/>
      <c r="O381" s="76"/>
      <c r="P381" s="76"/>
      <c r="Q381" s="76"/>
    </row>
    <row r="382" spans="1:17" customFormat="1" ht="14.4" x14ac:dyDescent="0.3">
      <c r="A382" s="79" t="s">
        <v>819</v>
      </c>
      <c r="B382" s="32"/>
      <c r="C382" s="32"/>
      <c r="D382" s="76"/>
      <c r="E382" s="76"/>
      <c r="F382" s="76"/>
      <c r="G382" s="76"/>
      <c r="H382" s="76"/>
      <c r="I382" s="76"/>
      <c r="J382" s="76"/>
      <c r="K382" s="76"/>
      <c r="L382" s="76"/>
      <c r="M382" s="76"/>
      <c r="N382" s="76"/>
      <c r="O382" s="76"/>
      <c r="P382" s="76"/>
      <c r="Q382" s="76"/>
    </row>
    <row r="383" spans="1:17" customFormat="1" ht="14.4" x14ac:dyDescent="0.3">
      <c r="A383" s="80" t="s">
        <v>789</v>
      </c>
      <c r="B383" s="32"/>
      <c r="C383" s="32"/>
      <c r="D383" s="76"/>
      <c r="E383" s="76"/>
      <c r="F383" s="76"/>
      <c r="G383" s="76"/>
      <c r="H383" s="76"/>
      <c r="I383" s="76"/>
      <c r="J383" s="76"/>
      <c r="K383" s="76"/>
      <c r="L383" s="76"/>
      <c r="M383" s="76"/>
      <c r="N383" s="76"/>
      <c r="O383" s="76"/>
      <c r="P383" s="76"/>
      <c r="Q383" s="76"/>
    </row>
    <row r="384" spans="1:17" customFormat="1" ht="14.4" x14ac:dyDescent="0.3">
      <c r="A384" s="39"/>
      <c r="B384" s="32"/>
      <c r="C384" s="32"/>
      <c r="D384" s="76"/>
      <c r="E384" s="76"/>
      <c r="F384" s="76"/>
      <c r="G384" s="76"/>
      <c r="H384" s="76"/>
      <c r="I384" s="76"/>
      <c r="J384" s="76"/>
      <c r="K384" s="76"/>
      <c r="L384" s="76"/>
      <c r="M384" s="76"/>
      <c r="N384" s="76"/>
      <c r="O384" s="76"/>
      <c r="P384" s="76"/>
      <c r="Q384" s="76"/>
    </row>
    <row r="385" spans="1:17" s="11" customFormat="1" ht="14.4" x14ac:dyDescent="0.3">
      <c r="A385" s="39"/>
      <c r="B385" s="32"/>
      <c r="C385" s="32"/>
      <c r="D385" s="76"/>
      <c r="E385" s="76"/>
      <c r="F385" s="76"/>
      <c r="G385" s="76"/>
      <c r="H385" s="76"/>
      <c r="I385" s="76"/>
      <c r="J385" s="76"/>
      <c r="K385" s="76"/>
      <c r="L385" s="76"/>
      <c r="M385" s="76"/>
      <c r="N385" s="76"/>
      <c r="O385" s="76"/>
      <c r="P385" s="76"/>
      <c r="Q385" s="76"/>
    </row>
    <row r="386" spans="1:17" s="11" customFormat="1" ht="14.4" x14ac:dyDescent="0.3">
      <c r="A386" s="39"/>
      <c r="B386" s="32"/>
      <c r="C386" s="32"/>
      <c r="D386" s="76"/>
      <c r="E386" s="76"/>
      <c r="F386" s="76"/>
      <c r="G386" s="76"/>
      <c r="H386" s="76"/>
      <c r="I386" s="76"/>
      <c r="J386" s="76"/>
      <c r="K386" s="76"/>
      <c r="L386" s="76"/>
      <c r="M386" s="76"/>
      <c r="N386" s="76"/>
      <c r="O386" s="76"/>
      <c r="P386" s="76"/>
      <c r="Q386" s="76"/>
    </row>
    <row r="387" spans="1:17" s="11" customFormat="1" ht="14.4" x14ac:dyDescent="0.3">
      <c r="A387" s="39"/>
      <c r="B387" s="32"/>
      <c r="C387" s="32"/>
      <c r="D387" s="76"/>
      <c r="E387" s="76"/>
      <c r="F387" s="76"/>
      <c r="G387" s="76"/>
      <c r="H387" s="76"/>
      <c r="I387" s="76"/>
      <c r="J387" s="76"/>
      <c r="K387" s="76"/>
      <c r="L387" s="76"/>
      <c r="M387" s="76"/>
      <c r="N387" s="76"/>
      <c r="O387" s="76"/>
      <c r="P387" s="76"/>
      <c r="Q387" s="76"/>
    </row>
    <row r="388" spans="1:17" s="11" customFormat="1" ht="14.4" x14ac:dyDescent="0.3">
      <c r="A388" s="39"/>
      <c r="B388" s="32"/>
      <c r="C388" s="32"/>
      <c r="D388" s="76"/>
      <c r="E388" s="76"/>
      <c r="F388" s="76"/>
      <c r="G388" s="76"/>
      <c r="H388" s="76"/>
      <c r="I388" s="76"/>
      <c r="J388" s="76"/>
      <c r="K388" s="76"/>
      <c r="L388" s="76"/>
      <c r="M388" s="76"/>
      <c r="N388" s="76"/>
      <c r="O388" s="76"/>
      <c r="P388" s="76"/>
      <c r="Q388" s="76"/>
    </row>
    <row r="389" spans="1:17" s="11" customFormat="1" ht="14.4" x14ac:dyDescent="0.3">
      <c r="A389" s="39"/>
      <c r="B389" s="32"/>
      <c r="C389" s="32"/>
      <c r="D389" s="76"/>
      <c r="E389" s="76"/>
      <c r="F389" s="76"/>
      <c r="G389" s="76"/>
      <c r="H389" s="76"/>
      <c r="I389" s="76"/>
      <c r="J389" s="76"/>
      <c r="K389" s="76"/>
      <c r="L389" s="76"/>
      <c r="M389" s="76"/>
      <c r="N389" s="76"/>
      <c r="O389" s="76"/>
      <c r="P389" s="76"/>
      <c r="Q389" s="76"/>
    </row>
    <row r="390" spans="1:17" s="11" customFormat="1" ht="14.4" x14ac:dyDescent="0.3">
      <c r="A390" s="39"/>
      <c r="B390" s="32"/>
      <c r="C390" s="32"/>
      <c r="D390" s="76"/>
      <c r="E390" s="76"/>
      <c r="F390" s="76"/>
      <c r="G390" s="76"/>
      <c r="H390" s="76"/>
      <c r="I390" s="76"/>
      <c r="J390" s="76"/>
      <c r="K390" s="76"/>
      <c r="L390" s="76"/>
      <c r="M390" s="76"/>
      <c r="N390" s="76"/>
      <c r="O390" s="76"/>
      <c r="P390" s="76"/>
      <c r="Q390" s="76"/>
    </row>
    <row r="391" spans="1:17" s="11" customFormat="1" ht="14.4" x14ac:dyDescent="0.3">
      <c r="A391" s="39"/>
      <c r="B391" s="32"/>
      <c r="C391" s="32"/>
      <c r="D391" s="76"/>
      <c r="E391" s="76"/>
      <c r="F391" s="76"/>
      <c r="G391" s="76"/>
      <c r="H391" s="76"/>
      <c r="I391" s="76"/>
      <c r="J391" s="76"/>
      <c r="K391" s="76"/>
      <c r="L391" s="76"/>
      <c r="M391" s="76"/>
      <c r="N391" s="76"/>
      <c r="O391" s="76"/>
      <c r="P391" s="76"/>
      <c r="Q391" s="76"/>
    </row>
    <row r="392" spans="1:17" s="11" customFormat="1" ht="14.4" x14ac:dyDescent="0.3">
      <c r="A392" s="39"/>
      <c r="B392" s="32"/>
      <c r="C392" s="32"/>
      <c r="D392" s="76"/>
      <c r="E392" s="76"/>
      <c r="F392" s="76"/>
      <c r="G392" s="76"/>
      <c r="H392" s="76"/>
      <c r="I392" s="76"/>
      <c r="J392" s="76"/>
      <c r="K392" s="76"/>
      <c r="L392" s="76"/>
      <c r="M392" s="76"/>
      <c r="N392" s="76"/>
      <c r="O392" s="76"/>
      <c r="P392" s="76"/>
      <c r="Q392" s="76"/>
    </row>
    <row r="393" spans="1:17" customFormat="1" ht="14.4" x14ac:dyDescent="0.3">
      <c r="A393" s="39"/>
      <c r="B393" s="32"/>
      <c r="C393" s="32"/>
      <c r="D393" s="76"/>
      <c r="E393" s="76"/>
      <c r="F393" s="76"/>
      <c r="G393" s="76"/>
      <c r="H393" s="76"/>
      <c r="I393" s="76"/>
      <c r="J393" s="76"/>
      <c r="K393" s="76"/>
      <c r="L393" s="76"/>
      <c r="M393" s="76"/>
      <c r="N393" s="76"/>
      <c r="O393" s="76"/>
      <c r="P393" s="76"/>
      <c r="Q393" s="76"/>
    </row>
  </sheetData>
  <mergeCells count="3">
    <mergeCell ref="D7:G7"/>
    <mergeCell ref="I7:L7"/>
    <mergeCell ref="N7:Q7"/>
  </mergeCells>
  <hyperlinks>
    <hyperlink ref="A2" r:id="rId1" xr:uid="{0A78A595-90B1-481B-B44C-7D9503CD8644}"/>
    <hyperlink ref="A381" r:id="rId2" xr:uid="{0699A3DB-2EC6-4932-A8FC-99E834E4177F}"/>
    <hyperlink ref="A383" r:id="rId3" xr:uid="{927B7847-E0FB-4F2D-A8A7-0990955FB37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393"/>
  <sheetViews>
    <sheetView topLeftCell="A100" workbookViewId="0">
      <selection activeCell="B141" sqref="B141"/>
    </sheetView>
  </sheetViews>
  <sheetFormatPr defaultColWidth="9.109375" defaultRowHeight="13.2" x14ac:dyDescent="0.25"/>
  <cols>
    <col min="1" max="1" width="13.44140625" style="39" customWidth="1"/>
    <col min="2" max="2" width="33.88671875" style="32" customWidth="1"/>
    <col min="3" max="3" width="7.77734375" style="32" bestFit="1" customWidth="1"/>
    <col min="4" max="7" width="12.109375" style="76" customWidth="1"/>
    <col min="8" max="8" width="2.6640625" style="76" customWidth="1"/>
    <col min="9" max="12" width="12.109375" style="76" customWidth="1"/>
    <col min="13" max="13" width="2.6640625" style="76" customWidth="1"/>
    <col min="14" max="17" width="12.109375" style="76" customWidth="1"/>
    <col min="18" max="18" width="9.109375" style="1" customWidth="1"/>
    <col min="19" max="16384" width="9.109375" style="1"/>
  </cols>
  <sheetData>
    <row r="1" spans="1:17" customFormat="1" ht="15.6" x14ac:dyDescent="0.3">
      <c r="A1" s="81" t="s">
        <v>0</v>
      </c>
      <c r="B1" s="82"/>
      <c r="C1" s="82"/>
      <c r="D1" s="83"/>
      <c r="E1" s="83"/>
      <c r="F1" s="83"/>
      <c r="G1" s="83"/>
      <c r="H1" s="83"/>
      <c r="I1" s="83"/>
      <c r="J1" s="83"/>
      <c r="K1" s="83"/>
      <c r="L1" s="83"/>
      <c r="M1" s="83"/>
      <c r="N1" s="83"/>
      <c r="O1" s="83"/>
      <c r="P1" s="83"/>
      <c r="Q1" s="83"/>
    </row>
    <row r="2" spans="1:17" x14ac:dyDescent="0.25">
      <c r="A2" s="30" t="s">
        <v>1</v>
      </c>
      <c r="B2" s="82"/>
      <c r="C2" s="83"/>
      <c r="D2" s="84"/>
      <c r="E2" s="83"/>
      <c r="F2" s="84"/>
      <c r="G2" s="83"/>
      <c r="H2" s="83"/>
      <c r="I2" s="83"/>
      <c r="J2" s="32"/>
      <c r="K2" s="32"/>
      <c r="L2" s="32"/>
      <c r="M2" s="32"/>
      <c r="N2" s="32"/>
      <c r="O2" s="32"/>
      <c r="P2" s="32"/>
      <c r="Q2" s="32"/>
    </row>
    <row r="3" spans="1:17" customFormat="1" ht="15.6" x14ac:dyDescent="0.3">
      <c r="A3" s="85" t="s">
        <v>727</v>
      </c>
      <c r="B3" s="82"/>
      <c r="C3" s="82"/>
      <c r="D3" s="83"/>
      <c r="E3" s="83"/>
      <c r="F3" s="83"/>
      <c r="G3" s="83"/>
      <c r="H3" s="83"/>
      <c r="I3" s="83"/>
      <c r="J3" s="83"/>
      <c r="K3" s="83"/>
      <c r="L3" s="83"/>
      <c r="M3" s="83"/>
      <c r="N3" s="83"/>
      <c r="O3" s="83"/>
      <c r="P3" s="83"/>
      <c r="Q3" s="83"/>
    </row>
    <row r="4" spans="1:17" customFormat="1" ht="18" x14ac:dyDescent="0.3">
      <c r="A4" s="86" t="s">
        <v>838</v>
      </c>
      <c r="B4" s="35"/>
      <c r="C4" s="35"/>
      <c r="D4" s="36"/>
      <c r="E4" s="36"/>
      <c r="F4" s="36"/>
      <c r="G4" s="36"/>
      <c r="H4" s="36"/>
      <c r="I4" s="36"/>
      <c r="J4" s="36"/>
      <c r="K4" s="36"/>
      <c r="L4" s="36"/>
      <c r="M4" s="36"/>
      <c r="N4" s="36"/>
      <c r="O4" s="36"/>
      <c r="P4" s="36"/>
      <c r="Q4" s="36"/>
    </row>
    <row r="5" spans="1:17" customFormat="1" ht="14.4" x14ac:dyDescent="0.3">
      <c r="A5" s="87"/>
      <c r="B5" s="87"/>
      <c r="C5" s="87"/>
      <c r="D5" s="87"/>
      <c r="E5" s="87"/>
      <c r="F5" s="87"/>
      <c r="G5" s="87"/>
      <c r="H5" s="87"/>
      <c r="I5" s="87"/>
      <c r="J5" s="87"/>
      <c r="K5" s="87"/>
      <c r="L5" s="87"/>
      <c r="M5" s="87"/>
      <c r="N5" s="87"/>
      <c r="O5" s="87"/>
      <c r="P5" s="87"/>
      <c r="Q5" s="87"/>
    </row>
    <row r="6" spans="1:17" customFormat="1" ht="15" thickBot="1" x14ac:dyDescent="0.35">
      <c r="A6" s="38" t="s">
        <v>3</v>
      </c>
      <c r="B6" s="39"/>
      <c r="C6" s="39"/>
      <c r="D6" s="2"/>
      <c r="E6" s="2"/>
      <c r="F6" s="2"/>
      <c r="G6" s="2"/>
      <c r="H6" s="2"/>
      <c r="I6" s="2"/>
      <c r="J6" s="2"/>
      <c r="K6" s="2"/>
      <c r="L6" s="2"/>
      <c r="M6" s="2"/>
      <c r="N6" s="2"/>
      <c r="O6" s="2"/>
      <c r="P6" s="2"/>
      <c r="Q6" s="3" t="s">
        <v>4</v>
      </c>
    </row>
    <row r="7" spans="1:17" customFormat="1" ht="15.6" x14ac:dyDescent="0.3">
      <c r="A7" s="40"/>
      <c r="B7" s="41"/>
      <c r="C7" s="41"/>
      <c r="D7" s="42" t="s">
        <v>728</v>
      </c>
      <c r="E7" s="42"/>
      <c r="F7" s="42"/>
      <c r="G7" s="42"/>
      <c r="H7" s="43"/>
      <c r="I7" s="42" t="s">
        <v>729</v>
      </c>
      <c r="J7" s="42"/>
      <c r="K7" s="42"/>
      <c r="L7" s="42"/>
      <c r="M7" s="43"/>
      <c r="N7" s="42" t="s">
        <v>730</v>
      </c>
      <c r="O7" s="42"/>
      <c r="P7" s="42"/>
      <c r="Q7" s="42"/>
    </row>
    <row r="8" spans="1:17" s="5" customFormat="1" ht="27" thickBot="1" x14ac:dyDescent="0.3">
      <c r="A8" s="88" t="s">
        <v>823</v>
      </c>
      <c r="B8" s="89" t="s">
        <v>824</v>
      </c>
      <c r="C8" s="46" t="s">
        <v>8</v>
      </c>
      <c r="D8" s="4" t="s">
        <v>9</v>
      </c>
      <c r="E8" s="4" t="s">
        <v>10</v>
      </c>
      <c r="F8" s="4" t="s">
        <v>11</v>
      </c>
      <c r="G8" s="4" t="s">
        <v>12</v>
      </c>
      <c r="H8" s="4"/>
      <c r="I8" s="4" t="s">
        <v>9</v>
      </c>
      <c r="J8" s="4" t="s">
        <v>10</v>
      </c>
      <c r="K8" s="4" t="s">
        <v>11</v>
      </c>
      <c r="L8" s="4" t="s">
        <v>12</v>
      </c>
      <c r="M8" s="4"/>
      <c r="N8" s="4" t="s">
        <v>9</v>
      </c>
      <c r="O8" s="4" t="s">
        <v>10</v>
      </c>
      <c r="P8" s="4" t="s">
        <v>11</v>
      </c>
      <c r="Q8" s="4" t="s">
        <v>12</v>
      </c>
    </row>
    <row r="9" spans="1:17" s="5" customFormat="1" x14ac:dyDescent="0.25">
      <c r="A9" s="90" t="s">
        <v>13</v>
      </c>
      <c r="B9" s="90" t="s">
        <v>14</v>
      </c>
      <c r="C9" s="48"/>
      <c r="D9" s="6">
        <v>16.05837967367966</v>
      </c>
      <c r="E9" s="6">
        <v>11.220882116484759</v>
      </c>
      <c r="F9" s="6">
        <v>5.3206260508236829</v>
      </c>
      <c r="G9" s="6">
        <v>3.1704558263080851</v>
      </c>
      <c r="H9" s="6"/>
      <c r="I9" s="6">
        <v>13.056124282725914</v>
      </c>
      <c r="J9" s="6">
        <v>7.5533894180989973</v>
      </c>
      <c r="K9" s="6">
        <v>2.1464971764268861</v>
      </c>
      <c r="L9" s="6">
        <v>0.99549486508374208</v>
      </c>
      <c r="M9" s="6"/>
      <c r="N9" s="6">
        <v>7.5504298200601188</v>
      </c>
      <c r="O9" s="6">
        <v>5.9325835817477257</v>
      </c>
      <c r="P9" s="6">
        <v>3.0980516055962548</v>
      </c>
      <c r="Q9" s="6">
        <v>1.9315408415682442</v>
      </c>
    </row>
    <row r="10" spans="1:17" s="8" customFormat="1" x14ac:dyDescent="0.25">
      <c r="A10" s="90" t="s">
        <v>15</v>
      </c>
      <c r="B10" s="90" t="s">
        <v>16</v>
      </c>
      <c r="C10" s="49"/>
      <c r="D10" s="6">
        <v>12.254709719499109</v>
      </c>
      <c r="E10" s="6">
        <v>8.6828840737487578</v>
      </c>
      <c r="F10" s="6">
        <v>3.6454996384669522</v>
      </c>
      <c r="G10" s="6">
        <v>2.1321850013207575</v>
      </c>
      <c r="H10" s="6"/>
      <c r="I10" s="6">
        <v>10.662611493877208</v>
      </c>
      <c r="J10" s="6">
        <v>6.7623049501171959</v>
      </c>
      <c r="K10" s="6">
        <v>1.9483120046769546</v>
      </c>
      <c r="L10" s="6">
        <v>0.76576176228812298</v>
      </c>
      <c r="M10" s="6"/>
      <c r="N10" s="6">
        <v>4.6489058779879668</v>
      </c>
      <c r="O10" s="6">
        <v>3.5590510092973093</v>
      </c>
      <c r="P10" s="6">
        <v>1.7633605689558813</v>
      </c>
      <c r="Q10" s="6">
        <v>1.0276004040368085</v>
      </c>
    </row>
    <row r="11" spans="1:17" customFormat="1" ht="14.4" x14ac:dyDescent="0.3">
      <c r="A11" s="91" t="s">
        <v>33</v>
      </c>
      <c r="B11" s="92" t="s">
        <v>796</v>
      </c>
      <c r="C11" s="32"/>
      <c r="D11" s="7">
        <v>9.9857686634970584</v>
      </c>
      <c r="E11" s="7">
        <v>7.0460781270023061</v>
      </c>
      <c r="F11" s="7">
        <v>2.4440724094209587</v>
      </c>
      <c r="G11" s="7">
        <v>1.5498796674077668</v>
      </c>
      <c r="H11" s="7"/>
      <c r="I11" s="7">
        <v>9.5592942492515114</v>
      </c>
      <c r="J11" s="7">
        <v>6.2285787521719804</v>
      </c>
      <c r="K11" s="7">
        <v>1.5125717871231257</v>
      </c>
      <c r="L11" s="7">
        <v>0.71857881658687905</v>
      </c>
      <c r="M11" s="7"/>
      <c r="N11" s="7">
        <v>1.1945520268724192</v>
      </c>
      <c r="O11" s="7">
        <v>1.1623688954030416</v>
      </c>
      <c r="P11" s="7">
        <v>0.93150062229783304</v>
      </c>
      <c r="Q11" s="7">
        <v>0.51664087370761624</v>
      </c>
    </row>
    <row r="12" spans="1:17" customFormat="1" ht="14.4" x14ac:dyDescent="0.3">
      <c r="A12" s="91" t="s">
        <v>31</v>
      </c>
      <c r="B12" s="92" t="s">
        <v>32</v>
      </c>
      <c r="C12" s="32"/>
      <c r="D12" s="7">
        <v>12.934954480666184</v>
      </c>
      <c r="E12" s="7">
        <v>9.4463467375586028</v>
      </c>
      <c r="F12" s="7">
        <v>3.7902258608713408</v>
      </c>
      <c r="G12" s="7">
        <v>2.5668731493830044</v>
      </c>
      <c r="H12" s="7"/>
      <c r="I12" s="7">
        <v>10.535164277293532</v>
      </c>
      <c r="J12" s="7">
        <v>7.5946786382516063</v>
      </c>
      <c r="K12" s="7">
        <v>2.7329841084190125</v>
      </c>
      <c r="L12" s="7">
        <v>1.0502901268966309</v>
      </c>
      <c r="M12" s="7"/>
      <c r="N12" s="7">
        <v>6.7224284895024882</v>
      </c>
      <c r="O12" s="7">
        <v>3.3313174158021499</v>
      </c>
      <c r="P12" s="7">
        <v>2.137767178834125</v>
      </c>
      <c r="Q12" s="7">
        <v>0.95479694711102092</v>
      </c>
    </row>
    <row r="13" spans="1:17" customFormat="1" ht="14.4" x14ac:dyDescent="0.3">
      <c r="A13" s="91" t="s">
        <v>34</v>
      </c>
      <c r="B13" s="92" t="s">
        <v>35</v>
      </c>
      <c r="C13" s="32"/>
      <c r="D13" s="7">
        <v>8.7389461306377818</v>
      </c>
      <c r="E13" s="7">
        <v>5.9877939015266293</v>
      </c>
      <c r="F13" s="7">
        <v>2.8517969659991165</v>
      </c>
      <c r="G13" s="7">
        <v>1.3203886653469252</v>
      </c>
      <c r="H13" s="7"/>
      <c r="I13" s="7">
        <v>7.9962038532465556</v>
      </c>
      <c r="J13" s="7">
        <v>5.4792291690136743</v>
      </c>
      <c r="K13" s="7">
        <v>1.4967019639706785</v>
      </c>
      <c r="L13" s="7">
        <v>0.22457788734020767</v>
      </c>
      <c r="M13" s="7"/>
      <c r="N13" s="7">
        <v>3.2408922537405607</v>
      </c>
      <c r="O13" s="7">
        <v>1.7473000361991966</v>
      </c>
      <c r="P13" s="7">
        <v>0.90552806699168831</v>
      </c>
      <c r="Q13" s="7">
        <v>0.90552806699168831</v>
      </c>
    </row>
    <row r="14" spans="1:17" customFormat="1" ht="14.4" x14ac:dyDescent="0.3">
      <c r="A14" s="91" t="s">
        <v>36</v>
      </c>
      <c r="B14" s="92" t="s">
        <v>37</v>
      </c>
      <c r="C14" s="32"/>
      <c r="D14" s="7">
        <v>11.600383016556885</v>
      </c>
      <c r="E14" s="7">
        <v>7.1422327197867066</v>
      </c>
      <c r="F14" s="7">
        <v>3.2728934187145438</v>
      </c>
      <c r="G14" s="7">
        <v>2.9468356590590714</v>
      </c>
      <c r="H14" s="7"/>
      <c r="I14" s="7">
        <v>9.8565267168641384</v>
      </c>
      <c r="J14" s="7">
        <v>4.8461328044484659</v>
      </c>
      <c r="K14" s="7">
        <v>2.4020255981469147</v>
      </c>
      <c r="L14" s="7">
        <v>2.0113471016383699</v>
      </c>
      <c r="M14" s="7"/>
      <c r="N14" s="7">
        <v>4.626705205142148</v>
      </c>
      <c r="O14" s="7">
        <v>3.871336392874527</v>
      </c>
      <c r="P14" s="7">
        <v>2.6339172258405172</v>
      </c>
      <c r="Q14" s="7">
        <v>1.9321333592642254</v>
      </c>
    </row>
    <row r="15" spans="1:17" customFormat="1" ht="14.4" x14ac:dyDescent="0.3">
      <c r="A15" s="91" t="s">
        <v>778</v>
      </c>
      <c r="B15" s="92" t="s">
        <v>38</v>
      </c>
      <c r="C15" s="32"/>
      <c r="D15" s="7">
        <v>13.602503562248479</v>
      </c>
      <c r="E15" s="7">
        <v>9.6520289927738165</v>
      </c>
      <c r="F15" s="7">
        <v>4.3796888644066154</v>
      </c>
      <c r="G15" s="7">
        <v>2.1217487652070317</v>
      </c>
      <c r="H15" s="7"/>
      <c r="I15" s="7">
        <v>13.602503562248479</v>
      </c>
      <c r="J15" s="7">
        <v>9.2670330439135036</v>
      </c>
      <c r="K15" s="7">
        <v>4.0345474887104906</v>
      </c>
      <c r="L15" s="7">
        <v>1.5765732354582678</v>
      </c>
      <c r="M15" s="7"/>
      <c r="N15" s="7">
        <v>2.5401162086266376</v>
      </c>
      <c r="O15" s="7">
        <v>2.1402766011349383</v>
      </c>
      <c r="P15" s="7">
        <v>1.0115026529916342</v>
      </c>
      <c r="Q15" s="7">
        <v>0.49025581080896002</v>
      </c>
    </row>
    <row r="16" spans="1:17" customFormat="1" ht="14.4" x14ac:dyDescent="0.3">
      <c r="A16" s="91" t="s">
        <v>39</v>
      </c>
      <c r="B16" s="92" t="s">
        <v>40</v>
      </c>
      <c r="C16" s="32"/>
      <c r="D16" s="7">
        <v>17.638914822674185</v>
      </c>
      <c r="E16" s="7">
        <v>14.247911829641568</v>
      </c>
      <c r="F16" s="7">
        <v>4.7036906131828617</v>
      </c>
      <c r="G16" s="7">
        <v>2.5314418933729828</v>
      </c>
      <c r="H16" s="7"/>
      <c r="I16" s="7">
        <v>15.824346820821194</v>
      </c>
      <c r="J16" s="7">
        <v>13.32224024828669</v>
      </c>
      <c r="K16" s="7">
        <v>2.6712023358187107</v>
      </c>
      <c r="L16" s="7">
        <v>0.88356936911809336</v>
      </c>
      <c r="M16" s="7"/>
      <c r="N16" s="7">
        <v>7.7646447229051034</v>
      </c>
      <c r="O16" s="7">
        <v>4.4496814498916137</v>
      </c>
      <c r="P16" s="7">
        <v>1.7225042039464094</v>
      </c>
      <c r="Q16" s="7">
        <v>0.30838046483126852</v>
      </c>
    </row>
    <row r="17" spans="1:17" customFormat="1" ht="14.4" x14ac:dyDescent="0.3">
      <c r="A17" s="91" t="s">
        <v>41</v>
      </c>
      <c r="B17" s="92" t="s">
        <v>42</v>
      </c>
      <c r="C17" s="32"/>
      <c r="D17" s="7">
        <v>15.40700811526424</v>
      </c>
      <c r="E17" s="7">
        <v>11.049737349119381</v>
      </c>
      <c r="F17" s="7">
        <v>3.4022284657529531</v>
      </c>
      <c r="G17" s="7">
        <v>1.3907968150511765</v>
      </c>
      <c r="H17" s="7"/>
      <c r="I17" s="7">
        <v>11.926215410497008</v>
      </c>
      <c r="J17" s="7">
        <v>6.8984509659173545</v>
      </c>
      <c r="K17" s="7">
        <v>1.4188343161750427</v>
      </c>
      <c r="L17" s="7">
        <v>0.91554244605129464</v>
      </c>
      <c r="M17" s="7"/>
      <c r="N17" s="7">
        <v>7.2174215307046419</v>
      </c>
      <c r="O17" s="7">
        <v>6.1050573324760622</v>
      </c>
      <c r="P17" s="7">
        <v>0.91369289378229313</v>
      </c>
      <c r="Q17" s="7">
        <v>0.47525436899988072</v>
      </c>
    </row>
    <row r="18" spans="1:17" customFormat="1" ht="14.4" x14ac:dyDescent="0.3">
      <c r="A18" s="91" t="s">
        <v>779</v>
      </c>
      <c r="B18" s="92" t="s">
        <v>806</v>
      </c>
      <c r="C18" s="32"/>
      <c r="D18" s="7">
        <v>12.050098482101046</v>
      </c>
      <c r="E18" s="7">
        <v>8.434812723243633</v>
      </c>
      <c r="F18" s="7">
        <v>4.0036478941746907</v>
      </c>
      <c r="G18" s="7">
        <v>2.4128353520235195</v>
      </c>
      <c r="H18" s="7"/>
      <c r="I18" s="7">
        <v>9.8244364259476935</v>
      </c>
      <c r="J18" s="7">
        <v>5.7391879369820442</v>
      </c>
      <c r="K18" s="7">
        <v>1.4629017396151607</v>
      </c>
      <c r="L18" s="7">
        <v>0.38442026033184912</v>
      </c>
      <c r="M18" s="7"/>
      <c r="N18" s="7">
        <v>5.9886645044890319</v>
      </c>
      <c r="O18" s="7">
        <v>4.6808152193192578</v>
      </c>
      <c r="P18" s="7">
        <v>2.4474545796292086</v>
      </c>
      <c r="Q18" s="7">
        <v>1.5089275867825473</v>
      </c>
    </row>
    <row r="19" spans="1:17" s="10" customFormat="1" x14ac:dyDescent="0.25">
      <c r="A19" s="93" t="s">
        <v>780</v>
      </c>
      <c r="B19" s="94" t="s">
        <v>44</v>
      </c>
      <c r="C19" s="60"/>
      <c r="D19" s="9">
        <v>8.9452271263902716</v>
      </c>
      <c r="E19" s="9">
        <v>5.441875056942286</v>
      </c>
      <c r="F19" s="9">
        <v>2.9371478430177782</v>
      </c>
      <c r="G19" s="9">
        <v>2.009903360650636</v>
      </c>
      <c r="H19" s="9"/>
      <c r="I19" s="9">
        <v>7.4290079848269004</v>
      </c>
      <c r="J19" s="9">
        <v>2.8564268283272409</v>
      </c>
      <c r="K19" s="9">
        <v>1.102488952379908</v>
      </c>
      <c r="L19" s="9">
        <v>0.39779648859409844</v>
      </c>
      <c r="M19" s="9"/>
      <c r="N19" s="9">
        <v>3.9435699949468233</v>
      </c>
      <c r="O19" s="9">
        <v>3.2273967134861463</v>
      </c>
      <c r="P19" s="9">
        <v>2.1043743367323478</v>
      </c>
      <c r="Q19" s="9">
        <v>1.0381270321325087</v>
      </c>
    </row>
    <row r="20" spans="1:17" s="10" customFormat="1" x14ac:dyDescent="0.25">
      <c r="A20" s="93" t="s">
        <v>45</v>
      </c>
      <c r="B20" s="94" t="s">
        <v>46</v>
      </c>
      <c r="C20" s="60"/>
      <c r="D20" s="9">
        <v>16.328424479689993</v>
      </c>
      <c r="E20" s="9">
        <v>11.218306850059847</v>
      </c>
      <c r="F20" s="9">
        <v>6.1191572170922539</v>
      </c>
      <c r="G20" s="9">
        <v>4.036832686533927</v>
      </c>
      <c r="H20" s="9"/>
      <c r="I20" s="9">
        <v>12.259340914019939</v>
      </c>
      <c r="J20" s="9">
        <v>6.2551640896015313</v>
      </c>
      <c r="K20" s="9">
        <v>1.7564460237667872</v>
      </c>
      <c r="L20" s="9">
        <v>0.61752252060567758</v>
      </c>
      <c r="M20" s="9"/>
      <c r="N20" s="9">
        <v>9.7238718165023279</v>
      </c>
      <c r="O20" s="9">
        <v>7.4525234883370661</v>
      </c>
      <c r="P20" s="9">
        <v>4.8091958493737064</v>
      </c>
      <c r="Q20" s="9">
        <v>3.1760926832479273</v>
      </c>
    </row>
    <row r="21" spans="1:17" s="10" customFormat="1" x14ac:dyDescent="0.25">
      <c r="A21" s="93" t="s">
        <v>47</v>
      </c>
      <c r="B21" s="94" t="s">
        <v>48</v>
      </c>
      <c r="C21" s="60"/>
      <c r="D21" s="9">
        <v>14.366258214114227</v>
      </c>
      <c r="E21" s="9">
        <v>11.575745243754834</v>
      </c>
      <c r="F21" s="9">
        <v>3.3960998347193669</v>
      </c>
      <c r="G21" s="9">
        <v>2.2667936426012334</v>
      </c>
      <c r="H21" s="9"/>
      <c r="I21" s="9">
        <v>11.390228876769426</v>
      </c>
      <c r="J21" s="9">
        <v>8.6275658827772723</v>
      </c>
      <c r="K21" s="9">
        <v>2.0886442013532491</v>
      </c>
      <c r="L21" s="9">
        <v>0.3947177107660334</v>
      </c>
      <c r="M21" s="9"/>
      <c r="N21" s="9">
        <v>7.8518076919070188</v>
      </c>
      <c r="O21" s="9">
        <v>5.2618051169526536</v>
      </c>
      <c r="P21" s="9">
        <v>2.1095630172111788</v>
      </c>
      <c r="Q21" s="9">
        <v>0.65562671386337135</v>
      </c>
    </row>
    <row r="22" spans="1:17" s="10" customFormat="1" x14ac:dyDescent="0.25">
      <c r="A22" s="93" t="s">
        <v>49</v>
      </c>
      <c r="B22" s="94" t="s">
        <v>50</v>
      </c>
      <c r="C22" s="63"/>
      <c r="D22" s="9">
        <v>9.5234725380652705</v>
      </c>
      <c r="E22" s="9">
        <v>6.6128304427917257</v>
      </c>
      <c r="F22" s="9">
        <v>3.1834898485976817</v>
      </c>
      <c r="G22" s="9">
        <v>1.9587140981321007</v>
      </c>
      <c r="H22" s="9"/>
      <c r="I22" s="9">
        <v>7.9359807407993017</v>
      </c>
      <c r="J22" s="9">
        <v>5.4320502144271057</v>
      </c>
      <c r="K22" s="9">
        <v>1.4313240788344588</v>
      </c>
      <c r="L22" s="9">
        <v>0.48444297235718992</v>
      </c>
      <c r="M22" s="9"/>
      <c r="N22" s="9">
        <v>4.0496212581829178</v>
      </c>
      <c r="O22" s="9">
        <v>3.21746412736083</v>
      </c>
      <c r="P22" s="9">
        <v>1.7422772164296143</v>
      </c>
      <c r="Q22" s="9">
        <v>1.3443858398564517</v>
      </c>
    </row>
    <row r="23" spans="1:17" s="10" customFormat="1" x14ac:dyDescent="0.25">
      <c r="A23" s="93" t="s">
        <v>51</v>
      </c>
      <c r="B23" s="94" t="s">
        <v>52</v>
      </c>
      <c r="C23" s="60"/>
      <c r="D23" s="9">
        <v>9.3041534312813567</v>
      </c>
      <c r="E23" s="9">
        <v>6.2487450145240855</v>
      </c>
      <c r="F23" s="9">
        <v>3.3648245837634323</v>
      </c>
      <c r="G23" s="9">
        <v>1.2885519384583906</v>
      </c>
      <c r="H23" s="9"/>
      <c r="I23" s="9">
        <v>8.7801788651159818</v>
      </c>
      <c r="J23" s="9">
        <v>5.3136508680389243</v>
      </c>
      <c r="K23" s="9">
        <v>0.9611976641307316</v>
      </c>
      <c r="L23" s="9">
        <v>5.8925920846383012E-2</v>
      </c>
      <c r="M23" s="9"/>
      <c r="N23" s="9">
        <v>3.0794347804794739</v>
      </c>
      <c r="O23" s="9">
        <v>3.0794347804794739</v>
      </c>
      <c r="P23" s="9">
        <v>0.75212832685783593</v>
      </c>
      <c r="Q23" s="9">
        <v>0.75212832685783593</v>
      </c>
    </row>
    <row r="24" spans="1:17" s="8" customFormat="1" x14ac:dyDescent="0.25">
      <c r="A24" s="90" t="s">
        <v>17</v>
      </c>
      <c r="B24" s="90" t="s">
        <v>18</v>
      </c>
      <c r="C24" s="62"/>
      <c r="D24" s="6">
        <v>13.62605693766594</v>
      </c>
      <c r="E24" s="6">
        <v>9.6363719460900228</v>
      </c>
      <c r="F24" s="6">
        <v>4.4384863255082472</v>
      </c>
      <c r="G24" s="6">
        <v>2.6254508883209611</v>
      </c>
      <c r="H24" s="6"/>
      <c r="I24" s="6">
        <v>11.75703335645753</v>
      </c>
      <c r="J24" s="6">
        <v>7.3321751045887593</v>
      </c>
      <c r="K24" s="6">
        <v>2.3661225730520075</v>
      </c>
      <c r="L24" s="6">
        <v>1.200150591238283</v>
      </c>
      <c r="M24" s="6"/>
      <c r="N24" s="6">
        <v>5.6182621747617096</v>
      </c>
      <c r="O24" s="6">
        <v>4.4439939614543542</v>
      </c>
      <c r="P24" s="6">
        <v>2.1454315333209055</v>
      </c>
      <c r="Q24" s="6">
        <v>1.4363969822481915</v>
      </c>
    </row>
    <row r="25" spans="1:17" customFormat="1" ht="14.4" x14ac:dyDescent="0.3">
      <c r="A25" s="91" t="s">
        <v>53</v>
      </c>
      <c r="B25" s="92" t="s">
        <v>54</v>
      </c>
      <c r="C25" s="52"/>
      <c r="D25" s="7">
        <v>9.5744744527282606</v>
      </c>
      <c r="E25" s="7">
        <v>5.375420298287044</v>
      </c>
      <c r="F25" s="7">
        <v>2.4825485774184792</v>
      </c>
      <c r="G25" s="7">
        <v>1.7532640124423817</v>
      </c>
      <c r="H25" s="7"/>
      <c r="I25" s="7">
        <v>7.5440996187531795</v>
      </c>
      <c r="J25" s="7">
        <v>4.5892623094661893</v>
      </c>
      <c r="K25" s="7">
        <v>2.0660003350800258</v>
      </c>
      <c r="L25" s="7">
        <v>1.4561467290726005</v>
      </c>
      <c r="M25" s="7"/>
      <c r="N25" s="7">
        <v>4.5915130982159784</v>
      </c>
      <c r="O25" s="7">
        <v>1.1157681289667691</v>
      </c>
      <c r="P25" s="7">
        <v>0.29711728336978044</v>
      </c>
      <c r="Q25" s="7">
        <v>0</v>
      </c>
    </row>
    <row r="26" spans="1:17" customFormat="1" ht="14.4" x14ac:dyDescent="0.3">
      <c r="A26" s="91" t="s">
        <v>55</v>
      </c>
      <c r="B26" s="92" t="s">
        <v>56</v>
      </c>
      <c r="C26" s="52"/>
      <c r="D26" s="7">
        <v>16.689668699331779</v>
      </c>
      <c r="E26" s="7">
        <v>11.428067708910147</v>
      </c>
      <c r="F26" s="7">
        <v>3.5951351097469111</v>
      </c>
      <c r="G26" s="7">
        <v>2.649412453053273</v>
      </c>
      <c r="H26" s="7"/>
      <c r="I26" s="7">
        <v>14.764985822830296</v>
      </c>
      <c r="J26" s="7">
        <v>7.5360580733019251</v>
      </c>
      <c r="K26" s="7">
        <v>1.6708721498248975</v>
      </c>
      <c r="L26" s="7">
        <v>0.72083369635970862</v>
      </c>
      <c r="M26" s="7"/>
      <c r="N26" s="7">
        <v>6.6396779318712627</v>
      </c>
      <c r="O26" s="7">
        <v>5.812448286749726</v>
      </c>
      <c r="P26" s="7">
        <v>2.2032899577543597</v>
      </c>
      <c r="Q26" s="7">
        <v>1.7662802774777091</v>
      </c>
    </row>
    <row r="27" spans="1:17" customFormat="1" ht="14.4" x14ac:dyDescent="0.3">
      <c r="A27" s="91" t="s">
        <v>57</v>
      </c>
      <c r="B27" s="92" t="s">
        <v>58</v>
      </c>
      <c r="C27" s="58"/>
      <c r="D27" s="7">
        <v>12.305258547674832</v>
      </c>
      <c r="E27" s="7">
        <v>8.7179446591120549</v>
      </c>
      <c r="F27" s="7">
        <v>4.93954722153447</v>
      </c>
      <c r="G27" s="7">
        <v>2.0333576271567764</v>
      </c>
      <c r="H27" s="7"/>
      <c r="I27" s="7">
        <v>11.261008439461285</v>
      </c>
      <c r="J27" s="7">
        <v>6.6831398547127341</v>
      </c>
      <c r="K27" s="7">
        <v>1.9332979671559183</v>
      </c>
      <c r="L27" s="7">
        <v>0.88305152717649926</v>
      </c>
      <c r="M27" s="7"/>
      <c r="N27" s="7">
        <v>5.0107310139655885</v>
      </c>
      <c r="O27" s="7">
        <v>4.606401562134339</v>
      </c>
      <c r="P27" s="7">
        <v>2.4471500203329293</v>
      </c>
      <c r="Q27" s="7">
        <v>1.0141249420272804</v>
      </c>
    </row>
    <row r="28" spans="1:17" customFormat="1" ht="14.4" x14ac:dyDescent="0.3">
      <c r="A28" s="91" t="s">
        <v>59</v>
      </c>
      <c r="B28" s="92" t="s">
        <v>60</v>
      </c>
      <c r="C28" s="58"/>
      <c r="D28" s="7">
        <v>14.228800242680995</v>
      </c>
      <c r="E28" s="7">
        <v>8.7022958290640648</v>
      </c>
      <c r="F28" s="7">
        <v>2.3877953231093803</v>
      </c>
      <c r="G28" s="7">
        <v>1.3323239822395927</v>
      </c>
      <c r="H28" s="7"/>
      <c r="I28" s="7">
        <v>13.406467681951073</v>
      </c>
      <c r="J28" s="7">
        <v>7.536245555558585</v>
      </c>
      <c r="K28" s="7">
        <v>1.6041795759253901</v>
      </c>
      <c r="L28" s="7">
        <v>0.47260376675588051</v>
      </c>
      <c r="M28" s="7"/>
      <c r="N28" s="7">
        <v>3.6730141921973605</v>
      </c>
      <c r="O28" s="7">
        <v>2.2968517541088262</v>
      </c>
      <c r="P28" s="7">
        <v>1.1525901472587303</v>
      </c>
      <c r="Q28" s="7">
        <v>0.46659436702620938</v>
      </c>
    </row>
    <row r="29" spans="1:17" customFormat="1" ht="14.4" x14ac:dyDescent="0.3">
      <c r="A29" s="91" t="s">
        <v>61</v>
      </c>
      <c r="B29" s="92" t="s">
        <v>62</v>
      </c>
      <c r="C29" s="58"/>
      <c r="D29" s="7">
        <v>12.149406744405891</v>
      </c>
      <c r="E29" s="7">
        <v>10.31278816775905</v>
      </c>
      <c r="F29" s="7">
        <v>5.8605659411245421</v>
      </c>
      <c r="G29" s="7">
        <v>3.3287927270861282</v>
      </c>
      <c r="H29" s="7"/>
      <c r="I29" s="7">
        <v>10.606369003548838</v>
      </c>
      <c r="J29" s="7">
        <v>8.0756679071727255</v>
      </c>
      <c r="K29" s="7">
        <v>3.8176509856522309</v>
      </c>
      <c r="L29" s="7">
        <v>1.9391293823550426</v>
      </c>
      <c r="M29" s="7"/>
      <c r="N29" s="7">
        <v>5.362304375383407</v>
      </c>
      <c r="O29" s="7">
        <v>4.7505753100594408</v>
      </c>
      <c r="P29" s="7">
        <v>2.8814017967563421</v>
      </c>
      <c r="Q29" s="7">
        <v>2.3738469028795905</v>
      </c>
    </row>
    <row r="30" spans="1:17" customFormat="1" ht="14.4" x14ac:dyDescent="0.3">
      <c r="A30" s="91" t="s">
        <v>63</v>
      </c>
      <c r="B30" s="92" t="s">
        <v>64</v>
      </c>
      <c r="C30" s="58"/>
      <c r="D30" s="7">
        <v>16.214350146378816</v>
      </c>
      <c r="E30" s="7">
        <v>12.847456966164335</v>
      </c>
      <c r="F30" s="7">
        <v>6.8855448748574979</v>
      </c>
      <c r="G30" s="7">
        <v>4.8133775096242424</v>
      </c>
      <c r="H30" s="7"/>
      <c r="I30" s="7">
        <v>14.05855627284306</v>
      </c>
      <c r="J30" s="7">
        <v>9.8291235858524963</v>
      </c>
      <c r="K30" s="7">
        <v>5.4612870020542275</v>
      </c>
      <c r="L30" s="7">
        <v>3.6009463440321166</v>
      </c>
      <c r="M30" s="7"/>
      <c r="N30" s="7">
        <v>8.1271975636156242</v>
      </c>
      <c r="O30" s="7">
        <v>6.6874281382611995</v>
      </c>
      <c r="P30" s="7">
        <v>2.4063709606101944</v>
      </c>
      <c r="Q30" s="7">
        <v>2.1384491148130635</v>
      </c>
    </row>
    <row r="31" spans="1:17" customFormat="1" ht="14.4" x14ac:dyDescent="0.3">
      <c r="A31" s="91" t="s">
        <v>65</v>
      </c>
      <c r="B31" s="92" t="s">
        <v>66</v>
      </c>
      <c r="C31" s="58"/>
      <c r="D31" s="7">
        <v>16.018311396308022</v>
      </c>
      <c r="E31" s="7">
        <v>11.041070024509924</v>
      </c>
      <c r="F31" s="7">
        <v>4.4024087082600118</v>
      </c>
      <c r="G31" s="7">
        <v>2.805875095695209</v>
      </c>
      <c r="H31" s="7"/>
      <c r="I31" s="7">
        <v>13.931759706826142</v>
      </c>
      <c r="J31" s="7">
        <v>8.9162953617407155</v>
      </c>
      <c r="K31" s="7">
        <v>2.7643911113249917</v>
      </c>
      <c r="L31" s="7">
        <v>1.5410361905500867</v>
      </c>
      <c r="M31" s="7"/>
      <c r="N31" s="7">
        <v>5.8096739439368834</v>
      </c>
      <c r="O31" s="7">
        <v>4.1197311054699863</v>
      </c>
      <c r="P31" s="7">
        <v>1.7773433852723348</v>
      </c>
      <c r="Q31" s="7">
        <v>0.97453395035745383</v>
      </c>
    </row>
    <row r="32" spans="1:17" s="10" customFormat="1" x14ac:dyDescent="0.25">
      <c r="A32" s="93" t="s">
        <v>67</v>
      </c>
      <c r="B32" s="94" t="s">
        <v>68</v>
      </c>
      <c r="C32" s="59"/>
      <c r="D32" s="9">
        <v>14.883829464061252</v>
      </c>
      <c r="E32" s="9">
        <v>11.53420085227247</v>
      </c>
      <c r="F32" s="9">
        <v>4.3337611973479877</v>
      </c>
      <c r="G32" s="9">
        <v>2.8986134238644414</v>
      </c>
      <c r="H32" s="9"/>
      <c r="I32" s="9">
        <v>13.372702706227987</v>
      </c>
      <c r="J32" s="9">
        <v>10.225157327965736</v>
      </c>
      <c r="K32" s="9">
        <v>2.2455329512727782</v>
      </c>
      <c r="L32" s="9">
        <v>1.4470377910900716</v>
      </c>
      <c r="M32" s="9"/>
      <c r="N32" s="9">
        <v>4.8078270704873312</v>
      </c>
      <c r="O32" s="9">
        <v>2.9133344594625696</v>
      </c>
      <c r="P32" s="9">
        <v>1.4515756327743681</v>
      </c>
      <c r="Q32" s="9">
        <v>1.1509607138940743</v>
      </c>
    </row>
    <row r="33" spans="1:17" s="10" customFormat="1" x14ac:dyDescent="0.25">
      <c r="A33" s="93" t="s">
        <v>69</v>
      </c>
      <c r="B33" s="94" t="s">
        <v>70</v>
      </c>
      <c r="C33" s="60"/>
      <c r="D33" s="9">
        <v>15.720029078166339</v>
      </c>
      <c r="E33" s="9">
        <v>11.360068452202269</v>
      </c>
      <c r="F33" s="9">
        <v>5.6277434175984045</v>
      </c>
      <c r="G33" s="9">
        <v>3.5770702292800105</v>
      </c>
      <c r="H33" s="9"/>
      <c r="I33" s="9">
        <v>11.663649533643458</v>
      </c>
      <c r="J33" s="9">
        <v>7.3401343194964346</v>
      </c>
      <c r="K33" s="9">
        <v>3.4272793091809852</v>
      </c>
      <c r="L33" s="9">
        <v>0.97709299736028155</v>
      </c>
      <c r="M33" s="9"/>
      <c r="N33" s="9">
        <v>9.1408176047303478</v>
      </c>
      <c r="O33" s="9">
        <v>6.8499726213888641</v>
      </c>
      <c r="P33" s="9">
        <v>2.4727466639041036</v>
      </c>
      <c r="Q33" s="9">
        <v>1.8371760568423718</v>
      </c>
    </row>
    <row r="34" spans="1:17" s="10" customFormat="1" x14ac:dyDescent="0.25">
      <c r="A34" s="93" t="s">
        <v>71</v>
      </c>
      <c r="B34" s="94" t="s">
        <v>72</v>
      </c>
      <c r="C34" s="60"/>
      <c r="D34" s="9">
        <v>16.823734230796841</v>
      </c>
      <c r="E34" s="9">
        <v>11.285287327781951</v>
      </c>
      <c r="F34" s="9">
        <v>3.0678464854701768</v>
      </c>
      <c r="G34" s="9">
        <v>2.1234642132134312</v>
      </c>
      <c r="H34" s="9"/>
      <c r="I34" s="9">
        <v>13.436948455010411</v>
      </c>
      <c r="J34" s="9">
        <v>7.6902286032992011</v>
      </c>
      <c r="K34" s="9">
        <v>1.3031492240507192</v>
      </c>
      <c r="L34" s="9">
        <v>0.78955748359704792</v>
      </c>
      <c r="M34" s="9"/>
      <c r="N34" s="9">
        <v>6.8041738938534158</v>
      </c>
      <c r="O34" s="9">
        <v>5.3228612440923389</v>
      </c>
      <c r="P34" s="9">
        <v>1.4759636480825775</v>
      </c>
      <c r="Q34" s="9">
        <v>1.3754697175876982</v>
      </c>
    </row>
    <row r="35" spans="1:17" s="10" customFormat="1" x14ac:dyDescent="0.25">
      <c r="A35" s="93" t="s">
        <v>73</v>
      </c>
      <c r="B35" s="94" t="s">
        <v>74</v>
      </c>
      <c r="C35" s="60"/>
      <c r="D35" s="9">
        <v>8.6197321840163177</v>
      </c>
      <c r="E35" s="9">
        <v>5.7883662038814689</v>
      </c>
      <c r="F35" s="9">
        <v>3.0581834916978821</v>
      </c>
      <c r="G35" s="9">
        <v>1.0093401554034165</v>
      </c>
      <c r="H35" s="9"/>
      <c r="I35" s="9">
        <v>7.9540458729549082</v>
      </c>
      <c r="J35" s="9">
        <v>4.8854587493557942</v>
      </c>
      <c r="K35" s="9">
        <v>2.6238088329796247</v>
      </c>
      <c r="L35" s="9">
        <v>0.44913914768771834</v>
      </c>
      <c r="M35" s="9"/>
      <c r="N35" s="9">
        <v>2.4375545521952842</v>
      </c>
      <c r="O35" s="9">
        <v>1.6843922962038496</v>
      </c>
      <c r="P35" s="9">
        <v>0.95908310669628527</v>
      </c>
      <c r="Q35" s="9">
        <v>0.36877135465640437</v>
      </c>
    </row>
    <row r="36" spans="1:17" s="10" customFormat="1" x14ac:dyDescent="0.25">
      <c r="A36" s="93" t="s">
        <v>75</v>
      </c>
      <c r="B36" s="94" t="s">
        <v>76</v>
      </c>
      <c r="C36" s="60"/>
      <c r="D36" s="9">
        <v>17.368471444255732</v>
      </c>
      <c r="E36" s="9">
        <v>10.622772626958337</v>
      </c>
      <c r="F36" s="9">
        <v>3.4668764461183361</v>
      </c>
      <c r="G36" s="9">
        <v>1.4723036070045594</v>
      </c>
      <c r="H36" s="9"/>
      <c r="I36" s="9">
        <v>17.217437828005782</v>
      </c>
      <c r="J36" s="9">
        <v>10.260059520251877</v>
      </c>
      <c r="K36" s="9">
        <v>2.0604818872231245</v>
      </c>
      <c r="L36" s="9">
        <v>1.0146078491186883</v>
      </c>
      <c r="M36" s="9"/>
      <c r="N36" s="9">
        <v>2.9884373084093014</v>
      </c>
      <c r="O36" s="9">
        <v>2.2125330806796204</v>
      </c>
      <c r="P36" s="9">
        <v>0.45769575788586969</v>
      </c>
      <c r="Q36" s="9">
        <v>0</v>
      </c>
    </row>
    <row r="37" spans="1:17" s="10" customFormat="1" x14ac:dyDescent="0.25">
      <c r="A37" s="93" t="s">
        <v>77</v>
      </c>
      <c r="B37" s="94" t="s">
        <v>78</v>
      </c>
      <c r="C37" s="60"/>
      <c r="D37" s="9">
        <v>20.416202840872437</v>
      </c>
      <c r="E37" s="9">
        <v>13.664873944126329</v>
      </c>
      <c r="F37" s="9">
        <v>6.3496445167021784</v>
      </c>
      <c r="G37" s="9">
        <v>4.7235289538759018</v>
      </c>
      <c r="H37" s="9"/>
      <c r="I37" s="9">
        <v>18.436469188914909</v>
      </c>
      <c r="J37" s="9">
        <v>11.76182119869036</v>
      </c>
      <c r="K37" s="9">
        <v>4.7224349580784954</v>
      </c>
      <c r="L37" s="9">
        <v>3.6710615260369166</v>
      </c>
      <c r="M37" s="9"/>
      <c r="N37" s="9">
        <v>7.2310621135990756</v>
      </c>
      <c r="O37" s="9">
        <v>4.8424959288964873</v>
      </c>
      <c r="P37" s="9">
        <v>3.1251471622036378</v>
      </c>
      <c r="Q37" s="9">
        <v>0.7558282441611488</v>
      </c>
    </row>
    <row r="38" spans="1:17" customFormat="1" ht="14.4" x14ac:dyDescent="0.3">
      <c r="A38" s="91" t="s">
        <v>105</v>
      </c>
      <c r="B38" s="92" t="s">
        <v>810</v>
      </c>
      <c r="C38" s="52"/>
      <c r="D38" s="7">
        <v>12.692399175500558</v>
      </c>
      <c r="E38" s="7">
        <v>8.7872860248681963</v>
      </c>
      <c r="F38" s="7">
        <v>4.5746556724989906</v>
      </c>
      <c r="G38" s="7">
        <v>2.9274156963084854</v>
      </c>
      <c r="H38" s="7"/>
      <c r="I38" s="7">
        <v>10.366049864402672</v>
      </c>
      <c r="J38" s="7">
        <v>6.1788202101492624</v>
      </c>
      <c r="K38" s="7">
        <v>2.3400595460222062</v>
      </c>
      <c r="L38" s="7">
        <v>1.2201822297783165</v>
      </c>
      <c r="M38" s="7"/>
      <c r="N38" s="7">
        <v>5.928942302850464</v>
      </c>
      <c r="O38" s="7">
        <v>4.7951650094455927</v>
      </c>
      <c r="P38" s="7">
        <v>2.5836875300917392</v>
      </c>
      <c r="Q38" s="7">
        <v>1.918774362129174</v>
      </c>
    </row>
    <row r="39" spans="1:17" s="10" customFormat="1" x14ac:dyDescent="0.25">
      <c r="A39" s="93" t="s">
        <v>107</v>
      </c>
      <c r="B39" s="94" t="s">
        <v>108</v>
      </c>
      <c r="C39" s="60"/>
      <c r="D39" s="9">
        <v>7.3055113461282533</v>
      </c>
      <c r="E39" s="9">
        <v>5.2875598716885479</v>
      </c>
      <c r="F39" s="9">
        <v>3.1131580541868713</v>
      </c>
      <c r="G39" s="9">
        <v>2.0737871867847977</v>
      </c>
      <c r="H39" s="9"/>
      <c r="I39" s="9">
        <v>6.9486407438324154</v>
      </c>
      <c r="J39" s="9">
        <v>4.4223963505591843</v>
      </c>
      <c r="K39" s="9">
        <v>2.2980616558878313</v>
      </c>
      <c r="L39" s="9">
        <v>1.5344439132242675</v>
      </c>
      <c r="M39" s="9"/>
      <c r="N39" s="9">
        <v>3.0544345016088821</v>
      </c>
      <c r="O39" s="9">
        <v>2.3479531555802438</v>
      </c>
      <c r="P39" s="9">
        <v>1.4890613437677593</v>
      </c>
      <c r="Q39" s="9">
        <v>1.4426507834197473</v>
      </c>
    </row>
    <row r="40" spans="1:17" s="10" customFormat="1" x14ac:dyDescent="0.25">
      <c r="A40" s="93" t="s">
        <v>109</v>
      </c>
      <c r="B40" s="94" t="s">
        <v>110</v>
      </c>
      <c r="C40" s="56"/>
      <c r="D40" s="9">
        <v>13.831136986063388</v>
      </c>
      <c r="E40" s="9">
        <v>8.8820696861845647</v>
      </c>
      <c r="F40" s="9">
        <v>3.8465241152012539</v>
      </c>
      <c r="G40" s="9">
        <v>1.8528183328464214</v>
      </c>
      <c r="H40" s="9"/>
      <c r="I40" s="9">
        <v>11.952824614788575</v>
      </c>
      <c r="J40" s="9">
        <v>7.318168854907495</v>
      </c>
      <c r="K40" s="9">
        <v>2.1881933611765669</v>
      </c>
      <c r="L40" s="9">
        <v>0.87825940860885854</v>
      </c>
      <c r="M40" s="9"/>
      <c r="N40" s="9">
        <v>4.1371823520682334</v>
      </c>
      <c r="O40" s="9">
        <v>3.0450845541797706</v>
      </c>
      <c r="P40" s="9">
        <v>1.8867131560272636</v>
      </c>
      <c r="Q40" s="9">
        <v>1.1780857448798236</v>
      </c>
    </row>
    <row r="41" spans="1:17" s="10" customFormat="1" x14ac:dyDescent="0.25">
      <c r="A41" s="93" t="s">
        <v>111</v>
      </c>
      <c r="B41" s="94" t="s">
        <v>112</v>
      </c>
      <c r="C41" s="56"/>
      <c r="D41" s="9">
        <v>16.984962286672751</v>
      </c>
      <c r="E41" s="9">
        <v>12.21095091014576</v>
      </c>
      <c r="F41" s="9">
        <v>7.1960620753656235</v>
      </c>
      <c r="G41" s="9">
        <v>4.9679976747350674</v>
      </c>
      <c r="H41" s="9"/>
      <c r="I41" s="9">
        <v>10.811228833945448</v>
      </c>
      <c r="J41" s="9">
        <v>6.0472923010567756</v>
      </c>
      <c r="K41" s="9">
        <v>1.9118867206623238</v>
      </c>
      <c r="L41" s="9">
        <v>0.98250424846142181</v>
      </c>
      <c r="M41" s="9"/>
      <c r="N41" s="9">
        <v>11.461681153311755</v>
      </c>
      <c r="O41" s="9">
        <v>9.1679141676732279</v>
      </c>
      <c r="P41" s="9">
        <v>5.477149978760373</v>
      </c>
      <c r="Q41" s="9">
        <v>4.1091332713889015</v>
      </c>
    </row>
    <row r="42" spans="1:17" s="10" customFormat="1" x14ac:dyDescent="0.25">
      <c r="A42" s="93" t="s">
        <v>113</v>
      </c>
      <c r="B42" s="94" t="s">
        <v>114</v>
      </c>
      <c r="C42" s="56"/>
      <c r="D42" s="9">
        <v>6.4708728367164721</v>
      </c>
      <c r="E42" s="9">
        <v>3.9730259557899044</v>
      </c>
      <c r="F42" s="9">
        <v>1.8317961928833961</v>
      </c>
      <c r="G42" s="9">
        <v>1.1192909496364634</v>
      </c>
      <c r="H42" s="9"/>
      <c r="I42" s="9">
        <v>5.9148516980314696</v>
      </c>
      <c r="J42" s="9">
        <v>3.3404023699029062</v>
      </c>
      <c r="K42" s="9">
        <v>1.3761928892095341</v>
      </c>
      <c r="L42" s="9">
        <v>0.7005834110596324</v>
      </c>
      <c r="M42" s="9"/>
      <c r="N42" s="9">
        <v>2.1223442574005533</v>
      </c>
      <c r="O42" s="9">
        <v>1.7887989577635104</v>
      </c>
      <c r="P42" s="9">
        <v>0.58182785926540337</v>
      </c>
      <c r="Q42" s="9">
        <v>0.52288025164667051</v>
      </c>
    </row>
    <row r="43" spans="1:17" s="10" customFormat="1" x14ac:dyDescent="0.25">
      <c r="A43" s="93" t="s">
        <v>115</v>
      </c>
      <c r="B43" s="94" t="s">
        <v>116</v>
      </c>
      <c r="C43" s="56"/>
      <c r="D43" s="9">
        <v>10.12925233246307</v>
      </c>
      <c r="E43" s="9">
        <v>7.4876277883269795</v>
      </c>
      <c r="F43" s="9">
        <v>3.8092634380879757</v>
      </c>
      <c r="G43" s="9">
        <v>2.9174367104336807</v>
      </c>
      <c r="H43" s="9"/>
      <c r="I43" s="9">
        <v>9.5901878634192741</v>
      </c>
      <c r="J43" s="9">
        <v>6.3775675351134087</v>
      </c>
      <c r="K43" s="9">
        <v>2.8043032007742403</v>
      </c>
      <c r="L43" s="9">
        <v>2.1989021158991124</v>
      </c>
      <c r="M43" s="9"/>
      <c r="N43" s="9">
        <v>3.4493630221258913</v>
      </c>
      <c r="O43" s="9">
        <v>3.2254405212240669</v>
      </c>
      <c r="P43" s="9">
        <v>1.9772354855219425</v>
      </c>
      <c r="Q43" s="9">
        <v>1.9186476815389777</v>
      </c>
    </row>
    <row r="44" spans="1:17" s="10" customFormat="1" x14ac:dyDescent="0.25">
      <c r="A44" s="93" t="s">
        <v>117</v>
      </c>
      <c r="B44" s="94" t="s">
        <v>118</v>
      </c>
      <c r="C44" s="56"/>
      <c r="D44" s="9">
        <v>11.912127904228349</v>
      </c>
      <c r="E44" s="9">
        <v>8.3574994310892663</v>
      </c>
      <c r="F44" s="9">
        <v>5.1336709408260921</v>
      </c>
      <c r="G44" s="9">
        <v>3.4974163214678331</v>
      </c>
      <c r="H44" s="9"/>
      <c r="I44" s="9">
        <v>9.5793264572747052</v>
      </c>
      <c r="J44" s="9">
        <v>6.2694241309503145</v>
      </c>
      <c r="K44" s="9">
        <v>2.1922817516507198</v>
      </c>
      <c r="L44" s="9">
        <v>1.1366229336581217</v>
      </c>
      <c r="M44" s="9"/>
      <c r="N44" s="9">
        <v>6.3135301750387978</v>
      </c>
      <c r="O44" s="9">
        <v>5.3362237691882211</v>
      </c>
      <c r="P44" s="9">
        <v>2.8972874185574886</v>
      </c>
      <c r="Q44" s="9">
        <v>2.008339619186136</v>
      </c>
    </row>
    <row r="45" spans="1:17" s="10" customFormat="1" x14ac:dyDescent="0.25">
      <c r="A45" s="93" t="s">
        <v>119</v>
      </c>
      <c r="B45" s="94" t="s">
        <v>120</v>
      </c>
      <c r="C45" s="56"/>
      <c r="D45" s="9">
        <v>15.040807772198702</v>
      </c>
      <c r="E45" s="9">
        <v>9.1783900944782246</v>
      </c>
      <c r="F45" s="9">
        <v>4.7758199974881377</v>
      </c>
      <c r="G45" s="9">
        <v>3.1106932631238431</v>
      </c>
      <c r="H45" s="9"/>
      <c r="I45" s="9">
        <v>13.383496210004839</v>
      </c>
      <c r="J45" s="9">
        <v>7.3411609873310217</v>
      </c>
      <c r="K45" s="9">
        <v>3.1931332924522478</v>
      </c>
      <c r="L45" s="9">
        <v>2.0174865319585829</v>
      </c>
      <c r="M45" s="9"/>
      <c r="N45" s="9">
        <v>5.7339531777255388</v>
      </c>
      <c r="O45" s="9">
        <v>4.1754904959903225</v>
      </c>
      <c r="P45" s="9">
        <v>2.3631774111405104</v>
      </c>
      <c r="Q45" s="9">
        <v>2.1132117414972522</v>
      </c>
    </row>
    <row r="46" spans="1:17" s="10" customFormat="1" x14ac:dyDescent="0.25">
      <c r="A46" s="93" t="s">
        <v>121</v>
      </c>
      <c r="B46" s="94" t="s">
        <v>122</v>
      </c>
      <c r="C46" s="60"/>
      <c r="D46" s="9">
        <v>12.20584559044301</v>
      </c>
      <c r="E46" s="9">
        <v>8.8899126216502999</v>
      </c>
      <c r="F46" s="9">
        <v>3.5615297916592077</v>
      </c>
      <c r="G46" s="9">
        <v>2.864561256659516</v>
      </c>
      <c r="H46" s="9"/>
      <c r="I46" s="9">
        <v>10.500891543265654</v>
      </c>
      <c r="J46" s="9">
        <v>6.0023179292449544</v>
      </c>
      <c r="K46" s="9">
        <v>2.6798219866200648</v>
      </c>
      <c r="L46" s="9">
        <v>1.5717099506948631</v>
      </c>
      <c r="M46" s="9"/>
      <c r="N46" s="9">
        <v>6.0261664848557137</v>
      </c>
      <c r="O46" s="9">
        <v>4.3431446732519543</v>
      </c>
      <c r="P46" s="9">
        <v>1.9456562848368493</v>
      </c>
      <c r="Q46" s="9">
        <v>1.5332626126456039</v>
      </c>
    </row>
    <row r="47" spans="1:17" s="10" customFormat="1" x14ac:dyDescent="0.25">
      <c r="A47" s="93" t="s">
        <v>123</v>
      </c>
      <c r="B47" s="94" t="s">
        <v>124</v>
      </c>
      <c r="C47" s="56"/>
      <c r="D47" s="9">
        <v>15.140867498757132</v>
      </c>
      <c r="E47" s="9">
        <v>10.147176462436226</v>
      </c>
      <c r="F47" s="9">
        <v>5.3254134561314279</v>
      </c>
      <c r="G47" s="9">
        <v>2.5203973969418181</v>
      </c>
      <c r="H47" s="9"/>
      <c r="I47" s="9">
        <v>11.882890581258602</v>
      </c>
      <c r="J47" s="9">
        <v>5.7118993681839116</v>
      </c>
      <c r="K47" s="9">
        <v>2.1483049906672922</v>
      </c>
      <c r="L47" s="9">
        <v>1.2677812464119673</v>
      </c>
      <c r="M47" s="9"/>
      <c r="N47" s="9">
        <v>7.2088570280184854</v>
      </c>
      <c r="O47" s="9">
        <v>6.3899442689439256</v>
      </c>
      <c r="P47" s="9">
        <v>2.6511654818738726</v>
      </c>
      <c r="Q47" s="9">
        <v>1.0699519132780124</v>
      </c>
    </row>
    <row r="48" spans="1:17" s="10" customFormat="1" x14ac:dyDescent="0.25">
      <c r="A48" s="93" t="s">
        <v>125</v>
      </c>
      <c r="B48" s="94" t="s">
        <v>126</v>
      </c>
      <c r="C48" s="56"/>
      <c r="D48" s="9">
        <v>12.566624930086137</v>
      </c>
      <c r="E48" s="9">
        <v>9.1456143920284987</v>
      </c>
      <c r="F48" s="9">
        <v>3.8284576052696222</v>
      </c>
      <c r="G48" s="9">
        <v>1.8681747777184197</v>
      </c>
      <c r="H48" s="9"/>
      <c r="I48" s="9">
        <v>11.937271276742884</v>
      </c>
      <c r="J48" s="9">
        <v>8.3977863385272347</v>
      </c>
      <c r="K48" s="9">
        <v>2.7861172569679025</v>
      </c>
      <c r="L48" s="9">
        <v>0.34250144035607499</v>
      </c>
      <c r="M48" s="9"/>
      <c r="N48" s="9">
        <v>3.3815694958767648</v>
      </c>
      <c r="O48" s="9">
        <v>3.0473650357718993</v>
      </c>
      <c r="P48" s="9">
        <v>1.2380576087934849</v>
      </c>
      <c r="Q48" s="9">
        <v>0.70125113563500896</v>
      </c>
    </row>
    <row r="49" spans="1:17" customFormat="1" ht="14.4" x14ac:dyDescent="0.3">
      <c r="A49" s="91" t="s">
        <v>79</v>
      </c>
      <c r="B49" s="92" t="s">
        <v>80</v>
      </c>
      <c r="C49" s="58"/>
      <c r="D49" s="7">
        <v>13.756921881703718</v>
      </c>
      <c r="E49" s="7">
        <v>9.5837798896565509</v>
      </c>
      <c r="F49" s="7">
        <v>4.3170750108131113</v>
      </c>
      <c r="G49" s="7">
        <v>2.1935377736191257</v>
      </c>
      <c r="H49" s="7"/>
      <c r="I49" s="7">
        <v>12.102528965423902</v>
      </c>
      <c r="J49" s="7">
        <v>7.8995142284051161</v>
      </c>
      <c r="K49" s="7">
        <v>2.7792012460741389</v>
      </c>
      <c r="L49" s="7">
        <v>1.5713410348426142</v>
      </c>
      <c r="M49" s="7"/>
      <c r="N49" s="7">
        <v>5.1147297526636368</v>
      </c>
      <c r="O49" s="7">
        <v>3.7006199627618495</v>
      </c>
      <c r="P49" s="7">
        <v>1.4050796533633414</v>
      </c>
      <c r="Q49" s="7">
        <v>0.67217927786115705</v>
      </c>
    </row>
    <row r="50" spans="1:17" s="10" customFormat="1" x14ac:dyDescent="0.25">
      <c r="A50" s="93" t="s">
        <v>81</v>
      </c>
      <c r="B50" s="94" t="s">
        <v>82</v>
      </c>
      <c r="C50" s="56"/>
      <c r="D50" s="9">
        <v>10.998091125723644</v>
      </c>
      <c r="E50" s="9">
        <v>5.3286693132915639</v>
      </c>
      <c r="F50" s="9">
        <v>1.7852171905097576</v>
      </c>
      <c r="G50" s="9">
        <v>9.2296204086042138E-2</v>
      </c>
      <c r="H50" s="9"/>
      <c r="I50" s="9">
        <v>10.229867511518705</v>
      </c>
      <c r="J50" s="9">
        <v>4.7337423089651489</v>
      </c>
      <c r="K50" s="9">
        <v>1.7852171905097576</v>
      </c>
      <c r="L50" s="9">
        <v>9.2296204086042138E-2</v>
      </c>
      <c r="M50" s="9"/>
      <c r="N50" s="9">
        <v>2.3330171327715017</v>
      </c>
      <c r="O50" s="9">
        <v>0.95604265649573661</v>
      </c>
      <c r="P50" s="9">
        <v>0</v>
      </c>
      <c r="Q50" s="9">
        <v>0</v>
      </c>
    </row>
    <row r="51" spans="1:17" customFormat="1" ht="14.4" x14ac:dyDescent="0.3">
      <c r="A51" s="93" t="s">
        <v>83</v>
      </c>
      <c r="B51" s="94" t="s">
        <v>84</v>
      </c>
      <c r="C51" s="56"/>
      <c r="D51" s="9">
        <v>14.931839908853616</v>
      </c>
      <c r="E51" s="9">
        <v>11.14419289046055</v>
      </c>
      <c r="F51" s="9">
        <v>6.6359833234335488</v>
      </c>
      <c r="G51" s="9">
        <v>3.8298380532869012</v>
      </c>
      <c r="H51" s="9"/>
      <c r="I51" s="9">
        <v>14.056739847685485</v>
      </c>
      <c r="J51" s="9">
        <v>10.425918604520842</v>
      </c>
      <c r="K51" s="9">
        <v>4.6399959498512562</v>
      </c>
      <c r="L51" s="9">
        <v>3.0629599399521017</v>
      </c>
      <c r="M51" s="9"/>
      <c r="N51" s="9">
        <v>5.1526969761402492</v>
      </c>
      <c r="O51" s="9">
        <v>3.249372669389075</v>
      </c>
      <c r="P51" s="9">
        <v>1.4704539701252395</v>
      </c>
      <c r="Q51" s="9">
        <v>0.34830740020896606</v>
      </c>
    </row>
    <row r="52" spans="1:17" s="10" customFormat="1" x14ac:dyDescent="0.25">
      <c r="A52" s="93" t="s">
        <v>85</v>
      </c>
      <c r="B52" s="94" t="s">
        <v>86</v>
      </c>
      <c r="C52" s="56"/>
      <c r="D52" s="9">
        <v>16.4446895856758</v>
      </c>
      <c r="E52" s="9">
        <v>11.959417421270608</v>
      </c>
      <c r="F52" s="9">
        <v>6.0926067581327743</v>
      </c>
      <c r="G52" s="9">
        <v>4.6395234855168752</v>
      </c>
      <c r="H52" s="9"/>
      <c r="I52" s="9">
        <v>14.971830269960448</v>
      </c>
      <c r="J52" s="9">
        <v>10.913827625479762</v>
      </c>
      <c r="K52" s="9">
        <v>4.8643931670722145</v>
      </c>
      <c r="L52" s="9">
        <v>3.8378061422743874</v>
      </c>
      <c r="M52" s="9"/>
      <c r="N52" s="9">
        <v>6.8894364149063776</v>
      </c>
      <c r="O52" s="9">
        <v>4.0988397260932752</v>
      </c>
      <c r="P52" s="9">
        <v>2.8429662864056988</v>
      </c>
      <c r="Q52" s="9">
        <v>2.0791771106506909</v>
      </c>
    </row>
    <row r="53" spans="1:17" s="10" customFormat="1" x14ac:dyDescent="0.25">
      <c r="A53" s="93" t="s">
        <v>87</v>
      </c>
      <c r="B53" s="94" t="s">
        <v>88</v>
      </c>
      <c r="C53" s="56"/>
      <c r="D53" s="9">
        <v>8.0346026888385378</v>
      </c>
      <c r="E53" s="9">
        <v>5.319805005472344</v>
      </c>
      <c r="F53" s="9">
        <v>2.3155512426939913</v>
      </c>
      <c r="G53" s="9">
        <v>0.79995895395018646</v>
      </c>
      <c r="H53" s="9"/>
      <c r="I53" s="9">
        <v>7.9425095528981426</v>
      </c>
      <c r="J53" s="9">
        <v>4.6688565973778022</v>
      </c>
      <c r="K53" s="9">
        <v>2.1173045013860863</v>
      </c>
      <c r="L53" s="9">
        <v>0.79995895395018646</v>
      </c>
      <c r="M53" s="9"/>
      <c r="N53" s="9">
        <v>2.4545614960651552</v>
      </c>
      <c r="O53" s="9">
        <v>1.320195128029007</v>
      </c>
      <c r="P53" s="9">
        <v>0</v>
      </c>
      <c r="Q53" s="9">
        <v>0</v>
      </c>
    </row>
    <row r="54" spans="1:17" s="10" customFormat="1" x14ac:dyDescent="0.25">
      <c r="A54" s="93" t="s">
        <v>89</v>
      </c>
      <c r="B54" s="94" t="s">
        <v>90</v>
      </c>
      <c r="C54" s="56"/>
      <c r="D54" s="9">
        <v>18.306069117003016</v>
      </c>
      <c r="E54" s="9">
        <v>14.088187323489032</v>
      </c>
      <c r="F54" s="9">
        <v>5.3523249943201092</v>
      </c>
      <c r="G54" s="9">
        <v>1.766046695951913</v>
      </c>
      <c r="H54" s="9"/>
      <c r="I54" s="9">
        <v>14.084667457283286</v>
      </c>
      <c r="J54" s="9">
        <v>8.838535780951041</v>
      </c>
      <c r="K54" s="9">
        <v>2.2177715734109156</v>
      </c>
      <c r="L54" s="9">
        <v>1.2748612518301414</v>
      </c>
      <c r="M54" s="9"/>
      <c r="N54" s="9">
        <v>10.559906208603536</v>
      </c>
      <c r="O54" s="9">
        <v>9.1911137055339687</v>
      </c>
      <c r="P54" s="9">
        <v>1.3714485212265302</v>
      </c>
      <c r="Q54" s="9">
        <v>0.39995739429629146</v>
      </c>
    </row>
    <row r="55" spans="1:17" s="10" customFormat="1" x14ac:dyDescent="0.25">
      <c r="A55" s="93" t="s">
        <v>91</v>
      </c>
      <c r="B55" s="94" t="s">
        <v>92</v>
      </c>
      <c r="C55" s="56"/>
      <c r="D55" s="9">
        <v>11.507243468785996</v>
      </c>
      <c r="E55" s="9">
        <v>6.682930000192119</v>
      </c>
      <c r="F55" s="9">
        <v>3.2375534890221407</v>
      </c>
      <c r="G55" s="9">
        <v>1.9529736224718961</v>
      </c>
      <c r="H55" s="9"/>
      <c r="I55" s="9">
        <v>10.42074681586546</v>
      </c>
      <c r="J55" s="9">
        <v>5.4628421837024561</v>
      </c>
      <c r="K55" s="9">
        <v>2.6553322339172492</v>
      </c>
      <c r="L55" s="9">
        <v>1.4253093923423086</v>
      </c>
      <c r="M55" s="9"/>
      <c r="N55" s="9">
        <v>3.8991378870673747</v>
      </c>
      <c r="O55" s="9">
        <v>1.9499790524515115</v>
      </c>
      <c r="P55" s="9">
        <v>1.4088600057636955</v>
      </c>
      <c r="Q55" s="9">
        <v>6.9194494115181318E-2</v>
      </c>
    </row>
    <row r="56" spans="1:17" s="10" customFormat="1" x14ac:dyDescent="0.25">
      <c r="A56" s="93" t="s">
        <v>93</v>
      </c>
      <c r="B56" s="94" t="s">
        <v>94</v>
      </c>
      <c r="C56" s="56"/>
      <c r="D56" s="9">
        <v>11.850501154014717</v>
      </c>
      <c r="E56" s="9">
        <v>7.7842196928034912</v>
      </c>
      <c r="F56" s="9">
        <v>4.2351629922689034</v>
      </c>
      <c r="G56" s="9">
        <v>2.6058720798202142</v>
      </c>
      <c r="H56" s="9"/>
      <c r="I56" s="9">
        <v>10.112752113467394</v>
      </c>
      <c r="J56" s="9">
        <v>6.7241010072652134</v>
      </c>
      <c r="K56" s="9">
        <v>3.2357188242024946</v>
      </c>
      <c r="L56" s="9">
        <v>2.3387413283255838</v>
      </c>
      <c r="M56" s="9"/>
      <c r="N56" s="9">
        <v>5.0836524570870845</v>
      </c>
      <c r="O56" s="9">
        <v>2.9524121424975873</v>
      </c>
      <c r="P56" s="9">
        <v>0.69342421145200261</v>
      </c>
      <c r="Q56" s="9">
        <v>0.26713075149463006</v>
      </c>
    </row>
    <row r="57" spans="1:17" s="10" customFormat="1" x14ac:dyDescent="0.25">
      <c r="A57" s="93" t="s">
        <v>95</v>
      </c>
      <c r="B57" s="94" t="s">
        <v>96</v>
      </c>
      <c r="C57" s="56"/>
      <c r="D57" s="9">
        <v>15.668652755814627</v>
      </c>
      <c r="E57" s="9">
        <v>11.62093059537105</v>
      </c>
      <c r="F57" s="9">
        <v>5.649030698179601</v>
      </c>
      <c r="G57" s="9">
        <v>1.78370710569553</v>
      </c>
      <c r="H57" s="9"/>
      <c r="I57" s="9">
        <v>14.802639597112261</v>
      </c>
      <c r="J57" s="9">
        <v>10.781378549759609</v>
      </c>
      <c r="K57" s="9">
        <v>3.2989648947313794</v>
      </c>
      <c r="L57" s="9">
        <v>1.1234045795006742</v>
      </c>
      <c r="M57" s="9"/>
      <c r="N57" s="9">
        <v>4.1125719808705314</v>
      </c>
      <c r="O57" s="9">
        <v>3.3533044728198123</v>
      </c>
      <c r="P57" s="9">
        <v>2.3494216408725612</v>
      </c>
      <c r="Q57" s="9">
        <v>1.0028735825646224</v>
      </c>
    </row>
    <row r="58" spans="1:17" s="10" customFormat="1" x14ac:dyDescent="0.25">
      <c r="A58" s="93" t="s">
        <v>97</v>
      </c>
      <c r="B58" s="94" t="s">
        <v>98</v>
      </c>
      <c r="C58" s="56"/>
      <c r="D58" s="9">
        <v>10.366954294495082</v>
      </c>
      <c r="E58" s="9">
        <v>9.1456844574211615</v>
      </c>
      <c r="F58" s="9">
        <v>2.2210762655097969</v>
      </c>
      <c r="G58" s="9">
        <v>0.95733625909165931</v>
      </c>
      <c r="H58" s="9"/>
      <c r="I58" s="9">
        <v>7.773176235442854</v>
      </c>
      <c r="J58" s="9">
        <v>6.2877982105067316</v>
      </c>
      <c r="K58" s="9">
        <v>1.7757369951001092</v>
      </c>
      <c r="L58" s="9">
        <v>0.86683628814903235</v>
      </c>
      <c r="M58" s="9"/>
      <c r="N58" s="9">
        <v>3.0274207910298703</v>
      </c>
      <c r="O58" s="9">
        <v>2.9184164738397689</v>
      </c>
      <c r="P58" s="9">
        <v>0.3339616069316188</v>
      </c>
      <c r="Q58" s="9">
        <v>9.04999709426276E-2</v>
      </c>
    </row>
    <row r="59" spans="1:17" s="10" customFormat="1" x14ac:dyDescent="0.25">
      <c r="A59" s="93" t="s">
        <v>99</v>
      </c>
      <c r="B59" s="94" t="s">
        <v>100</v>
      </c>
      <c r="C59" s="60"/>
      <c r="D59" s="9">
        <v>15.958160950921259</v>
      </c>
      <c r="E59" s="9">
        <v>9.2331650423110112</v>
      </c>
      <c r="F59" s="9">
        <v>4.7630816204790039</v>
      </c>
      <c r="G59" s="9">
        <v>2.5617078699672535</v>
      </c>
      <c r="H59" s="9"/>
      <c r="I59" s="9">
        <v>14.055477577873067</v>
      </c>
      <c r="J59" s="9">
        <v>8.3756483973935527</v>
      </c>
      <c r="K59" s="9">
        <v>1.9717613264927787</v>
      </c>
      <c r="L59" s="9">
        <v>0.82928888296944481</v>
      </c>
      <c r="M59" s="9"/>
      <c r="N59" s="9">
        <v>5.8995965423193857</v>
      </c>
      <c r="O59" s="9">
        <v>4.2737912970568281</v>
      </c>
      <c r="P59" s="9">
        <v>2.4142705219261451</v>
      </c>
      <c r="Q59" s="9">
        <v>1.9089298072064615</v>
      </c>
    </row>
    <row r="60" spans="1:17" s="10" customFormat="1" x14ac:dyDescent="0.25">
      <c r="A60" s="93" t="s">
        <v>101</v>
      </c>
      <c r="B60" s="94" t="s">
        <v>102</v>
      </c>
      <c r="C60" s="56"/>
      <c r="D60" s="9">
        <v>12.956233204007953</v>
      </c>
      <c r="E60" s="9">
        <v>8.3712270030630584</v>
      </c>
      <c r="F60" s="9">
        <v>3.0983665104833853</v>
      </c>
      <c r="G60" s="9">
        <v>1.6742222574048133</v>
      </c>
      <c r="H60" s="9"/>
      <c r="I60" s="9">
        <v>11.810583417920007</v>
      </c>
      <c r="J60" s="9">
        <v>7.3587754683466979</v>
      </c>
      <c r="K60" s="9">
        <v>2.3558379524719166</v>
      </c>
      <c r="L60" s="9">
        <v>1.4150228115129613</v>
      </c>
      <c r="M60" s="9"/>
      <c r="N60" s="9">
        <v>2.7601212613713977</v>
      </c>
      <c r="O60" s="9">
        <v>1.8294141565357402</v>
      </c>
      <c r="P60" s="9">
        <v>0.97278681823925239</v>
      </c>
      <c r="Q60" s="9">
        <v>0.28558244140355848</v>
      </c>
    </row>
    <row r="61" spans="1:17" s="10" customFormat="1" x14ac:dyDescent="0.25">
      <c r="A61" s="93" t="s">
        <v>103</v>
      </c>
      <c r="B61" s="94" t="s">
        <v>104</v>
      </c>
      <c r="C61" s="56"/>
      <c r="D61" s="9">
        <v>14.426454636465577</v>
      </c>
      <c r="E61" s="9">
        <v>11.634760344863668</v>
      </c>
      <c r="F61" s="9">
        <v>4.8487757820175696</v>
      </c>
      <c r="G61" s="9">
        <v>2.6447856287855478</v>
      </c>
      <c r="H61" s="9"/>
      <c r="I61" s="9">
        <v>12.983517536531098</v>
      </c>
      <c r="J61" s="9">
        <v>9.2824124995278012</v>
      </c>
      <c r="K61" s="9">
        <v>2.3775961830023458</v>
      </c>
      <c r="L61" s="9">
        <v>1.1577166502807616</v>
      </c>
      <c r="M61" s="9"/>
      <c r="N61" s="9">
        <v>5.020743854388841</v>
      </c>
      <c r="O61" s="9">
        <v>4.6611753326336522</v>
      </c>
      <c r="P61" s="9">
        <v>2.7921335965025218</v>
      </c>
      <c r="Q61" s="9">
        <v>1.6108978200070974</v>
      </c>
    </row>
    <row r="62" spans="1:17" customFormat="1" ht="14.4" x14ac:dyDescent="0.3">
      <c r="A62" s="91" t="s">
        <v>127</v>
      </c>
      <c r="B62" s="92" t="s">
        <v>811</v>
      </c>
      <c r="C62" s="58"/>
      <c r="D62" s="7">
        <v>14.51905288400393</v>
      </c>
      <c r="E62" s="7">
        <v>10.998104399133817</v>
      </c>
      <c r="F62" s="7">
        <v>4.443601370667535</v>
      </c>
      <c r="G62" s="7">
        <v>2.5229780959273347</v>
      </c>
      <c r="H62" s="7"/>
      <c r="I62" s="7">
        <v>12.982214340271772</v>
      </c>
      <c r="J62" s="7">
        <v>8.4438346031309806</v>
      </c>
      <c r="K62" s="7">
        <v>1.7442481146585</v>
      </c>
      <c r="L62" s="7">
        <v>0.59406947723553216</v>
      </c>
      <c r="M62" s="7"/>
      <c r="N62" s="7">
        <v>5.6724343134759412</v>
      </c>
      <c r="O62" s="7">
        <v>4.8300892857161246</v>
      </c>
      <c r="P62" s="7">
        <v>2.2949942187076648</v>
      </c>
      <c r="Q62" s="7">
        <v>1.5964456978351058</v>
      </c>
    </row>
    <row r="63" spans="1:17" s="10" customFormat="1" x14ac:dyDescent="0.25">
      <c r="A63" s="93" t="s">
        <v>129</v>
      </c>
      <c r="B63" s="94" t="s">
        <v>130</v>
      </c>
      <c r="C63" s="56"/>
      <c r="D63" s="9">
        <v>11.238012128840841</v>
      </c>
      <c r="E63" s="9">
        <v>8.6845585489287096</v>
      </c>
      <c r="F63" s="9">
        <v>2.3212734547143983</v>
      </c>
      <c r="G63" s="9">
        <v>1.7478954893552592</v>
      </c>
      <c r="H63" s="9"/>
      <c r="I63" s="9">
        <v>10.426703717142662</v>
      </c>
      <c r="J63" s="9">
        <v>6.4319547738004914</v>
      </c>
      <c r="K63" s="9">
        <v>1.2113772342609819</v>
      </c>
      <c r="L63" s="9">
        <v>0.93417799699743598</v>
      </c>
      <c r="M63" s="9"/>
      <c r="N63" s="9">
        <v>4.1463756898473436</v>
      </c>
      <c r="O63" s="9">
        <v>3.245344949982147</v>
      </c>
      <c r="P63" s="9">
        <v>1.1477478071483793</v>
      </c>
      <c r="Q63" s="9">
        <v>1.0209086005622725</v>
      </c>
    </row>
    <row r="64" spans="1:17" s="10" customFormat="1" x14ac:dyDescent="0.25">
      <c r="A64" s="93" t="s">
        <v>131</v>
      </c>
      <c r="B64" s="94" t="s">
        <v>132</v>
      </c>
      <c r="C64" s="56"/>
      <c r="D64" s="9">
        <v>15.700942032053323</v>
      </c>
      <c r="E64" s="9">
        <v>10.925470416985645</v>
      </c>
      <c r="F64" s="9">
        <v>5.0475070597958602</v>
      </c>
      <c r="G64" s="9">
        <v>2.9458316978365877</v>
      </c>
      <c r="H64" s="9"/>
      <c r="I64" s="9">
        <v>13.326932451366394</v>
      </c>
      <c r="J64" s="9">
        <v>7.7726962050173265</v>
      </c>
      <c r="K64" s="9">
        <v>1.3540969334123378</v>
      </c>
      <c r="L64" s="9">
        <v>0.56739159342617107</v>
      </c>
      <c r="M64" s="9"/>
      <c r="N64" s="9">
        <v>7.124993192948434</v>
      </c>
      <c r="O64" s="9">
        <v>5.9396774937432646</v>
      </c>
      <c r="P64" s="9">
        <v>3.2048234668894318</v>
      </c>
      <c r="Q64" s="9">
        <v>1.9640610419616789</v>
      </c>
    </row>
    <row r="65" spans="1:17" s="10" customFormat="1" x14ac:dyDescent="0.25">
      <c r="A65" s="93" t="s">
        <v>135</v>
      </c>
      <c r="B65" s="94" t="s">
        <v>136</v>
      </c>
      <c r="C65" s="56"/>
      <c r="D65" s="9">
        <v>16.558685379432227</v>
      </c>
      <c r="E65" s="9">
        <v>12.204281429348502</v>
      </c>
      <c r="F65" s="9">
        <v>4.8312752435840833</v>
      </c>
      <c r="G65" s="9">
        <v>2.3588523490943856</v>
      </c>
      <c r="H65" s="9"/>
      <c r="I65" s="9">
        <v>15.180075138460298</v>
      </c>
      <c r="J65" s="9">
        <v>10.323697162170845</v>
      </c>
      <c r="K65" s="9">
        <v>2.5831976294726089</v>
      </c>
      <c r="L65" s="9">
        <v>0.84121897085368047</v>
      </c>
      <c r="M65" s="9"/>
      <c r="N65" s="9">
        <v>6.0919253818403467</v>
      </c>
      <c r="O65" s="9">
        <v>5.0733949542655949</v>
      </c>
      <c r="P65" s="9">
        <v>1.4470357275375179</v>
      </c>
      <c r="Q65" s="9">
        <v>1.1451926915279913</v>
      </c>
    </row>
    <row r="66" spans="1:17" s="10" customFormat="1" x14ac:dyDescent="0.25">
      <c r="A66" s="93" t="s">
        <v>133</v>
      </c>
      <c r="B66" s="94" t="s">
        <v>134</v>
      </c>
      <c r="C66" s="56"/>
      <c r="D66" s="9">
        <v>9.7035495759064929</v>
      </c>
      <c r="E66" s="9">
        <v>8.2781672756051687</v>
      </c>
      <c r="F66" s="9">
        <v>3.1614317917549513</v>
      </c>
      <c r="G66" s="9">
        <v>0.80904300049181277</v>
      </c>
      <c r="H66" s="9"/>
      <c r="I66" s="9">
        <v>9.4796810985975242</v>
      </c>
      <c r="J66" s="9">
        <v>5.6890908524564558</v>
      </c>
      <c r="K66" s="9">
        <v>0.88791764842373788</v>
      </c>
      <c r="L66" s="9">
        <v>0.38047446534454377</v>
      </c>
      <c r="M66" s="9"/>
      <c r="N66" s="9">
        <v>3.5874141971830356</v>
      </c>
      <c r="O66" s="9">
        <v>3.0345963840315524</v>
      </c>
      <c r="P66" s="9">
        <v>0.42856853514726911</v>
      </c>
      <c r="Q66" s="9">
        <v>0.42856853514726911</v>
      </c>
    </row>
    <row r="67" spans="1:17" s="10" customFormat="1" x14ac:dyDescent="0.25">
      <c r="A67" s="93" t="s">
        <v>137</v>
      </c>
      <c r="B67" s="94" t="s">
        <v>138</v>
      </c>
      <c r="C67" s="56"/>
      <c r="D67" s="9">
        <v>15.113145441001727</v>
      </c>
      <c r="E67" s="9">
        <v>12.643701928192019</v>
      </c>
      <c r="F67" s="9">
        <v>4.8511939119774192</v>
      </c>
      <c r="G67" s="9">
        <v>3.3163310930394116</v>
      </c>
      <c r="H67" s="9"/>
      <c r="I67" s="9">
        <v>13.677243697698904</v>
      </c>
      <c r="J67" s="9">
        <v>10.323380730390735</v>
      </c>
      <c r="K67" s="9">
        <v>2.3500227361575496</v>
      </c>
      <c r="L67" s="9">
        <v>0.38914653887313</v>
      </c>
      <c r="M67" s="9"/>
      <c r="N67" s="9">
        <v>4.9153381167815784</v>
      </c>
      <c r="O67" s="9">
        <v>4.6207538017274885</v>
      </c>
      <c r="P67" s="9">
        <v>3.1726821072046989</v>
      </c>
      <c r="Q67" s="9">
        <v>2.3261206622333797</v>
      </c>
    </row>
    <row r="68" spans="1:17" s="8" customFormat="1" x14ac:dyDescent="0.25">
      <c r="A68" s="90" t="s">
        <v>19</v>
      </c>
      <c r="B68" s="90" t="s">
        <v>781</v>
      </c>
      <c r="C68" s="57"/>
      <c r="D68" s="6">
        <v>14.345528634482552</v>
      </c>
      <c r="E68" s="6">
        <v>9.718753979341141</v>
      </c>
      <c r="F68" s="6">
        <v>4.4890909474387373</v>
      </c>
      <c r="G68" s="6">
        <v>2.5242156253290537</v>
      </c>
      <c r="H68" s="6"/>
      <c r="I68" s="6">
        <v>11.958319569071948</v>
      </c>
      <c r="J68" s="6">
        <v>6.9712346747297467</v>
      </c>
      <c r="K68" s="6">
        <v>2.261270217892644</v>
      </c>
      <c r="L68" s="6">
        <v>0.87455843753862139</v>
      </c>
      <c r="M68" s="6"/>
      <c r="N68" s="6">
        <v>5.9264103006550588</v>
      </c>
      <c r="O68" s="6">
        <v>4.4148760833187239</v>
      </c>
      <c r="P68" s="6">
        <v>2.1368968982180205</v>
      </c>
      <c r="Q68" s="6">
        <v>1.2705816691073137</v>
      </c>
    </row>
    <row r="69" spans="1:17" customFormat="1" ht="14.4" x14ac:dyDescent="0.3">
      <c r="A69" s="91" t="s">
        <v>141</v>
      </c>
      <c r="B69" s="92" t="s">
        <v>142</v>
      </c>
      <c r="C69" s="58"/>
      <c r="D69" s="7">
        <v>17.275442292247849</v>
      </c>
      <c r="E69" s="7">
        <v>12.370519535103044</v>
      </c>
      <c r="F69" s="7">
        <v>6.3378068807230941</v>
      </c>
      <c r="G69" s="7">
        <v>1.8690010910473973</v>
      </c>
      <c r="H69" s="7"/>
      <c r="I69" s="7">
        <v>13.888388038389932</v>
      </c>
      <c r="J69" s="7">
        <v>9.1935889593474336</v>
      </c>
      <c r="K69" s="7">
        <v>3.3892213564001552</v>
      </c>
      <c r="L69" s="7">
        <v>1.237805545767575</v>
      </c>
      <c r="M69" s="7"/>
      <c r="N69" s="7">
        <v>7.2081689919290817</v>
      </c>
      <c r="O69" s="7">
        <v>4.8179861349588373</v>
      </c>
      <c r="P69" s="7">
        <v>1.7426197288717988</v>
      </c>
      <c r="Q69" s="7">
        <v>0.69140440515497226</v>
      </c>
    </row>
    <row r="70" spans="1:17" customFormat="1" ht="14.4" x14ac:dyDescent="0.3">
      <c r="A70" s="91" t="s">
        <v>139</v>
      </c>
      <c r="B70" s="92" t="s">
        <v>140</v>
      </c>
      <c r="C70" s="52"/>
      <c r="D70" s="7">
        <v>16.532177522431386</v>
      </c>
      <c r="E70" s="7">
        <v>13.675282300378033</v>
      </c>
      <c r="F70" s="7">
        <v>7.7615332798614673</v>
      </c>
      <c r="G70" s="7">
        <v>3.4862820971181154</v>
      </c>
      <c r="H70" s="7"/>
      <c r="I70" s="7">
        <v>12.162300953158073</v>
      </c>
      <c r="J70" s="7">
        <v>8.6556715812781047</v>
      </c>
      <c r="K70" s="7">
        <v>3.8845332719287855</v>
      </c>
      <c r="L70" s="7">
        <v>0.38611465030993269</v>
      </c>
      <c r="M70" s="7"/>
      <c r="N70" s="7">
        <v>10.965765133985581</v>
      </c>
      <c r="O70" s="7">
        <v>7.4760607373629853</v>
      </c>
      <c r="P70" s="7">
        <v>4.7073114753382432</v>
      </c>
      <c r="Q70" s="7">
        <v>1.4812111943102892</v>
      </c>
    </row>
    <row r="71" spans="1:17" customFormat="1" ht="14.4" x14ac:dyDescent="0.3">
      <c r="A71" s="91" t="s">
        <v>143</v>
      </c>
      <c r="B71" s="92" t="s">
        <v>144</v>
      </c>
      <c r="C71" s="58"/>
      <c r="D71" s="7">
        <v>17.531673375001855</v>
      </c>
      <c r="E71" s="7">
        <v>12.883734466826949</v>
      </c>
      <c r="F71" s="7">
        <v>5.9460215299505066</v>
      </c>
      <c r="G71" s="7">
        <v>4.8876450650012702</v>
      </c>
      <c r="H71" s="7"/>
      <c r="I71" s="7">
        <v>14.090262362617198</v>
      </c>
      <c r="J71" s="7">
        <v>8.3908727182747036</v>
      </c>
      <c r="K71" s="7">
        <v>3.3715526039952515</v>
      </c>
      <c r="L71" s="7">
        <v>1.5882649967999276</v>
      </c>
      <c r="M71" s="7"/>
      <c r="N71" s="7">
        <v>9.3349407782721041</v>
      </c>
      <c r="O71" s="7">
        <v>6.7260318404128325</v>
      </c>
      <c r="P71" s="7">
        <v>3.7613059525495727</v>
      </c>
      <c r="Q71" s="7">
        <v>2.3906410952057549</v>
      </c>
    </row>
    <row r="72" spans="1:17" customFormat="1" ht="14.4" x14ac:dyDescent="0.3">
      <c r="A72" s="91" t="s">
        <v>145</v>
      </c>
      <c r="B72" s="92" t="s">
        <v>146</v>
      </c>
      <c r="C72" s="58"/>
      <c r="D72" s="7">
        <v>14.605754991466737</v>
      </c>
      <c r="E72" s="7">
        <v>8.5497257119069516</v>
      </c>
      <c r="F72" s="7">
        <v>3.928180898401775</v>
      </c>
      <c r="G72" s="7">
        <v>1.914643338355285</v>
      </c>
      <c r="H72" s="7"/>
      <c r="I72" s="7">
        <v>12.425388677760669</v>
      </c>
      <c r="J72" s="7">
        <v>5.6479112723581455</v>
      </c>
      <c r="K72" s="7">
        <v>1.2582433379260887</v>
      </c>
      <c r="L72" s="7">
        <v>0.74606219320925116</v>
      </c>
      <c r="M72" s="7"/>
      <c r="N72" s="7">
        <v>4.923577473408888</v>
      </c>
      <c r="O72" s="7">
        <v>4.6613664022900503</v>
      </c>
      <c r="P72" s="7">
        <v>2.2924638215821114</v>
      </c>
      <c r="Q72" s="7">
        <v>1.0830785336862889</v>
      </c>
    </row>
    <row r="73" spans="1:17" customFormat="1" ht="14.4" x14ac:dyDescent="0.3">
      <c r="A73" s="91" t="s">
        <v>147</v>
      </c>
      <c r="B73" s="92" t="s">
        <v>148</v>
      </c>
      <c r="C73" s="58"/>
      <c r="D73" s="7">
        <v>30.996393008873675</v>
      </c>
      <c r="E73" s="7">
        <v>22.102795551466656</v>
      </c>
      <c r="F73" s="7">
        <v>12.906966572211283</v>
      </c>
      <c r="G73" s="7">
        <v>10.221770809534986</v>
      </c>
      <c r="H73" s="7"/>
      <c r="I73" s="7">
        <v>18.930662601695246</v>
      </c>
      <c r="J73" s="7">
        <v>8.7667921244223663</v>
      </c>
      <c r="K73" s="7">
        <v>2.6594783112954565</v>
      </c>
      <c r="L73" s="7">
        <v>1.5087955955191679</v>
      </c>
      <c r="M73" s="7"/>
      <c r="N73" s="7">
        <v>23.57517846308151</v>
      </c>
      <c r="O73" s="7">
        <v>17.753191156808825</v>
      </c>
      <c r="P73" s="7">
        <v>10.066779379883485</v>
      </c>
      <c r="Q73" s="7">
        <v>7.3813757566436102</v>
      </c>
    </row>
    <row r="74" spans="1:17" customFormat="1" ht="14.4" x14ac:dyDescent="0.3">
      <c r="A74" s="91" t="s">
        <v>149</v>
      </c>
      <c r="B74" s="92" t="s">
        <v>150</v>
      </c>
      <c r="C74" s="58"/>
      <c r="D74" s="7">
        <v>18.088342558486225</v>
      </c>
      <c r="E74" s="7">
        <v>11.72785721751095</v>
      </c>
      <c r="F74" s="7">
        <v>4.5006437783089162</v>
      </c>
      <c r="G74" s="7">
        <v>2.3349354129738762</v>
      </c>
      <c r="H74" s="7"/>
      <c r="I74" s="7">
        <v>16.343934030241261</v>
      </c>
      <c r="J74" s="7">
        <v>10.10025234259998</v>
      </c>
      <c r="K74" s="7">
        <v>3.0218074416384839</v>
      </c>
      <c r="L74" s="7">
        <v>1.0586476337772168</v>
      </c>
      <c r="M74" s="7"/>
      <c r="N74" s="7">
        <v>5.0231337699525911</v>
      </c>
      <c r="O74" s="7">
        <v>3.2080847708076501</v>
      </c>
      <c r="P74" s="7">
        <v>1.6160053980776277</v>
      </c>
      <c r="Q74" s="7">
        <v>1.0126840175018221</v>
      </c>
    </row>
    <row r="75" spans="1:17" s="10" customFormat="1" x14ac:dyDescent="0.25">
      <c r="A75" s="93" t="s">
        <v>151</v>
      </c>
      <c r="B75" s="94" t="s">
        <v>152</v>
      </c>
      <c r="C75" s="56"/>
      <c r="D75" s="9">
        <v>15.410557572049409</v>
      </c>
      <c r="E75" s="9">
        <v>11.631656040400284</v>
      </c>
      <c r="F75" s="9">
        <v>5.7885630655269544</v>
      </c>
      <c r="G75" s="9">
        <v>3.0369535665669276</v>
      </c>
      <c r="H75" s="9"/>
      <c r="I75" s="9">
        <v>14.769900863280322</v>
      </c>
      <c r="J75" s="9">
        <v>10.520211547015858</v>
      </c>
      <c r="K75" s="9">
        <v>4.1389012022954867</v>
      </c>
      <c r="L75" s="9">
        <v>1.1533328438994885</v>
      </c>
      <c r="M75" s="9"/>
      <c r="N75" s="9">
        <v>4.4744101208644551</v>
      </c>
      <c r="O75" s="9">
        <v>3.182587794417266</v>
      </c>
      <c r="P75" s="9">
        <v>1.7153819255022893</v>
      </c>
      <c r="Q75" s="9">
        <v>0.49951516801579704</v>
      </c>
    </row>
    <row r="76" spans="1:17" s="10" customFormat="1" x14ac:dyDescent="0.25">
      <c r="A76" s="93" t="s">
        <v>153</v>
      </c>
      <c r="B76" s="94" t="s">
        <v>154</v>
      </c>
      <c r="C76" s="61"/>
      <c r="D76" s="9">
        <v>17.455699515012597</v>
      </c>
      <c r="E76" s="9">
        <v>12.246414410570345</v>
      </c>
      <c r="F76" s="9">
        <v>3.3665766696556116</v>
      </c>
      <c r="G76" s="9">
        <v>1.2590875099931054</v>
      </c>
      <c r="H76" s="9"/>
      <c r="I76" s="9">
        <v>16.103479828279365</v>
      </c>
      <c r="J76" s="9">
        <v>10.801263369245193</v>
      </c>
      <c r="K76" s="9">
        <v>2.1971441775972744</v>
      </c>
      <c r="L76" s="9">
        <v>0.95091964623967917</v>
      </c>
      <c r="M76" s="9"/>
      <c r="N76" s="9">
        <v>4.365995532649837</v>
      </c>
      <c r="O76" s="9">
        <v>2.5374551232469451</v>
      </c>
      <c r="P76" s="9">
        <v>1.2592834582510075</v>
      </c>
      <c r="Q76" s="9">
        <v>0.83417361088843966</v>
      </c>
    </row>
    <row r="77" spans="1:17" s="10" customFormat="1" x14ac:dyDescent="0.25">
      <c r="A77" s="93" t="s">
        <v>155</v>
      </c>
      <c r="B77" s="94" t="s">
        <v>156</v>
      </c>
      <c r="C77" s="60"/>
      <c r="D77" s="9">
        <v>18.204209344717864</v>
      </c>
      <c r="E77" s="9">
        <v>10.703450420493533</v>
      </c>
      <c r="F77" s="9">
        <v>4.26648906542919</v>
      </c>
      <c r="G77" s="9">
        <v>2.1989084812441866</v>
      </c>
      <c r="H77" s="9"/>
      <c r="I77" s="9">
        <v>15.635033460242573</v>
      </c>
      <c r="J77" s="9">
        <v>8.9952234156440358</v>
      </c>
      <c r="K77" s="9">
        <v>2.6768215250328122</v>
      </c>
      <c r="L77" s="9">
        <v>0.6425802035073277</v>
      </c>
      <c r="M77" s="9"/>
      <c r="N77" s="9">
        <v>5.100004957548518</v>
      </c>
      <c r="O77" s="9">
        <v>2.7882388127495203</v>
      </c>
      <c r="P77" s="9">
        <v>1.7418018049192636</v>
      </c>
      <c r="Q77" s="9">
        <v>1.5370929938316218</v>
      </c>
    </row>
    <row r="78" spans="1:17" s="10" customFormat="1" x14ac:dyDescent="0.25">
      <c r="A78" s="93" t="s">
        <v>157</v>
      </c>
      <c r="B78" s="94" t="s">
        <v>158</v>
      </c>
      <c r="C78" s="60"/>
      <c r="D78" s="9">
        <v>16.035130753519304</v>
      </c>
      <c r="E78" s="9">
        <v>10.00933201134864</v>
      </c>
      <c r="F78" s="9">
        <v>4.7616378662901386</v>
      </c>
      <c r="G78" s="9">
        <v>2.6577331558547828</v>
      </c>
      <c r="H78" s="9"/>
      <c r="I78" s="9">
        <v>14.501920693997358</v>
      </c>
      <c r="J78" s="9">
        <v>8.603872722982441</v>
      </c>
      <c r="K78" s="9">
        <v>3.7890104306392094</v>
      </c>
      <c r="L78" s="9">
        <v>1.513775273837864</v>
      </c>
      <c r="M78" s="9"/>
      <c r="N78" s="9">
        <v>4.9553740565122677</v>
      </c>
      <c r="O78" s="9">
        <v>3.1665696167378257</v>
      </c>
      <c r="P78" s="9">
        <v>1.8722818002733197</v>
      </c>
      <c r="Q78" s="9">
        <v>0.88391369255839591</v>
      </c>
    </row>
    <row r="79" spans="1:17" s="10" customFormat="1" x14ac:dyDescent="0.25">
      <c r="A79" s="93" t="s">
        <v>159</v>
      </c>
      <c r="B79" s="94" t="s">
        <v>160</v>
      </c>
      <c r="C79" s="60"/>
      <c r="D79" s="9">
        <v>20.001733580378843</v>
      </c>
      <c r="E79" s="9">
        <v>10.900897595456744</v>
      </c>
      <c r="F79" s="9">
        <v>3.6468522441842759</v>
      </c>
      <c r="G79" s="9">
        <v>2.885559808799163</v>
      </c>
      <c r="H79" s="9"/>
      <c r="I79" s="9">
        <v>16.722020313060426</v>
      </c>
      <c r="J79" s="9">
        <v>8.3450756512264004</v>
      </c>
      <c r="K79" s="9">
        <v>1.6624305402156463</v>
      </c>
      <c r="L79" s="9">
        <v>0.86608242018773784</v>
      </c>
      <c r="M79" s="9"/>
      <c r="N79" s="9">
        <v>6.0113456829653282</v>
      </c>
      <c r="O79" s="9">
        <v>3.8080606436823006</v>
      </c>
      <c r="P79" s="9">
        <v>2.1701659583751907</v>
      </c>
      <c r="Q79" s="9">
        <v>1.5964323922666372</v>
      </c>
    </row>
    <row r="80" spans="1:17" s="10" customFormat="1" x14ac:dyDescent="0.25">
      <c r="A80" s="93" t="s">
        <v>161</v>
      </c>
      <c r="B80" s="94" t="s">
        <v>162</v>
      </c>
      <c r="C80" s="60"/>
      <c r="D80" s="9">
        <v>16.2676909527001</v>
      </c>
      <c r="E80" s="9">
        <v>11.263420760834798</v>
      </c>
      <c r="F80" s="9">
        <v>5.5706097960510865</v>
      </c>
      <c r="G80" s="9">
        <v>2.7960993344243565</v>
      </c>
      <c r="H80" s="9"/>
      <c r="I80" s="9">
        <v>15.773252882624133</v>
      </c>
      <c r="J80" s="9">
        <v>10.368866276514643</v>
      </c>
      <c r="K80" s="9">
        <v>3.9174157929782538</v>
      </c>
      <c r="L80" s="9">
        <v>1.3277248628352827</v>
      </c>
      <c r="M80" s="9"/>
      <c r="N80" s="9">
        <v>5.3680597415197955</v>
      </c>
      <c r="O80" s="9">
        <v>4.0025806507042692</v>
      </c>
      <c r="P80" s="9">
        <v>1.7623807431886618</v>
      </c>
      <c r="Q80" s="9">
        <v>0.63864093690197044</v>
      </c>
    </row>
    <row r="81" spans="1:17" s="10" customFormat="1" x14ac:dyDescent="0.25">
      <c r="A81" s="93" t="s">
        <v>163</v>
      </c>
      <c r="B81" s="94" t="s">
        <v>164</v>
      </c>
      <c r="C81" s="60"/>
      <c r="D81" s="9">
        <v>22.607385121615465</v>
      </c>
      <c r="E81" s="9">
        <v>15.255331410026111</v>
      </c>
      <c r="F81" s="9">
        <v>4.335919245576024</v>
      </c>
      <c r="G81" s="9">
        <v>2.1368255089587493</v>
      </c>
      <c r="H81" s="9"/>
      <c r="I81" s="9">
        <v>20.509797003891656</v>
      </c>
      <c r="J81" s="9">
        <v>12.783940060435462</v>
      </c>
      <c r="K81" s="9">
        <v>3.0799311880539961</v>
      </c>
      <c r="L81" s="9">
        <v>1.3777378945258525</v>
      </c>
      <c r="M81" s="9"/>
      <c r="N81" s="9">
        <v>4.9149155679086425</v>
      </c>
      <c r="O81" s="9">
        <v>3.3421644597789189</v>
      </c>
      <c r="P81" s="9">
        <v>1.0059634261261232</v>
      </c>
      <c r="Q81" s="9">
        <v>0.75908761443289796</v>
      </c>
    </row>
    <row r="82" spans="1:17" customFormat="1" ht="14.4" x14ac:dyDescent="0.3">
      <c r="A82" s="91" t="s">
        <v>165</v>
      </c>
      <c r="B82" s="92" t="s">
        <v>812</v>
      </c>
      <c r="C82" s="52"/>
      <c r="D82" s="7">
        <v>11.451966352548061</v>
      </c>
      <c r="E82" s="7">
        <v>7.6680245520778261</v>
      </c>
      <c r="F82" s="7">
        <v>3.5118249307558815</v>
      </c>
      <c r="G82" s="7">
        <v>1.812481370914423</v>
      </c>
      <c r="H82" s="7"/>
      <c r="I82" s="7">
        <v>9.9274251846110833</v>
      </c>
      <c r="J82" s="7">
        <v>5.8562102274563976</v>
      </c>
      <c r="K82" s="7">
        <v>1.866121616473726</v>
      </c>
      <c r="L82" s="7">
        <v>0.48119107989420018</v>
      </c>
      <c r="M82" s="7"/>
      <c r="N82" s="7">
        <v>4.7259854946182935</v>
      </c>
      <c r="O82" s="7">
        <v>3.3071466741484459</v>
      </c>
      <c r="P82" s="7">
        <v>1.4207765258460208</v>
      </c>
      <c r="Q82" s="7">
        <v>0.92882007816422874</v>
      </c>
    </row>
    <row r="83" spans="1:17" s="10" customFormat="1" x14ac:dyDescent="0.25">
      <c r="A83" s="93" t="s">
        <v>167</v>
      </c>
      <c r="B83" s="94" t="s">
        <v>168</v>
      </c>
      <c r="C83" s="56"/>
      <c r="D83" s="9">
        <v>9.6213347116322421</v>
      </c>
      <c r="E83" s="9">
        <v>5.6845043228895689</v>
      </c>
      <c r="F83" s="9">
        <v>2.7323340781788219</v>
      </c>
      <c r="G83" s="9">
        <v>1.6966101116510517</v>
      </c>
      <c r="H83" s="9"/>
      <c r="I83" s="9">
        <v>9.6213347116322421</v>
      </c>
      <c r="J83" s="9">
        <v>4.9722889178676759</v>
      </c>
      <c r="K83" s="9">
        <v>2.3302512845672076</v>
      </c>
      <c r="L83" s="9">
        <v>0</v>
      </c>
      <c r="M83" s="9"/>
      <c r="N83" s="9">
        <v>3.1397570178128351</v>
      </c>
      <c r="O83" s="9">
        <v>2.4247897086347692</v>
      </c>
      <c r="P83" s="9">
        <v>0.33781550346102512</v>
      </c>
      <c r="Q83" s="9">
        <v>0</v>
      </c>
    </row>
    <row r="84" spans="1:17" s="10" customFormat="1" x14ac:dyDescent="0.25">
      <c r="A84" s="93" t="s">
        <v>169</v>
      </c>
      <c r="B84" s="94" t="s">
        <v>170</v>
      </c>
      <c r="C84" s="56"/>
      <c r="D84" s="9">
        <v>13.564783086077096</v>
      </c>
      <c r="E84" s="9">
        <v>9.0347923926150226</v>
      </c>
      <c r="F84" s="9">
        <v>4.3607595194727393</v>
      </c>
      <c r="G84" s="9">
        <v>2.7047156266128356</v>
      </c>
      <c r="H84" s="9"/>
      <c r="I84" s="9">
        <v>11.505307856476984</v>
      </c>
      <c r="J84" s="9">
        <v>6.6230004189033256</v>
      </c>
      <c r="K84" s="9">
        <v>2.1327371340977814</v>
      </c>
      <c r="L84" s="9">
        <v>0.91383736639840252</v>
      </c>
      <c r="M84" s="9"/>
      <c r="N84" s="9">
        <v>5.2088653676033605</v>
      </c>
      <c r="O84" s="9">
        <v>4.1764678499098444</v>
      </c>
      <c r="P84" s="9">
        <v>2.4042960040583918</v>
      </c>
      <c r="Q84" s="9">
        <v>1.6592044690097378</v>
      </c>
    </row>
    <row r="85" spans="1:17" s="10" customFormat="1" x14ac:dyDescent="0.25">
      <c r="A85" s="93" t="s">
        <v>171</v>
      </c>
      <c r="B85" s="94" t="s">
        <v>172</v>
      </c>
      <c r="C85" s="56"/>
      <c r="D85" s="9">
        <v>8.9773420997353046</v>
      </c>
      <c r="E85" s="9">
        <v>5.5752866541028299</v>
      </c>
      <c r="F85" s="9">
        <v>2.0253247341028136</v>
      </c>
      <c r="G85" s="9">
        <v>0.84715765914978292</v>
      </c>
      <c r="H85" s="9"/>
      <c r="I85" s="9">
        <v>8.2533490173329387</v>
      </c>
      <c r="J85" s="9">
        <v>4.9456919359876723</v>
      </c>
      <c r="K85" s="9">
        <v>1.5636966918192619</v>
      </c>
      <c r="L85" s="9">
        <v>0.43805348267101885</v>
      </c>
      <c r="M85" s="9"/>
      <c r="N85" s="9">
        <v>1.7320174606871928</v>
      </c>
      <c r="O85" s="9">
        <v>0.67593425178849964</v>
      </c>
      <c r="P85" s="9">
        <v>0.4091041764787629</v>
      </c>
      <c r="Q85" s="9">
        <v>0.4091041764787629</v>
      </c>
    </row>
    <row r="86" spans="1:17" s="10" customFormat="1" x14ac:dyDescent="0.25">
      <c r="A86" s="93" t="s">
        <v>173</v>
      </c>
      <c r="B86" s="94" t="s">
        <v>174</v>
      </c>
      <c r="C86" s="56"/>
      <c r="D86" s="9">
        <v>12.196818368693197</v>
      </c>
      <c r="E86" s="9">
        <v>8.7008912596980057</v>
      </c>
      <c r="F86" s="9">
        <v>4.047712735124203</v>
      </c>
      <c r="G86" s="9">
        <v>1.8180117265213669</v>
      </c>
      <c r="H86" s="9"/>
      <c r="I86" s="9">
        <v>9.9646722542019521</v>
      </c>
      <c r="J86" s="9">
        <v>6.2234639524937156</v>
      </c>
      <c r="K86" s="9">
        <v>1.6662811041244852</v>
      </c>
      <c r="L86" s="9">
        <v>0.47236774515315622</v>
      </c>
      <c r="M86" s="9"/>
      <c r="N86" s="9">
        <v>6.4596263501264728</v>
      </c>
      <c r="O86" s="9">
        <v>4.3828396214466183</v>
      </c>
      <c r="P86" s="9">
        <v>1.8013992444367319</v>
      </c>
      <c r="Q86" s="9">
        <v>1.160646043015181</v>
      </c>
    </row>
    <row r="87" spans="1:17" customFormat="1" ht="14.4" x14ac:dyDescent="0.3">
      <c r="A87" s="91" t="s">
        <v>175</v>
      </c>
      <c r="B87" s="92" t="s">
        <v>807</v>
      </c>
      <c r="C87" s="58"/>
      <c r="D87" s="7">
        <v>12.509970968604128</v>
      </c>
      <c r="E87" s="7">
        <v>8.2151747635016221</v>
      </c>
      <c r="F87" s="7">
        <v>3.5445841513248615</v>
      </c>
      <c r="G87" s="7">
        <v>2.1370132555031289</v>
      </c>
      <c r="H87" s="7"/>
      <c r="I87" s="7">
        <v>10.797316854374534</v>
      </c>
      <c r="J87" s="7">
        <v>6.0723833916411847</v>
      </c>
      <c r="K87" s="7">
        <v>1.8911996490785656</v>
      </c>
      <c r="L87" s="7">
        <v>0.9642198895548113</v>
      </c>
      <c r="M87" s="7"/>
      <c r="N87" s="7">
        <v>4.2538457962361917</v>
      </c>
      <c r="O87" s="7">
        <v>3.5385916269483881</v>
      </c>
      <c r="P87" s="7">
        <v>1.5915154088228221</v>
      </c>
      <c r="Q87" s="7">
        <v>0.9575189665773941</v>
      </c>
    </row>
    <row r="88" spans="1:17" s="10" customFormat="1" x14ac:dyDescent="0.25">
      <c r="A88" s="93" t="s">
        <v>177</v>
      </c>
      <c r="B88" s="94" t="s">
        <v>178</v>
      </c>
      <c r="C88" s="56"/>
      <c r="D88" s="9">
        <v>10.018858636440607</v>
      </c>
      <c r="E88" s="9">
        <v>6.5354663063211555</v>
      </c>
      <c r="F88" s="9">
        <v>1.8848644463365558</v>
      </c>
      <c r="G88" s="9">
        <v>1.2203127616022613</v>
      </c>
      <c r="H88" s="9"/>
      <c r="I88" s="9">
        <v>9.0187946601374147</v>
      </c>
      <c r="J88" s="9">
        <v>5.3163850889740818</v>
      </c>
      <c r="K88" s="9">
        <v>0.92358862951198906</v>
      </c>
      <c r="L88" s="9">
        <v>0.38989578622647009</v>
      </c>
      <c r="M88" s="9"/>
      <c r="N88" s="9">
        <v>2.2286210664292905</v>
      </c>
      <c r="O88" s="9">
        <v>1.8002681522822934</v>
      </c>
      <c r="P88" s="9">
        <v>1.192255404506648</v>
      </c>
      <c r="Q88" s="9">
        <v>0.74542798035685054</v>
      </c>
    </row>
    <row r="89" spans="1:17" s="10" customFormat="1" x14ac:dyDescent="0.25">
      <c r="A89" s="93" t="s">
        <v>179</v>
      </c>
      <c r="B89" s="94" t="s">
        <v>180</v>
      </c>
      <c r="C89" s="56"/>
      <c r="D89" s="9">
        <v>13.646521520589888</v>
      </c>
      <c r="E89" s="9">
        <v>8.6602892169000132</v>
      </c>
      <c r="F89" s="9">
        <v>3.2400481915931443</v>
      </c>
      <c r="G89" s="9">
        <v>1.6100507329025582</v>
      </c>
      <c r="H89" s="9"/>
      <c r="I89" s="9">
        <v>13.494570516604702</v>
      </c>
      <c r="J89" s="9">
        <v>8.5083382129148326</v>
      </c>
      <c r="K89" s="9">
        <v>2.1206060590425029</v>
      </c>
      <c r="L89" s="9">
        <v>0.82141064404327357</v>
      </c>
      <c r="M89" s="9"/>
      <c r="N89" s="9">
        <v>4.1541893009915931</v>
      </c>
      <c r="O89" s="9">
        <v>3.6101485230600354</v>
      </c>
      <c r="P89" s="9">
        <v>0.93665793637336003</v>
      </c>
      <c r="Q89" s="9">
        <v>0.15195100398518352</v>
      </c>
    </row>
    <row r="90" spans="1:17" s="10" customFormat="1" x14ac:dyDescent="0.25">
      <c r="A90" s="93" t="s">
        <v>181</v>
      </c>
      <c r="B90" s="94" t="s">
        <v>182</v>
      </c>
      <c r="C90" s="60"/>
      <c r="D90" s="9">
        <v>11.306780314279793</v>
      </c>
      <c r="E90" s="9">
        <v>7.0250186979649003</v>
      </c>
      <c r="F90" s="9">
        <v>3.9155727671836242</v>
      </c>
      <c r="G90" s="9">
        <v>2.9141677210625732</v>
      </c>
      <c r="H90" s="9"/>
      <c r="I90" s="9">
        <v>9.5956053241425536</v>
      </c>
      <c r="J90" s="9">
        <v>6.0188736460453969</v>
      </c>
      <c r="K90" s="9">
        <v>2.580926243538519</v>
      </c>
      <c r="L90" s="9">
        <v>1.4312052760118485</v>
      </c>
      <c r="M90" s="9"/>
      <c r="N90" s="9">
        <v>3.1651068342696846</v>
      </c>
      <c r="O90" s="9">
        <v>2.1952134868715127</v>
      </c>
      <c r="P90" s="9">
        <v>1.4829624450507275</v>
      </c>
      <c r="Q90" s="9">
        <v>1.4829624450507275</v>
      </c>
    </row>
    <row r="91" spans="1:17" s="10" customFormat="1" x14ac:dyDescent="0.25">
      <c r="A91" s="93" t="s">
        <v>183</v>
      </c>
      <c r="B91" s="94" t="s">
        <v>184</v>
      </c>
      <c r="C91" s="56"/>
      <c r="D91" s="9">
        <v>14.596719113188399</v>
      </c>
      <c r="E91" s="9">
        <v>10.349084742434457</v>
      </c>
      <c r="F91" s="9">
        <v>5.0564097502355008</v>
      </c>
      <c r="G91" s="9">
        <v>2.8086245886064773</v>
      </c>
      <c r="H91" s="9"/>
      <c r="I91" s="9">
        <v>11.955905759601045</v>
      </c>
      <c r="J91" s="9">
        <v>6.3056605501626377</v>
      </c>
      <c r="K91" s="9">
        <v>2.2910389547145127</v>
      </c>
      <c r="L91" s="9">
        <v>1.2359202765562805</v>
      </c>
      <c r="M91" s="9"/>
      <c r="N91" s="9">
        <v>7.0126281244642792</v>
      </c>
      <c r="O91" s="9">
        <v>5.9380402504410048</v>
      </c>
      <c r="P91" s="9">
        <v>2.4287976257491644</v>
      </c>
      <c r="Q91" s="9">
        <v>1.2925379189688022</v>
      </c>
    </row>
    <row r="92" spans="1:17" s="10" customFormat="1" x14ac:dyDescent="0.25">
      <c r="A92" s="93" t="s">
        <v>185</v>
      </c>
      <c r="B92" s="94" t="s">
        <v>186</v>
      </c>
      <c r="C92" s="56"/>
      <c r="D92" s="9">
        <v>12.133830582054697</v>
      </c>
      <c r="E92" s="9">
        <v>6.9421676811378843</v>
      </c>
      <c r="F92" s="9">
        <v>2.187439560634302</v>
      </c>
      <c r="G92" s="9">
        <v>1.2681374686448581</v>
      </c>
      <c r="H92" s="9"/>
      <c r="I92" s="9">
        <v>10.583460905768156</v>
      </c>
      <c r="J92" s="9">
        <v>5.2288637906263711</v>
      </c>
      <c r="K92" s="9">
        <v>1.3790523260215308</v>
      </c>
      <c r="L92" s="9">
        <v>0.67747765584506137</v>
      </c>
      <c r="M92" s="9"/>
      <c r="N92" s="9">
        <v>2.2394991233046313</v>
      </c>
      <c r="O92" s="9">
        <v>2.1531364524473018</v>
      </c>
      <c r="P92" s="9">
        <v>0.76524326176694435</v>
      </c>
      <c r="Q92" s="9">
        <v>0.32108093553091355</v>
      </c>
    </row>
    <row r="93" spans="1:17" s="8" customFormat="1" x14ac:dyDescent="0.25">
      <c r="A93" s="90" t="s">
        <v>20</v>
      </c>
      <c r="B93" s="90" t="s">
        <v>21</v>
      </c>
      <c r="C93" s="57"/>
      <c r="D93" s="6">
        <v>15.042150775255061</v>
      </c>
      <c r="E93" s="6">
        <v>10.232017252712426</v>
      </c>
      <c r="F93" s="6">
        <v>4.5471722619550903</v>
      </c>
      <c r="G93" s="6">
        <v>2.8219240975681279</v>
      </c>
      <c r="H93" s="6"/>
      <c r="I93" s="6">
        <v>12.524174544254308</v>
      </c>
      <c r="J93" s="6">
        <v>7.2963400424534388</v>
      </c>
      <c r="K93" s="6">
        <v>1.9982370747806024</v>
      </c>
      <c r="L93" s="6">
        <v>0.98307029087941578</v>
      </c>
      <c r="M93" s="6"/>
      <c r="N93" s="6">
        <v>6.5026049985500531</v>
      </c>
      <c r="O93" s="6">
        <v>4.9904736690259561</v>
      </c>
      <c r="P93" s="6">
        <v>2.5309798449470042</v>
      </c>
      <c r="Q93" s="6">
        <v>1.5887030052560067</v>
      </c>
    </row>
    <row r="94" spans="1:17" customFormat="1" ht="14.4" x14ac:dyDescent="0.3">
      <c r="A94" s="91" t="s">
        <v>187</v>
      </c>
      <c r="B94" s="92" t="s">
        <v>188</v>
      </c>
      <c r="C94" s="58"/>
      <c r="D94" s="7">
        <v>13.947962931963536</v>
      </c>
      <c r="E94" s="7">
        <v>10.053908913779313</v>
      </c>
      <c r="F94" s="7">
        <v>3.525145537532858</v>
      </c>
      <c r="G94" s="7">
        <v>2.8293808281087194</v>
      </c>
      <c r="H94" s="7"/>
      <c r="I94" s="7">
        <v>11.179368704608743</v>
      </c>
      <c r="J94" s="7">
        <v>5.389751884515448</v>
      </c>
      <c r="K94" s="7">
        <v>0.51235291698606078</v>
      </c>
      <c r="L94" s="7">
        <v>0.51235291698606078</v>
      </c>
      <c r="M94" s="7"/>
      <c r="N94" s="7">
        <v>8.0855150985892497</v>
      </c>
      <c r="O94" s="7">
        <v>5.5449432338952205</v>
      </c>
      <c r="P94" s="7">
        <v>2.8970082144731695</v>
      </c>
      <c r="Q94" s="7">
        <v>2.3145134208279896</v>
      </c>
    </row>
    <row r="95" spans="1:17" customFormat="1" ht="14.4" x14ac:dyDescent="0.3">
      <c r="A95" s="91" t="s">
        <v>189</v>
      </c>
      <c r="B95" s="92" t="s">
        <v>190</v>
      </c>
      <c r="C95" s="52"/>
      <c r="D95" s="7">
        <v>14.985643119494712</v>
      </c>
      <c r="E95" s="7">
        <v>11.340815068784034</v>
      </c>
      <c r="F95" s="7">
        <v>6.007327238371901</v>
      </c>
      <c r="G95" s="7">
        <v>4.8673265192406143</v>
      </c>
      <c r="H95" s="7"/>
      <c r="I95" s="7">
        <v>11.286718840007298</v>
      </c>
      <c r="J95" s="7">
        <v>7.2607190698163908</v>
      </c>
      <c r="K95" s="7">
        <v>1.7005284895119912</v>
      </c>
      <c r="L95" s="7">
        <v>1.1655734203645207</v>
      </c>
      <c r="M95" s="7"/>
      <c r="N95" s="7">
        <v>9.8216082197488142</v>
      </c>
      <c r="O95" s="7">
        <v>7.5532584089208852</v>
      </c>
      <c r="P95" s="7">
        <v>5.1655232087208143</v>
      </c>
      <c r="Q95" s="7">
        <v>2.5782716252140458</v>
      </c>
    </row>
    <row r="96" spans="1:17" customFormat="1" ht="14.4" x14ac:dyDescent="0.3">
      <c r="A96" s="91" t="s">
        <v>191</v>
      </c>
      <c r="B96" s="92" t="s">
        <v>192</v>
      </c>
      <c r="C96" s="58"/>
      <c r="D96" s="7">
        <v>15.92622509410443</v>
      </c>
      <c r="E96" s="7">
        <v>11.187236091963291</v>
      </c>
      <c r="F96" s="7">
        <v>6.1088666175297304</v>
      </c>
      <c r="G96" s="7">
        <v>3.4113649292191015</v>
      </c>
      <c r="H96" s="7"/>
      <c r="I96" s="7">
        <v>11.828155736358744</v>
      </c>
      <c r="J96" s="7">
        <v>6.2960754500003393</v>
      </c>
      <c r="K96" s="7">
        <v>1.7197796970081607</v>
      </c>
      <c r="L96" s="7">
        <v>1.1137772112652482</v>
      </c>
      <c r="M96" s="7"/>
      <c r="N96" s="7">
        <v>9.0673490812875368</v>
      </c>
      <c r="O96" s="7">
        <v>7.6346149939243855</v>
      </c>
      <c r="P96" s="7">
        <v>4.2001051477345719</v>
      </c>
      <c r="Q96" s="7">
        <v>2.7908167419836856</v>
      </c>
    </row>
    <row r="97" spans="1:17" customFormat="1" ht="14.4" x14ac:dyDescent="0.3">
      <c r="A97" s="91" t="s">
        <v>193</v>
      </c>
      <c r="B97" s="92" t="s">
        <v>194</v>
      </c>
      <c r="C97" s="58"/>
      <c r="D97" s="7">
        <v>16.056198714101892</v>
      </c>
      <c r="E97" s="7">
        <v>9.5017679956790388</v>
      </c>
      <c r="F97" s="7">
        <v>4.8079957423607285</v>
      </c>
      <c r="G97" s="7">
        <v>2.4300671196133989</v>
      </c>
      <c r="H97" s="7"/>
      <c r="I97" s="7">
        <v>14.719284601262906</v>
      </c>
      <c r="J97" s="7">
        <v>8.0023352271995396</v>
      </c>
      <c r="K97" s="7">
        <v>2.9839016775243343</v>
      </c>
      <c r="L97" s="7">
        <v>0.78144421734775549</v>
      </c>
      <c r="M97" s="7"/>
      <c r="N97" s="7">
        <v>3.803759014521086</v>
      </c>
      <c r="O97" s="7">
        <v>2.4714779686718615</v>
      </c>
      <c r="P97" s="7">
        <v>1.9431366955773866</v>
      </c>
      <c r="Q97" s="7">
        <v>1.529381508842371</v>
      </c>
    </row>
    <row r="98" spans="1:17" customFormat="1" ht="14.4" x14ac:dyDescent="0.3">
      <c r="A98" s="91" t="s">
        <v>195</v>
      </c>
      <c r="B98" s="92" t="s">
        <v>196</v>
      </c>
      <c r="C98" s="58"/>
      <c r="D98" s="7">
        <v>13.91293811582649</v>
      </c>
      <c r="E98" s="7">
        <v>8.5501146876357978</v>
      </c>
      <c r="F98" s="7">
        <v>3.339195399137767</v>
      </c>
      <c r="G98" s="7">
        <v>1.6232786145077969</v>
      </c>
      <c r="H98" s="7"/>
      <c r="I98" s="7">
        <v>12.397927552270197</v>
      </c>
      <c r="J98" s="7">
        <v>6.8753608225942955</v>
      </c>
      <c r="K98" s="7">
        <v>1.8764256167778974</v>
      </c>
      <c r="L98" s="7">
        <v>0.75885076566353404</v>
      </c>
      <c r="M98" s="7"/>
      <c r="N98" s="7">
        <v>4.2711978894670164</v>
      </c>
      <c r="O98" s="7">
        <v>3.056438348554674</v>
      </c>
      <c r="P98" s="7">
        <v>1.2738384439928496</v>
      </c>
      <c r="Q98" s="7">
        <v>0.57386799738272143</v>
      </c>
    </row>
    <row r="99" spans="1:17" s="10" customFormat="1" x14ac:dyDescent="0.25">
      <c r="A99" s="93" t="s">
        <v>197</v>
      </c>
      <c r="B99" s="94" t="s">
        <v>198</v>
      </c>
      <c r="C99" s="56"/>
      <c r="D99" s="9">
        <v>14.7481108972597</v>
      </c>
      <c r="E99" s="9">
        <v>9.3156003880554348</v>
      </c>
      <c r="F99" s="9">
        <v>4.0054872572167346</v>
      </c>
      <c r="G99" s="9">
        <v>1.5993212928483147</v>
      </c>
      <c r="H99" s="9"/>
      <c r="I99" s="9">
        <v>12.386743789296432</v>
      </c>
      <c r="J99" s="9">
        <v>6.1822879222800227</v>
      </c>
      <c r="K99" s="9">
        <v>1.3695701758517858</v>
      </c>
      <c r="L99" s="9">
        <v>0.58184278421868862</v>
      </c>
      <c r="M99" s="9"/>
      <c r="N99" s="9">
        <v>5.3697215993948753</v>
      </c>
      <c r="O99" s="9">
        <v>4.5053669337576636</v>
      </c>
      <c r="P99" s="9">
        <v>1.901170076265021</v>
      </c>
      <c r="Q99" s="9">
        <v>0.82815129166075807</v>
      </c>
    </row>
    <row r="100" spans="1:17" s="10" customFormat="1" x14ac:dyDescent="0.25">
      <c r="A100" s="93" t="s">
        <v>199</v>
      </c>
      <c r="B100" s="94" t="s">
        <v>200</v>
      </c>
      <c r="C100" s="56"/>
      <c r="D100" s="9">
        <v>10.370491390965189</v>
      </c>
      <c r="E100" s="9">
        <v>6.6595138184202431</v>
      </c>
      <c r="F100" s="9">
        <v>2.1512554214079267</v>
      </c>
      <c r="G100" s="9">
        <v>1.0651242979087838</v>
      </c>
      <c r="H100" s="9"/>
      <c r="I100" s="9">
        <v>9.3129664367817711</v>
      </c>
      <c r="J100" s="9">
        <v>5.8294013155975346</v>
      </c>
      <c r="K100" s="9">
        <v>1.2425547246792137</v>
      </c>
      <c r="L100" s="9">
        <v>0.64927462982141559</v>
      </c>
      <c r="M100" s="9"/>
      <c r="N100" s="9">
        <v>1.7086423666737884</v>
      </c>
      <c r="O100" s="9">
        <v>1.3229635314640502</v>
      </c>
      <c r="P100" s="9">
        <v>0.41584966808736679</v>
      </c>
      <c r="Q100" s="9">
        <v>0.41584966808736679</v>
      </c>
    </row>
    <row r="101" spans="1:17" s="10" customFormat="1" x14ac:dyDescent="0.25">
      <c r="A101" s="93" t="s">
        <v>201</v>
      </c>
      <c r="B101" s="94" t="s">
        <v>202</v>
      </c>
      <c r="C101" s="61"/>
      <c r="D101" s="9">
        <v>11.460920519984221</v>
      </c>
      <c r="E101" s="9">
        <v>7.0837550648405685</v>
      </c>
      <c r="F101" s="9">
        <v>2.613059722004305</v>
      </c>
      <c r="G101" s="9">
        <v>2.0497065424538796</v>
      </c>
      <c r="H101" s="9"/>
      <c r="I101" s="9">
        <v>10.21004212244751</v>
      </c>
      <c r="J101" s="9">
        <v>6.0011051506678266</v>
      </c>
      <c r="K101" s="9">
        <v>2.3266999050830095</v>
      </c>
      <c r="L101" s="9">
        <v>1.6660073515285374</v>
      </c>
      <c r="M101" s="9"/>
      <c r="N101" s="9">
        <v>4.0803843336062862</v>
      </c>
      <c r="O101" s="9">
        <v>2.8041877451911987</v>
      </c>
      <c r="P101" s="9">
        <v>0.46042341443817186</v>
      </c>
      <c r="Q101" s="9">
        <v>0.46042341443817186</v>
      </c>
    </row>
    <row r="102" spans="1:17" s="10" customFormat="1" x14ac:dyDescent="0.25">
      <c r="A102" s="93" t="s">
        <v>203</v>
      </c>
      <c r="B102" s="94" t="s">
        <v>204</v>
      </c>
      <c r="C102" s="60"/>
      <c r="D102" s="9">
        <v>17.35651758530194</v>
      </c>
      <c r="E102" s="9">
        <v>12.506642928337779</v>
      </c>
      <c r="F102" s="9">
        <v>3.8932561884567702</v>
      </c>
      <c r="G102" s="9">
        <v>1.1526412198486307</v>
      </c>
      <c r="H102" s="9"/>
      <c r="I102" s="9">
        <v>16.309934355613624</v>
      </c>
      <c r="J102" s="9">
        <v>11.432645018562569</v>
      </c>
      <c r="K102" s="9">
        <v>2.7244571200301886</v>
      </c>
      <c r="L102" s="9">
        <v>0.36632678263037838</v>
      </c>
      <c r="M102" s="9"/>
      <c r="N102" s="9">
        <v>3.7296339778803596</v>
      </c>
      <c r="O102" s="9">
        <v>2.5500426542046504</v>
      </c>
      <c r="P102" s="9">
        <v>0.51902755004755086</v>
      </c>
      <c r="Q102" s="9">
        <v>0.20335581782746059</v>
      </c>
    </row>
    <row r="103" spans="1:17" s="10" customFormat="1" x14ac:dyDescent="0.25">
      <c r="A103" s="93" t="s">
        <v>205</v>
      </c>
      <c r="B103" s="94" t="s">
        <v>206</v>
      </c>
      <c r="C103" s="60"/>
      <c r="D103" s="9">
        <v>17.316148345551994</v>
      </c>
      <c r="E103" s="9">
        <v>9.5811833357495466</v>
      </c>
      <c r="F103" s="9">
        <v>3.8429060440924556</v>
      </c>
      <c r="G103" s="9">
        <v>1.5931099774759201</v>
      </c>
      <c r="H103" s="9"/>
      <c r="I103" s="9">
        <v>15.038249062359407</v>
      </c>
      <c r="J103" s="9">
        <v>7.8925005019759134</v>
      </c>
      <c r="K103" s="9">
        <v>1.4429054649323112</v>
      </c>
      <c r="L103" s="9">
        <v>0.80495455172105712</v>
      </c>
      <c r="M103" s="9"/>
      <c r="N103" s="9">
        <v>5.6282307935784228</v>
      </c>
      <c r="O103" s="9">
        <v>3.9334096765595778</v>
      </c>
      <c r="P103" s="9">
        <v>1.4192741657891919</v>
      </c>
      <c r="Q103" s="9">
        <v>0.84653716561076298</v>
      </c>
    </row>
    <row r="104" spans="1:17" s="10" customFormat="1" x14ac:dyDescent="0.25">
      <c r="A104" s="93" t="s">
        <v>207</v>
      </c>
      <c r="B104" s="94" t="s">
        <v>208</v>
      </c>
      <c r="C104" s="60"/>
      <c r="D104" s="9">
        <v>13.731396221149742</v>
      </c>
      <c r="E104" s="9">
        <v>9.0138922145960265</v>
      </c>
      <c r="F104" s="9">
        <v>3.5982803386453628</v>
      </c>
      <c r="G104" s="9">
        <v>2.4432761596146224</v>
      </c>
      <c r="H104" s="9"/>
      <c r="I104" s="9">
        <v>12.339190857198645</v>
      </c>
      <c r="J104" s="9">
        <v>7.3111602349904148</v>
      </c>
      <c r="K104" s="9">
        <v>1.4177307561251244</v>
      </c>
      <c r="L104" s="9">
        <v>0.60277521477084928</v>
      </c>
      <c r="M104" s="9"/>
      <c r="N104" s="9">
        <v>6.4304148135726145</v>
      </c>
      <c r="O104" s="9">
        <v>4.2121671629745938</v>
      </c>
      <c r="P104" s="9">
        <v>1.9503248979242487</v>
      </c>
      <c r="Q104" s="9">
        <v>0.63842054887990063</v>
      </c>
    </row>
    <row r="105" spans="1:17" s="10" customFormat="1" x14ac:dyDescent="0.25">
      <c r="A105" s="93" t="s">
        <v>209</v>
      </c>
      <c r="B105" s="94" t="s">
        <v>210</v>
      </c>
      <c r="C105" s="60"/>
      <c r="D105" s="9">
        <v>12.393275215065955</v>
      </c>
      <c r="E105" s="9">
        <v>7.7178279054344836</v>
      </c>
      <c r="F105" s="9">
        <v>3.1886423427219377</v>
      </c>
      <c r="G105" s="9">
        <v>1.2892713008999899</v>
      </c>
      <c r="H105" s="9"/>
      <c r="I105" s="9">
        <v>11.806487568807048</v>
      </c>
      <c r="J105" s="9">
        <v>6.144678582689961</v>
      </c>
      <c r="K105" s="9">
        <v>2.4502432229162241</v>
      </c>
      <c r="L105" s="9">
        <v>0.86189891894876913</v>
      </c>
      <c r="M105" s="9"/>
      <c r="N105" s="9">
        <v>2.6836191526548081</v>
      </c>
      <c r="O105" s="9">
        <v>1.6787766118944978</v>
      </c>
      <c r="P105" s="9">
        <v>1.1657715017569368</v>
      </c>
      <c r="Q105" s="9">
        <v>0</v>
      </c>
    </row>
    <row r="106" spans="1:17" s="10" customFormat="1" x14ac:dyDescent="0.25">
      <c r="A106" s="93" t="s">
        <v>211</v>
      </c>
      <c r="B106" s="94" t="s">
        <v>212</v>
      </c>
      <c r="C106" s="60"/>
      <c r="D106" s="9">
        <v>13.559896465817477</v>
      </c>
      <c r="E106" s="9">
        <v>6.984330279644543</v>
      </c>
      <c r="F106" s="9">
        <v>3.1351729180617487</v>
      </c>
      <c r="G106" s="9">
        <v>1.622379448774605</v>
      </c>
      <c r="H106" s="9"/>
      <c r="I106" s="9">
        <v>11.937709936469828</v>
      </c>
      <c r="J106" s="9">
        <v>5.3678136358790089</v>
      </c>
      <c r="K106" s="9">
        <v>2.2357987026277093</v>
      </c>
      <c r="L106" s="9">
        <v>0.4010085183498201</v>
      </c>
      <c r="M106" s="9"/>
      <c r="N106" s="9">
        <v>3.6329168139014234</v>
      </c>
      <c r="O106" s="9">
        <v>2.5971416361867359</v>
      </c>
      <c r="P106" s="9">
        <v>1.8797359922647652</v>
      </c>
      <c r="Q106" s="9">
        <v>0.98036177683072279</v>
      </c>
    </row>
    <row r="107" spans="1:17" customFormat="1" ht="14.4" x14ac:dyDescent="0.3">
      <c r="A107" s="91" t="s">
        <v>213</v>
      </c>
      <c r="B107" s="92" t="s">
        <v>214</v>
      </c>
      <c r="C107" s="58"/>
      <c r="D107" s="7">
        <v>15.032629506703366</v>
      </c>
      <c r="E107" s="7">
        <v>10.742208047751802</v>
      </c>
      <c r="F107" s="7">
        <v>5.3223953977680765</v>
      </c>
      <c r="G107" s="7">
        <v>2.9719512519484637</v>
      </c>
      <c r="H107" s="7"/>
      <c r="I107" s="7">
        <v>12.559463006531107</v>
      </c>
      <c r="J107" s="7">
        <v>7.7663307408472839</v>
      </c>
      <c r="K107" s="7">
        <v>2.2719221571600343</v>
      </c>
      <c r="L107" s="7">
        <v>0.85301118217065153</v>
      </c>
      <c r="M107" s="7"/>
      <c r="N107" s="7">
        <v>7.0845258106501499</v>
      </c>
      <c r="O107" s="7">
        <v>5.2477785994232384</v>
      </c>
      <c r="P107" s="7">
        <v>2.3910679739140761</v>
      </c>
      <c r="Q107" s="7">
        <v>1.8445106101577138</v>
      </c>
    </row>
    <row r="108" spans="1:17" s="10" customFormat="1" x14ac:dyDescent="0.25">
      <c r="A108" s="93" t="s">
        <v>215</v>
      </c>
      <c r="B108" s="94" t="s">
        <v>216</v>
      </c>
      <c r="C108" s="56"/>
      <c r="D108" s="9">
        <v>15.59268834396117</v>
      </c>
      <c r="E108" s="9">
        <v>12.493181303373303</v>
      </c>
      <c r="F108" s="9">
        <v>4.6479911579891393</v>
      </c>
      <c r="G108" s="9">
        <v>3.3042448374931213</v>
      </c>
      <c r="H108" s="9"/>
      <c r="I108" s="9">
        <v>12.213358605956138</v>
      </c>
      <c r="J108" s="9">
        <v>8.5577421240978726</v>
      </c>
      <c r="K108" s="9">
        <v>2.4633218228657019</v>
      </c>
      <c r="L108" s="9">
        <v>1.2146616463237745</v>
      </c>
      <c r="M108" s="9"/>
      <c r="N108" s="9">
        <v>7.2624217974533067</v>
      </c>
      <c r="O108" s="9">
        <v>6.3242908709570482</v>
      </c>
      <c r="P108" s="9">
        <v>2.4948614893601873</v>
      </c>
      <c r="Q108" s="9">
        <v>1.6721865049574343</v>
      </c>
    </row>
    <row r="109" spans="1:17" s="10" customFormat="1" x14ac:dyDescent="0.25">
      <c r="A109" s="93" t="s">
        <v>217</v>
      </c>
      <c r="B109" s="94" t="s">
        <v>218</v>
      </c>
      <c r="C109" s="56"/>
      <c r="D109" s="9">
        <v>17.945707019887656</v>
      </c>
      <c r="E109" s="9">
        <v>13.962730161393294</v>
      </c>
      <c r="F109" s="9">
        <v>8.5847046455206453</v>
      </c>
      <c r="G109" s="9">
        <v>4.9172314846384015</v>
      </c>
      <c r="H109" s="9"/>
      <c r="I109" s="9">
        <v>15.013731500772392</v>
      </c>
      <c r="J109" s="9">
        <v>10.03777987140238</v>
      </c>
      <c r="K109" s="9">
        <v>2.422879901171227</v>
      </c>
      <c r="L109" s="9">
        <v>1.1056194607215972</v>
      </c>
      <c r="M109" s="9"/>
      <c r="N109" s="9">
        <v>9.900402081788414</v>
      </c>
      <c r="O109" s="9">
        <v>8.1533784172948618</v>
      </c>
      <c r="P109" s="9">
        <v>3.977154150733238</v>
      </c>
      <c r="Q109" s="9">
        <v>3.2984990294255683</v>
      </c>
    </row>
    <row r="110" spans="1:17" s="10" customFormat="1" x14ac:dyDescent="0.25">
      <c r="A110" s="93" t="s">
        <v>219</v>
      </c>
      <c r="B110" s="94" t="s">
        <v>220</v>
      </c>
      <c r="C110" s="56"/>
      <c r="D110" s="9">
        <v>16.172171629605756</v>
      </c>
      <c r="E110" s="9">
        <v>10.206126612975162</v>
      </c>
      <c r="F110" s="9">
        <v>6.3555573081599839</v>
      </c>
      <c r="G110" s="9">
        <v>1.7404679600122805</v>
      </c>
      <c r="H110" s="9"/>
      <c r="I110" s="9">
        <v>13.674872897664095</v>
      </c>
      <c r="J110" s="9">
        <v>8.8461843685172035</v>
      </c>
      <c r="K110" s="9">
        <v>4.0215182983406015</v>
      </c>
      <c r="L110" s="9">
        <v>1.1204179332844317</v>
      </c>
      <c r="M110" s="9"/>
      <c r="N110" s="9">
        <v>6.4617811358218855</v>
      </c>
      <c r="O110" s="9">
        <v>3.4850084319124988</v>
      </c>
      <c r="P110" s="9">
        <v>1.3982533558498549</v>
      </c>
      <c r="Q110" s="9">
        <v>0.98028794391621188</v>
      </c>
    </row>
    <row r="111" spans="1:17" s="10" customFormat="1" x14ac:dyDescent="0.25">
      <c r="A111" s="93" t="s">
        <v>221</v>
      </c>
      <c r="B111" s="94" t="s">
        <v>222</v>
      </c>
      <c r="C111" s="56"/>
      <c r="D111" s="9">
        <v>12.144200315206726</v>
      </c>
      <c r="E111" s="9">
        <v>8.6548293552868714</v>
      </c>
      <c r="F111" s="9">
        <v>4.1971547988445836</v>
      </c>
      <c r="G111" s="9">
        <v>2.4471182392218385</v>
      </c>
      <c r="H111" s="9"/>
      <c r="I111" s="9">
        <v>10.801064768761993</v>
      </c>
      <c r="J111" s="9">
        <v>6.3101165028326651</v>
      </c>
      <c r="K111" s="9">
        <v>1.8932177199558247</v>
      </c>
      <c r="L111" s="9">
        <v>0.18137598827155779</v>
      </c>
      <c r="M111" s="9"/>
      <c r="N111" s="9">
        <v>5.4400525848626184</v>
      </c>
      <c r="O111" s="9">
        <v>4.2295061997739962</v>
      </c>
      <c r="P111" s="9">
        <v>2.0662685496730098</v>
      </c>
      <c r="Q111" s="9">
        <v>1.7537149784700061</v>
      </c>
    </row>
    <row r="112" spans="1:17" s="10" customFormat="1" x14ac:dyDescent="0.25">
      <c r="A112" s="93" t="s">
        <v>223</v>
      </c>
      <c r="B112" s="94" t="s">
        <v>224</v>
      </c>
      <c r="C112" s="56"/>
      <c r="D112" s="9">
        <v>16.144883535566787</v>
      </c>
      <c r="E112" s="9">
        <v>8.4988689258211956</v>
      </c>
      <c r="F112" s="9">
        <v>3.1747945881007054</v>
      </c>
      <c r="G112" s="9">
        <v>1.8837823910459937</v>
      </c>
      <c r="H112" s="9"/>
      <c r="I112" s="9">
        <v>13.751473309738524</v>
      </c>
      <c r="J112" s="9">
        <v>6.5525127791816891</v>
      </c>
      <c r="K112" s="9">
        <v>1.8470411164256209</v>
      </c>
      <c r="L112" s="9">
        <v>0.65741458364667338</v>
      </c>
      <c r="M112" s="9"/>
      <c r="N112" s="9">
        <v>5.3611652550816684</v>
      </c>
      <c r="O112" s="9">
        <v>2.8696916071783369</v>
      </c>
      <c r="P112" s="9">
        <v>1.0312554169495372</v>
      </c>
      <c r="Q112" s="9">
        <v>0.81092508888509129</v>
      </c>
    </row>
    <row r="113" spans="1:17" s="10" customFormat="1" x14ac:dyDescent="0.25">
      <c r="A113" s="93" t="s">
        <v>225</v>
      </c>
      <c r="B113" s="94" t="s">
        <v>226</v>
      </c>
      <c r="C113" s="56"/>
      <c r="D113" s="9">
        <v>10.853965256657139</v>
      </c>
      <c r="E113" s="9">
        <v>6.9981965273863276</v>
      </c>
      <c r="F113" s="9">
        <v>2.3645032853802821</v>
      </c>
      <c r="G113" s="9">
        <v>1.5706592716458314</v>
      </c>
      <c r="H113" s="9"/>
      <c r="I113" s="9">
        <v>9.1894732867621958</v>
      </c>
      <c r="J113" s="9">
        <v>4.7907826950667012</v>
      </c>
      <c r="K113" s="9">
        <v>1.074668982474605</v>
      </c>
      <c r="L113" s="9">
        <v>0.6558577207944799</v>
      </c>
      <c r="M113" s="9"/>
      <c r="N113" s="9">
        <v>4.0876238442184558</v>
      </c>
      <c r="O113" s="9">
        <v>2.7421575465090031</v>
      </c>
      <c r="P113" s="9">
        <v>1.5440248492515676</v>
      </c>
      <c r="Q113" s="9">
        <v>1.052104006162933</v>
      </c>
    </row>
    <row r="114" spans="1:17" s="10" customFormat="1" x14ac:dyDescent="0.25">
      <c r="A114" s="93" t="s">
        <v>227</v>
      </c>
      <c r="B114" s="94" t="s">
        <v>228</v>
      </c>
      <c r="C114" s="56"/>
      <c r="D114" s="9">
        <v>14.816758078670947</v>
      </c>
      <c r="E114" s="9">
        <v>10.798912199337229</v>
      </c>
      <c r="F114" s="9">
        <v>3.5759675579518619</v>
      </c>
      <c r="G114" s="9">
        <v>2.5204311591335733</v>
      </c>
      <c r="H114" s="9"/>
      <c r="I114" s="9">
        <v>11.725839210899613</v>
      </c>
      <c r="J114" s="9">
        <v>6.4629544354881361</v>
      </c>
      <c r="K114" s="9">
        <v>1.8723820381449114</v>
      </c>
      <c r="L114" s="9">
        <v>0.82003316713572949</v>
      </c>
      <c r="M114" s="9"/>
      <c r="N114" s="9">
        <v>8.6859389639971312</v>
      </c>
      <c r="O114" s="9">
        <v>5.3035012820388072</v>
      </c>
      <c r="P114" s="9">
        <v>1.9950630177245587</v>
      </c>
      <c r="Q114" s="9">
        <v>1.3022448762708962</v>
      </c>
    </row>
    <row r="115" spans="1:17" customFormat="1" ht="14.4" x14ac:dyDescent="0.3">
      <c r="A115" s="91" t="s">
        <v>229</v>
      </c>
      <c r="B115" s="92" t="s">
        <v>230</v>
      </c>
      <c r="C115" s="52"/>
      <c r="D115" s="7">
        <v>16.036007901999703</v>
      </c>
      <c r="E115" s="7">
        <v>11.202407049712365</v>
      </c>
      <c r="F115" s="7">
        <v>4.8345620448818636</v>
      </c>
      <c r="G115" s="7">
        <v>3.1529454531740559</v>
      </c>
      <c r="H115" s="7"/>
      <c r="I115" s="7">
        <v>13.352533718833856</v>
      </c>
      <c r="J115" s="7">
        <v>8.3000585142706242</v>
      </c>
      <c r="K115" s="7">
        <v>2.0997642478825793</v>
      </c>
      <c r="L115" s="7">
        <v>1.1483364254630628</v>
      </c>
      <c r="M115" s="7"/>
      <c r="N115" s="7">
        <v>6.9181409027450655</v>
      </c>
      <c r="O115" s="7">
        <v>5.4177481005725676</v>
      </c>
      <c r="P115" s="7">
        <v>2.7327474814384023</v>
      </c>
      <c r="Q115" s="7">
        <v>1.8542832909871705</v>
      </c>
    </row>
    <row r="116" spans="1:17" s="10" customFormat="1" x14ac:dyDescent="0.25">
      <c r="A116" s="93" t="s">
        <v>231</v>
      </c>
      <c r="B116" s="94" t="s">
        <v>232</v>
      </c>
      <c r="C116" s="56"/>
      <c r="D116" s="9">
        <v>24.043796902288534</v>
      </c>
      <c r="E116" s="9">
        <v>18.421819632022661</v>
      </c>
      <c r="F116" s="9">
        <v>8.5989606476643274</v>
      </c>
      <c r="G116" s="9">
        <v>6.7667260910448483</v>
      </c>
      <c r="H116" s="9"/>
      <c r="I116" s="9">
        <v>18.874932935237201</v>
      </c>
      <c r="J116" s="9">
        <v>11.093589285583509</v>
      </c>
      <c r="K116" s="9">
        <v>3.0448838340212889</v>
      </c>
      <c r="L116" s="9">
        <v>2.2568594149845009</v>
      </c>
      <c r="M116" s="9"/>
      <c r="N116" s="9">
        <v>13.20527070369724</v>
      </c>
      <c r="O116" s="9">
        <v>11.604456983695897</v>
      </c>
      <c r="P116" s="9">
        <v>6.8227296336545065</v>
      </c>
      <c r="Q116" s="9">
        <v>4.8461939937078933</v>
      </c>
    </row>
    <row r="117" spans="1:17" s="10" customFormat="1" x14ac:dyDescent="0.25">
      <c r="A117" s="93" t="s">
        <v>233</v>
      </c>
      <c r="B117" s="94" t="s">
        <v>234</v>
      </c>
      <c r="C117" s="56"/>
      <c r="D117" s="9">
        <v>14.783623878592769</v>
      </c>
      <c r="E117" s="9">
        <v>11.03930086530055</v>
      </c>
      <c r="F117" s="9">
        <v>6.4279746700012073</v>
      </c>
      <c r="G117" s="9">
        <v>4.250561671233366</v>
      </c>
      <c r="H117" s="9"/>
      <c r="I117" s="9">
        <v>13.079453835090963</v>
      </c>
      <c r="J117" s="9">
        <v>9.3504882423911884</v>
      </c>
      <c r="K117" s="9">
        <v>3.2191727472886877</v>
      </c>
      <c r="L117" s="9">
        <v>2.0760043492637346</v>
      </c>
      <c r="M117" s="9"/>
      <c r="N117" s="9">
        <v>6.0370719088705727</v>
      </c>
      <c r="O117" s="9">
        <v>4.7487925952721435</v>
      </c>
      <c r="P117" s="9">
        <v>2.9418479892989811</v>
      </c>
      <c r="Q117" s="9">
        <v>2.6984001949757488</v>
      </c>
    </row>
    <row r="118" spans="1:17" s="10" customFormat="1" x14ac:dyDescent="0.25">
      <c r="A118" s="93" t="s">
        <v>235</v>
      </c>
      <c r="B118" s="94" t="s">
        <v>236</v>
      </c>
      <c r="C118" s="56"/>
      <c r="D118" s="9">
        <v>19.797647650234673</v>
      </c>
      <c r="E118" s="9">
        <v>14.204767182562108</v>
      </c>
      <c r="F118" s="9">
        <v>6.7177673565976033</v>
      </c>
      <c r="G118" s="9">
        <v>5.0135051426762587</v>
      </c>
      <c r="H118" s="9"/>
      <c r="I118" s="9">
        <v>13.562501748716759</v>
      </c>
      <c r="J118" s="9">
        <v>7.2928844876937751</v>
      </c>
      <c r="K118" s="9">
        <v>1.8728923738535002</v>
      </c>
      <c r="L118" s="9">
        <v>0.37172232965917934</v>
      </c>
      <c r="M118" s="9"/>
      <c r="N118" s="9">
        <v>13.477976970269085</v>
      </c>
      <c r="O118" s="9">
        <v>10.979663396410027</v>
      </c>
      <c r="P118" s="9">
        <v>5.4650103340082437</v>
      </c>
      <c r="Q118" s="9">
        <v>3.2255271789102884</v>
      </c>
    </row>
    <row r="119" spans="1:17" s="10" customFormat="1" x14ac:dyDescent="0.25">
      <c r="A119" s="93" t="s">
        <v>237</v>
      </c>
      <c r="B119" s="94" t="s">
        <v>238</v>
      </c>
      <c r="C119" s="56"/>
      <c r="D119" s="9">
        <v>16.767137666804256</v>
      </c>
      <c r="E119" s="9">
        <v>10.486403912072305</v>
      </c>
      <c r="F119" s="9">
        <v>3.877171724250613</v>
      </c>
      <c r="G119" s="9">
        <v>2.1959538654806177</v>
      </c>
      <c r="H119" s="9"/>
      <c r="I119" s="9">
        <v>13.654020824589638</v>
      </c>
      <c r="J119" s="9">
        <v>8.9819040978041684</v>
      </c>
      <c r="K119" s="9">
        <v>1.8583568908557835</v>
      </c>
      <c r="L119" s="9">
        <v>1.3498091855977821</v>
      </c>
      <c r="M119" s="9"/>
      <c r="N119" s="9">
        <v>6.2624706363362481</v>
      </c>
      <c r="O119" s="9">
        <v>4.1617383359175673</v>
      </c>
      <c r="P119" s="9">
        <v>1.8719240223593547</v>
      </c>
      <c r="Q119" s="9">
        <v>1.2956237844305349</v>
      </c>
    </row>
    <row r="120" spans="1:17" s="10" customFormat="1" x14ac:dyDescent="0.25">
      <c r="A120" s="93" t="s">
        <v>239</v>
      </c>
      <c r="B120" s="94" t="s">
        <v>240</v>
      </c>
      <c r="C120" s="56"/>
      <c r="D120" s="9">
        <v>16.573870906996731</v>
      </c>
      <c r="E120" s="9">
        <v>11.433585515656414</v>
      </c>
      <c r="F120" s="9">
        <v>3.3763793651237126</v>
      </c>
      <c r="G120" s="9">
        <v>1.5265356064865054</v>
      </c>
      <c r="H120" s="9"/>
      <c r="I120" s="9">
        <v>14.337507140731601</v>
      </c>
      <c r="J120" s="9">
        <v>7.9869493293849141</v>
      </c>
      <c r="K120" s="9">
        <v>1.1499811007659666</v>
      </c>
      <c r="L120" s="9">
        <v>0.28064458880463267</v>
      </c>
      <c r="M120" s="9"/>
      <c r="N120" s="9">
        <v>6.5171975846860279</v>
      </c>
      <c r="O120" s="9">
        <v>4.7275745844182335</v>
      </c>
      <c r="P120" s="9">
        <v>1.5348820301074007</v>
      </c>
      <c r="Q120" s="9">
        <v>0.17134037143577205</v>
      </c>
    </row>
    <row r="121" spans="1:17" s="10" customFormat="1" x14ac:dyDescent="0.25">
      <c r="A121" s="93" t="s">
        <v>241</v>
      </c>
      <c r="B121" s="94" t="s">
        <v>242</v>
      </c>
      <c r="C121" s="56"/>
      <c r="D121" s="9">
        <v>11.681914253805605</v>
      </c>
      <c r="E121" s="9">
        <v>8.0355004031450434</v>
      </c>
      <c r="F121" s="9">
        <v>3.3651229853012206</v>
      </c>
      <c r="G121" s="9">
        <v>1.8443489393891395</v>
      </c>
      <c r="H121" s="9"/>
      <c r="I121" s="9">
        <v>10.843965603151712</v>
      </c>
      <c r="J121" s="9">
        <v>7.1696821153537647</v>
      </c>
      <c r="K121" s="9">
        <v>2.0367263624695986</v>
      </c>
      <c r="L121" s="9">
        <v>1.1028627447473749</v>
      </c>
      <c r="M121" s="9"/>
      <c r="N121" s="9">
        <v>3.4138923166768564</v>
      </c>
      <c r="O121" s="9">
        <v>2.4635502458947505</v>
      </c>
      <c r="P121" s="9">
        <v>1.0487575333819843</v>
      </c>
      <c r="Q121" s="9">
        <v>0.89242289651634621</v>
      </c>
    </row>
    <row r="122" spans="1:17" s="10" customFormat="1" x14ac:dyDescent="0.25">
      <c r="A122" s="93" t="s">
        <v>243</v>
      </c>
      <c r="B122" s="94" t="s">
        <v>244</v>
      </c>
      <c r="C122" s="56"/>
      <c r="D122" s="9">
        <v>13.289648360436429</v>
      </c>
      <c r="E122" s="9">
        <v>8.4889391598570167</v>
      </c>
      <c r="F122" s="9">
        <v>2.5407931892795101</v>
      </c>
      <c r="G122" s="9">
        <v>1.6702184018707968</v>
      </c>
      <c r="H122" s="9"/>
      <c r="I122" s="9">
        <v>11.987160843724045</v>
      </c>
      <c r="J122" s="9">
        <v>6.9219948429157974</v>
      </c>
      <c r="K122" s="9">
        <v>1.2933390825230044</v>
      </c>
      <c r="L122" s="9">
        <v>0.44525560273967885</v>
      </c>
      <c r="M122" s="9"/>
      <c r="N122" s="9">
        <v>3.2573760501258708</v>
      </c>
      <c r="O122" s="9">
        <v>2.7670156410247766</v>
      </c>
      <c r="P122" s="9">
        <v>1.3568251575064159</v>
      </c>
      <c r="Q122" s="9">
        <v>0.76794272576587008</v>
      </c>
    </row>
    <row r="123" spans="1:17" customFormat="1" ht="14.4" x14ac:dyDescent="0.3">
      <c r="A123" s="91" t="s">
        <v>245</v>
      </c>
      <c r="B123" s="92" t="s">
        <v>246</v>
      </c>
      <c r="C123" s="52"/>
      <c r="D123" s="7">
        <v>13.772899630201854</v>
      </c>
      <c r="E123" s="7">
        <v>9.2532337724119458</v>
      </c>
      <c r="F123" s="7">
        <v>3.7707051260046165</v>
      </c>
      <c r="G123" s="7">
        <v>2.2065398065611901</v>
      </c>
      <c r="H123" s="7"/>
      <c r="I123" s="7">
        <v>11.408824988818884</v>
      </c>
      <c r="J123" s="7">
        <v>6.7189158943234819</v>
      </c>
      <c r="K123" s="7">
        <v>1.9874462244265885</v>
      </c>
      <c r="L123" s="7">
        <v>0.94797692090332719</v>
      </c>
      <c r="M123" s="7"/>
      <c r="N123" s="7">
        <v>5.2337618914661475</v>
      </c>
      <c r="O123" s="7">
        <v>4.2273729336565413</v>
      </c>
      <c r="P123" s="7">
        <v>1.8438101989916154</v>
      </c>
      <c r="Q123" s="7">
        <v>1.151925723095611</v>
      </c>
    </row>
    <row r="124" spans="1:17" s="10" customFormat="1" x14ac:dyDescent="0.25">
      <c r="A124" s="93" t="s">
        <v>247</v>
      </c>
      <c r="B124" s="94" t="s">
        <v>248</v>
      </c>
      <c r="C124" s="56"/>
      <c r="D124" s="9">
        <v>11.579199149309465</v>
      </c>
      <c r="E124" s="9">
        <v>8.5299856104444114</v>
      </c>
      <c r="F124" s="9">
        <v>3.5996258868169928</v>
      </c>
      <c r="G124" s="9">
        <v>1.8338137899061258</v>
      </c>
      <c r="H124" s="9"/>
      <c r="I124" s="9">
        <v>8.4295092487268057</v>
      </c>
      <c r="J124" s="9">
        <v>4.9189663448059866</v>
      </c>
      <c r="K124" s="9">
        <v>0.82815740841491126</v>
      </c>
      <c r="L124" s="9">
        <v>0.4695681015275604</v>
      </c>
      <c r="M124" s="9"/>
      <c r="N124" s="9">
        <v>5.0147827005575198</v>
      </c>
      <c r="O124" s="9">
        <v>4.5265973764518197</v>
      </c>
      <c r="P124" s="9">
        <v>2.4549492188973869</v>
      </c>
      <c r="Q124" s="9">
        <v>1.1954686318152516</v>
      </c>
    </row>
    <row r="125" spans="1:17" s="10" customFormat="1" x14ac:dyDescent="0.25">
      <c r="A125" s="93" t="s">
        <v>249</v>
      </c>
      <c r="B125" s="94" t="s">
        <v>250</v>
      </c>
      <c r="C125" s="56"/>
      <c r="D125" s="9">
        <v>13.325942426255821</v>
      </c>
      <c r="E125" s="9">
        <v>9.9367198169720758</v>
      </c>
      <c r="F125" s="9">
        <v>2.8410758630750026</v>
      </c>
      <c r="G125" s="9">
        <v>1.8545687759708482</v>
      </c>
      <c r="H125" s="9"/>
      <c r="I125" s="9">
        <v>11.67020971570968</v>
      </c>
      <c r="J125" s="9">
        <v>8.1911294779611072</v>
      </c>
      <c r="K125" s="9">
        <v>2.1692444248873488</v>
      </c>
      <c r="L125" s="9">
        <v>0.9307049071139426</v>
      </c>
      <c r="M125" s="9"/>
      <c r="N125" s="9">
        <v>4.2619748293217912</v>
      </c>
      <c r="O125" s="9">
        <v>2.8569710795548318</v>
      </c>
      <c r="P125" s="9">
        <v>0.87551765949070348</v>
      </c>
      <c r="Q125" s="9">
        <v>0.52673680257226385</v>
      </c>
    </row>
    <row r="126" spans="1:17" s="10" customFormat="1" x14ac:dyDescent="0.25">
      <c r="A126" s="93" t="s">
        <v>251</v>
      </c>
      <c r="B126" s="94" t="s">
        <v>252</v>
      </c>
      <c r="C126" s="56"/>
      <c r="D126" s="9">
        <v>15.435739864575353</v>
      </c>
      <c r="E126" s="9">
        <v>9.3587677982052639</v>
      </c>
      <c r="F126" s="9">
        <v>3.0562815004044723</v>
      </c>
      <c r="G126" s="9">
        <v>1.2209493939437079</v>
      </c>
      <c r="H126" s="9"/>
      <c r="I126" s="9">
        <v>13.387606074778379</v>
      </c>
      <c r="J126" s="9">
        <v>7.9238731959239095</v>
      </c>
      <c r="K126" s="9">
        <v>2.1116544754231596</v>
      </c>
      <c r="L126" s="9">
        <v>0.75795862469566844</v>
      </c>
      <c r="M126" s="9"/>
      <c r="N126" s="9">
        <v>5.0573107934179591</v>
      </c>
      <c r="O126" s="9">
        <v>2.9392811314928267</v>
      </c>
      <c r="P126" s="9">
        <v>0.95822746853218943</v>
      </c>
      <c r="Q126" s="9">
        <v>0.13352422301370304</v>
      </c>
    </row>
    <row r="127" spans="1:17" s="10" customFormat="1" x14ac:dyDescent="0.25">
      <c r="A127" s="93" t="s">
        <v>253</v>
      </c>
      <c r="B127" s="94" t="s">
        <v>254</v>
      </c>
      <c r="C127" s="56"/>
      <c r="D127" s="9">
        <v>12.747957801969298</v>
      </c>
      <c r="E127" s="9">
        <v>8.7335448640075484</v>
      </c>
      <c r="F127" s="9">
        <v>3.5650035388779147</v>
      </c>
      <c r="G127" s="9">
        <v>1.6540744757190622</v>
      </c>
      <c r="H127" s="9"/>
      <c r="I127" s="9">
        <v>11.947894181927857</v>
      </c>
      <c r="J127" s="9">
        <v>7.8710707098868182</v>
      </c>
      <c r="K127" s="9">
        <v>2.8263835154715853</v>
      </c>
      <c r="L127" s="9">
        <v>0.91814980458366691</v>
      </c>
      <c r="M127" s="9"/>
      <c r="N127" s="9">
        <v>4.2698719365150319</v>
      </c>
      <c r="O127" s="9">
        <v>3.4829981467425859</v>
      </c>
      <c r="P127" s="9">
        <v>0.59960867427446751</v>
      </c>
      <c r="Q127" s="9">
        <v>0.47249797286686684</v>
      </c>
    </row>
    <row r="128" spans="1:17" s="10" customFormat="1" x14ac:dyDescent="0.25">
      <c r="A128" s="93" t="s">
        <v>255</v>
      </c>
      <c r="B128" s="94" t="s">
        <v>256</v>
      </c>
      <c r="C128" s="56"/>
      <c r="D128" s="9">
        <v>15.891447821010548</v>
      </c>
      <c r="E128" s="9">
        <v>11.215730402240837</v>
      </c>
      <c r="F128" s="9">
        <v>5.4741693755475485</v>
      </c>
      <c r="G128" s="9">
        <v>3.9544193756728574</v>
      </c>
      <c r="H128" s="9"/>
      <c r="I128" s="9">
        <v>11.552400340561448</v>
      </c>
      <c r="J128" s="9">
        <v>6.1340055298866822</v>
      </c>
      <c r="K128" s="9">
        <v>2.0526526498838309</v>
      </c>
      <c r="L128" s="9">
        <v>1.1420954109254515</v>
      </c>
      <c r="M128" s="9"/>
      <c r="N128" s="9">
        <v>7.7283824936830028</v>
      </c>
      <c r="O128" s="9">
        <v>6.9643783766415917</v>
      </c>
      <c r="P128" s="9">
        <v>3.9229781769013683</v>
      </c>
      <c r="Q128" s="9">
        <v>2.5949704178542876</v>
      </c>
    </row>
    <row r="129" spans="1:17" s="10" customFormat="1" x14ac:dyDescent="0.25">
      <c r="A129" s="93" t="s">
        <v>257</v>
      </c>
      <c r="B129" s="94" t="s">
        <v>258</v>
      </c>
      <c r="C129" s="56"/>
      <c r="D129" s="9">
        <v>15.239366753905493</v>
      </c>
      <c r="E129" s="9">
        <v>8.5955627538134163</v>
      </c>
      <c r="F129" s="9">
        <v>4.1992976942215998</v>
      </c>
      <c r="G129" s="9">
        <v>1.9886091810819528</v>
      </c>
      <c r="H129" s="9"/>
      <c r="I129" s="9">
        <v>14.224263125751413</v>
      </c>
      <c r="J129" s="9">
        <v>7.9298634391079483</v>
      </c>
      <c r="K129" s="9">
        <v>2.8225588518974334</v>
      </c>
      <c r="L129" s="9">
        <v>1.8853998724491905</v>
      </c>
      <c r="M129" s="9"/>
      <c r="N129" s="9">
        <v>4.6756560142007482</v>
      </c>
      <c r="O129" s="9">
        <v>3.3313600325135124</v>
      </c>
      <c r="P129" s="9">
        <v>0.87299515658361382</v>
      </c>
      <c r="Q129" s="9">
        <v>0.87299515658361382</v>
      </c>
    </row>
    <row r="130" spans="1:17" s="10" customFormat="1" x14ac:dyDescent="0.25">
      <c r="A130" s="93" t="s">
        <v>259</v>
      </c>
      <c r="B130" s="94" t="s">
        <v>260</v>
      </c>
      <c r="C130" s="56"/>
      <c r="D130" s="9">
        <v>7.8881687770610762</v>
      </c>
      <c r="E130" s="9">
        <v>5.0305799949436247</v>
      </c>
      <c r="F130" s="9">
        <v>0.84360386787872255</v>
      </c>
      <c r="G130" s="9">
        <v>0.2437517877497978</v>
      </c>
      <c r="H130" s="9"/>
      <c r="I130" s="9">
        <v>6.8978604431612567</v>
      </c>
      <c r="J130" s="9">
        <v>3.9170630865012326</v>
      </c>
      <c r="K130" s="9">
        <v>0.39809675299811098</v>
      </c>
      <c r="L130" s="9">
        <v>0</v>
      </c>
      <c r="M130" s="9"/>
      <c r="N130" s="9">
        <v>1.7079793989992593</v>
      </c>
      <c r="O130" s="9">
        <v>1.4764576679284147</v>
      </c>
      <c r="P130" s="9">
        <v>0.44550711488061162</v>
      </c>
      <c r="Q130" s="9">
        <v>0.2437517877497978</v>
      </c>
    </row>
    <row r="131" spans="1:17" customFormat="1" ht="14.4" x14ac:dyDescent="0.3">
      <c r="A131" s="91" t="s">
        <v>261</v>
      </c>
      <c r="B131" s="92" t="s">
        <v>262</v>
      </c>
      <c r="C131" s="52"/>
      <c r="D131" s="7">
        <v>16.292922014594303</v>
      </c>
      <c r="E131" s="7">
        <v>10.651600093410545</v>
      </c>
      <c r="F131" s="7">
        <v>4.5472253478883884</v>
      </c>
      <c r="G131" s="7">
        <v>3.0360815017544596</v>
      </c>
      <c r="H131" s="7"/>
      <c r="I131" s="7">
        <v>13.912037591226451</v>
      </c>
      <c r="J131" s="7">
        <v>7.8342848006367261</v>
      </c>
      <c r="K131" s="7">
        <v>2.4288609448610976</v>
      </c>
      <c r="L131" s="7">
        <v>1.2128998515583764</v>
      </c>
      <c r="M131" s="7"/>
      <c r="N131" s="7">
        <v>6.1814031449582378</v>
      </c>
      <c r="O131" s="7">
        <v>4.7773893643545859</v>
      </c>
      <c r="P131" s="7">
        <v>2.4579357649031355</v>
      </c>
      <c r="Q131" s="7">
        <v>1.3972193219431408</v>
      </c>
    </row>
    <row r="132" spans="1:17" s="10" customFormat="1" x14ac:dyDescent="0.25">
      <c r="A132" s="93" t="s">
        <v>263</v>
      </c>
      <c r="B132" s="94" t="s">
        <v>264</v>
      </c>
      <c r="C132" s="56"/>
      <c r="D132" s="9">
        <v>14.192870702068689</v>
      </c>
      <c r="E132" s="9">
        <v>10.593741900324572</v>
      </c>
      <c r="F132" s="9">
        <v>3.576760508598626</v>
      </c>
      <c r="G132" s="9">
        <v>2.1789431530299561</v>
      </c>
      <c r="H132" s="9"/>
      <c r="I132" s="9">
        <v>11.675362543443898</v>
      </c>
      <c r="J132" s="9">
        <v>7.7814594271853137</v>
      </c>
      <c r="K132" s="9">
        <v>1.5637614632447929</v>
      </c>
      <c r="L132" s="9">
        <v>0.51395224216771729</v>
      </c>
      <c r="M132" s="9"/>
      <c r="N132" s="9">
        <v>4.7025062691260064</v>
      </c>
      <c r="O132" s="9">
        <v>3.5648075027961261</v>
      </c>
      <c r="P132" s="9">
        <v>2.0481699063400995</v>
      </c>
      <c r="Q132" s="9">
        <v>1.4693427057813497</v>
      </c>
    </row>
    <row r="133" spans="1:17" s="10" customFormat="1" x14ac:dyDescent="0.25">
      <c r="A133" s="93" t="s">
        <v>265</v>
      </c>
      <c r="B133" s="94" t="s">
        <v>266</v>
      </c>
      <c r="C133" s="56"/>
      <c r="D133" s="9">
        <v>14.90442135104581</v>
      </c>
      <c r="E133" s="9">
        <v>10.54343893637534</v>
      </c>
      <c r="F133" s="9">
        <v>4.3098794170700643</v>
      </c>
      <c r="G133" s="9">
        <v>2.1567424465649609</v>
      </c>
      <c r="H133" s="9"/>
      <c r="I133" s="9">
        <v>12.879783714522528</v>
      </c>
      <c r="J133" s="9">
        <v>8.7134387685044636</v>
      </c>
      <c r="K133" s="9">
        <v>3.3212422656746927</v>
      </c>
      <c r="L133" s="9">
        <v>0.9068351413681579</v>
      </c>
      <c r="M133" s="9"/>
      <c r="N133" s="9">
        <v>4.4069677368003211</v>
      </c>
      <c r="O133" s="9">
        <v>3.5088081838411664</v>
      </c>
      <c r="P133" s="9">
        <v>1.4600751632305125</v>
      </c>
      <c r="Q133" s="9">
        <v>0.32086709791504747</v>
      </c>
    </row>
    <row r="134" spans="1:17" s="10" customFormat="1" x14ac:dyDescent="0.25">
      <c r="A134" s="93" t="s">
        <v>267</v>
      </c>
      <c r="B134" s="94" t="s">
        <v>268</v>
      </c>
      <c r="C134" s="56"/>
      <c r="D134" s="9">
        <v>21.042725290543054</v>
      </c>
      <c r="E134" s="9">
        <v>14.535709470253956</v>
      </c>
      <c r="F134" s="9">
        <v>7.6797784259395385</v>
      </c>
      <c r="G134" s="9">
        <v>5.238610912514492</v>
      </c>
      <c r="H134" s="9"/>
      <c r="I134" s="9">
        <v>15.999427865619905</v>
      </c>
      <c r="J134" s="9">
        <v>7.6741634316707232</v>
      </c>
      <c r="K134" s="9">
        <v>2.2743291671185961</v>
      </c>
      <c r="L134" s="9">
        <v>0.4523198090877969</v>
      </c>
      <c r="M134" s="9"/>
      <c r="N134" s="9">
        <v>11.228171172047498</v>
      </c>
      <c r="O134" s="9">
        <v>10.444633136776059</v>
      </c>
      <c r="P134" s="9">
        <v>5.6105826295594419</v>
      </c>
      <c r="Q134" s="9">
        <v>4.0702086765198233</v>
      </c>
    </row>
    <row r="135" spans="1:17" s="10" customFormat="1" x14ac:dyDescent="0.25">
      <c r="A135" s="93" t="s">
        <v>269</v>
      </c>
      <c r="B135" s="94" t="s">
        <v>270</v>
      </c>
      <c r="C135" s="56"/>
      <c r="D135" s="9">
        <v>10.398923260996039</v>
      </c>
      <c r="E135" s="9">
        <v>6.2795840906455807</v>
      </c>
      <c r="F135" s="9">
        <v>1.6402068616544405</v>
      </c>
      <c r="G135" s="9">
        <v>1.5003383721893155</v>
      </c>
      <c r="H135" s="9"/>
      <c r="I135" s="9">
        <v>8.8984681302377044</v>
      </c>
      <c r="J135" s="9">
        <v>5.1370205765803831</v>
      </c>
      <c r="K135" s="9">
        <v>1.3780167215691173</v>
      </c>
      <c r="L135" s="9">
        <v>1.1752362080866812</v>
      </c>
      <c r="M135" s="9"/>
      <c r="N135" s="9">
        <v>3.5340210594696644</v>
      </c>
      <c r="O135" s="9">
        <v>1.9829490996814536</v>
      </c>
      <c r="P135" s="9">
        <v>0.35125730345936379</v>
      </c>
      <c r="Q135" s="9">
        <v>0</v>
      </c>
    </row>
    <row r="136" spans="1:17" s="10" customFormat="1" x14ac:dyDescent="0.25">
      <c r="A136" s="93" t="s">
        <v>271</v>
      </c>
      <c r="B136" s="94" t="s">
        <v>272</v>
      </c>
      <c r="C136" s="56"/>
      <c r="D136" s="9">
        <v>10.572959580533785</v>
      </c>
      <c r="E136" s="9">
        <v>5.9626242507868898</v>
      </c>
      <c r="F136" s="9">
        <v>2.5145624677945597</v>
      </c>
      <c r="G136" s="9">
        <v>1.099688143111043</v>
      </c>
      <c r="H136" s="9"/>
      <c r="I136" s="9">
        <v>9.4765108998793579</v>
      </c>
      <c r="J136" s="9">
        <v>4.0754251776449779</v>
      </c>
      <c r="K136" s="9">
        <v>1.8292739547194143</v>
      </c>
      <c r="L136" s="9">
        <v>0.58578613965267579</v>
      </c>
      <c r="M136" s="9"/>
      <c r="N136" s="9">
        <v>3.6295680389635843</v>
      </c>
      <c r="O136" s="9">
        <v>2.7210320150278489</v>
      </c>
      <c r="P136" s="9">
        <v>0.55218622499379089</v>
      </c>
      <c r="Q136" s="9">
        <v>0.2201704121890484</v>
      </c>
    </row>
    <row r="137" spans="1:17" s="10" customFormat="1" x14ac:dyDescent="0.25">
      <c r="A137" s="93" t="s">
        <v>273</v>
      </c>
      <c r="B137" s="94" t="s">
        <v>274</v>
      </c>
      <c r="C137" s="56"/>
      <c r="D137" s="9">
        <v>20.450713225714221</v>
      </c>
      <c r="E137" s="9">
        <v>12.985449432035749</v>
      </c>
      <c r="F137" s="9">
        <v>7.3993267970011463</v>
      </c>
      <c r="G137" s="9">
        <v>5.4612811391416498</v>
      </c>
      <c r="H137" s="9"/>
      <c r="I137" s="9">
        <v>18.700696236849559</v>
      </c>
      <c r="J137" s="9">
        <v>11.184422448862655</v>
      </c>
      <c r="K137" s="9">
        <v>4.1136256133347491</v>
      </c>
      <c r="L137" s="9">
        <v>2.9005436860990113</v>
      </c>
      <c r="M137" s="9"/>
      <c r="N137" s="9">
        <v>7.6671109844718002</v>
      </c>
      <c r="O137" s="9">
        <v>6.4579938839956528</v>
      </c>
      <c r="P137" s="9">
        <v>4.201964917223048</v>
      </c>
      <c r="Q137" s="9">
        <v>1.6377598428413132</v>
      </c>
    </row>
    <row r="138" spans="1:17" s="10" customFormat="1" x14ac:dyDescent="0.25">
      <c r="A138" s="93" t="s">
        <v>275</v>
      </c>
      <c r="B138" s="94" t="s">
        <v>276</v>
      </c>
      <c r="C138" s="56"/>
      <c r="D138" s="9">
        <v>22.13517042122136</v>
      </c>
      <c r="E138" s="9">
        <v>13.31711149564992</v>
      </c>
      <c r="F138" s="9">
        <v>4.5914129650456372</v>
      </c>
      <c r="G138" s="9">
        <v>3.4866998986328208</v>
      </c>
      <c r="H138" s="9"/>
      <c r="I138" s="9">
        <v>19.437341276830999</v>
      </c>
      <c r="J138" s="9">
        <v>9.892729395531056</v>
      </c>
      <c r="K138" s="9">
        <v>2.4761773384463774</v>
      </c>
      <c r="L138" s="9">
        <v>1.8790016396151914</v>
      </c>
      <c r="M138" s="9"/>
      <c r="N138" s="9">
        <v>8.0385335487275018</v>
      </c>
      <c r="O138" s="9">
        <v>4.7338675593408466</v>
      </c>
      <c r="P138" s="9">
        <v>2.8692006675491153</v>
      </c>
      <c r="Q138" s="9">
        <v>2.0121993022509628</v>
      </c>
    </row>
    <row r="139" spans="1:17" s="8" customFormat="1" x14ac:dyDescent="0.25">
      <c r="A139" s="90" t="s">
        <v>22</v>
      </c>
      <c r="B139" s="90" t="s">
        <v>23</v>
      </c>
      <c r="C139" s="62"/>
      <c r="D139" s="6">
        <v>12.232281950830357</v>
      </c>
      <c r="E139" s="6">
        <v>8.454626481991566</v>
      </c>
      <c r="F139" s="6">
        <v>3.5524411871269574</v>
      </c>
      <c r="G139" s="6">
        <v>2.0522821816796664</v>
      </c>
      <c r="H139" s="6"/>
      <c r="I139" s="6">
        <v>10.391249043533584</v>
      </c>
      <c r="J139" s="6">
        <v>6.3578200780701799</v>
      </c>
      <c r="K139" s="6">
        <v>1.8685077973941453</v>
      </c>
      <c r="L139" s="6">
        <v>0.91208733054488067</v>
      </c>
      <c r="M139" s="6"/>
      <c r="N139" s="6">
        <v>4.514729499899703</v>
      </c>
      <c r="O139" s="6">
        <v>3.5458734701736598</v>
      </c>
      <c r="P139" s="6">
        <v>1.6832471149772013</v>
      </c>
      <c r="Q139" s="6">
        <v>1.0972190943061717</v>
      </c>
    </row>
    <row r="140" spans="1:17" customFormat="1" ht="14.4" x14ac:dyDescent="0.3">
      <c r="A140" s="91" t="s">
        <v>277</v>
      </c>
      <c r="B140" s="92" t="s">
        <v>798</v>
      </c>
      <c r="C140" s="58"/>
      <c r="D140" s="7">
        <v>17.404307650728324</v>
      </c>
      <c r="E140" s="7">
        <v>11.914938099323114</v>
      </c>
      <c r="F140" s="7">
        <v>4.6274868076478235</v>
      </c>
      <c r="G140" s="7">
        <v>2.9496486750433935</v>
      </c>
      <c r="H140" s="7"/>
      <c r="I140" s="7">
        <v>15.850082113220646</v>
      </c>
      <c r="J140" s="7">
        <v>9.1612339080873717</v>
      </c>
      <c r="K140" s="7">
        <v>1.973511285689965</v>
      </c>
      <c r="L140" s="7">
        <v>0.83383160898133979</v>
      </c>
      <c r="M140" s="7"/>
      <c r="N140" s="7">
        <v>6.7524815565149749</v>
      </c>
      <c r="O140" s="7">
        <v>5.9535421788624445</v>
      </c>
      <c r="P140" s="7">
        <v>2.418132875111644</v>
      </c>
      <c r="Q140" s="7">
        <v>1.897316334885939</v>
      </c>
    </row>
    <row r="141" spans="1:17" customFormat="1" ht="14.4" x14ac:dyDescent="0.3">
      <c r="A141" s="91" t="s">
        <v>281</v>
      </c>
      <c r="B141" s="92" t="s">
        <v>282</v>
      </c>
      <c r="C141" s="58"/>
      <c r="D141" s="7">
        <v>20.382746858262379</v>
      </c>
      <c r="E141" s="7">
        <v>12.232646589656209</v>
      </c>
      <c r="F141" s="7">
        <v>5.918112552052091</v>
      </c>
      <c r="G141" s="7">
        <v>3.6753166284164944</v>
      </c>
      <c r="H141" s="7"/>
      <c r="I141" s="7">
        <v>17.504367008314428</v>
      </c>
      <c r="J141" s="7">
        <v>9.5398544387893089</v>
      </c>
      <c r="K141" s="7">
        <v>1.6057508492679557</v>
      </c>
      <c r="L141" s="7">
        <v>1.122261137410542</v>
      </c>
      <c r="M141" s="7"/>
      <c r="N141" s="7">
        <v>6.6584197208129652</v>
      </c>
      <c r="O141" s="7">
        <v>5.6926893528902189</v>
      </c>
      <c r="P141" s="7">
        <v>2.8547182419138633</v>
      </c>
      <c r="Q141" s="7">
        <v>2.0286073313237081</v>
      </c>
    </row>
    <row r="142" spans="1:17" customFormat="1" ht="14.4" x14ac:dyDescent="0.3">
      <c r="A142" s="91" t="s">
        <v>279</v>
      </c>
      <c r="B142" s="92" t="s">
        <v>280</v>
      </c>
      <c r="C142" s="58"/>
      <c r="D142" s="7">
        <v>7.3844827383745137</v>
      </c>
      <c r="E142" s="7">
        <v>6.5670135647654391</v>
      </c>
      <c r="F142" s="7">
        <v>2.481680478710393</v>
      </c>
      <c r="G142" s="7">
        <v>1.3399306640540596</v>
      </c>
      <c r="H142" s="7"/>
      <c r="I142" s="7">
        <v>6.3444360981287637</v>
      </c>
      <c r="J142" s="7">
        <v>4.9091588247175846</v>
      </c>
      <c r="K142" s="7">
        <v>1.2433213198977691</v>
      </c>
      <c r="L142" s="7">
        <v>0.73578648387681256</v>
      </c>
      <c r="M142" s="7"/>
      <c r="N142" s="7">
        <v>4.2136698062913727</v>
      </c>
      <c r="O142" s="7">
        <v>3.0068463792159297</v>
      </c>
      <c r="P142" s="7">
        <v>1.1782379057116306</v>
      </c>
      <c r="Q142" s="7">
        <v>0.94432234560796535</v>
      </c>
    </row>
    <row r="143" spans="1:17" customFormat="1" ht="14.4" x14ac:dyDescent="0.3">
      <c r="A143" s="91" t="s">
        <v>283</v>
      </c>
      <c r="B143" s="92" t="s">
        <v>284</v>
      </c>
      <c r="C143" s="58"/>
      <c r="D143" s="7">
        <v>16.401174799939319</v>
      </c>
      <c r="E143" s="7">
        <v>11.710942282427114</v>
      </c>
      <c r="F143" s="7">
        <v>4.8887213707670414</v>
      </c>
      <c r="G143" s="7">
        <v>2.7056092690291975</v>
      </c>
      <c r="H143" s="7"/>
      <c r="I143" s="7">
        <v>14.883303604093454</v>
      </c>
      <c r="J143" s="7">
        <v>9.7550027998612965</v>
      </c>
      <c r="K143" s="7">
        <v>4.0607047864305921</v>
      </c>
      <c r="L143" s="7">
        <v>2.0758738511270125</v>
      </c>
      <c r="M143" s="7"/>
      <c r="N143" s="7">
        <v>4.5926808235195553</v>
      </c>
      <c r="O143" s="7">
        <v>2.901050506658426</v>
      </c>
      <c r="P143" s="7">
        <v>0.94667286604854495</v>
      </c>
      <c r="Q143" s="7">
        <v>0.21633399516433924</v>
      </c>
    </row>
    <row r="144" spans="1:17" customFormat="1" ht="14.4" x14ac:dyDescent="0.3">
      <c r="A144" s="91" t="s">
        <v>285</v>
      </c>
      <c r="B144" s="92" t="s">
        <v>286</v>
      </c>
      <c r="C144" s="58"/>
      <c r="D144" s="7">
        <v>13.005470928067698</v>
      </c>
      <c r="E144" s="7">
        <v>8.4762616405032709</v>
      </c>
      <c r="F144" s="7">
        <v>2.897405258448809</v>
      </c>
      <c r="G144" s="7">
        <v>1.4243542150825486</v>
      </c>
      <c r="H144" s="7"/>
      <c r="I144" s="7">
        <v>11.771770217417854</v>
      </c>
      <c r="J144" s="7">
        <v>7.265507500822026</v>
      </c>
      <c r="K144" s="7">
        <v>1.9958011439917309</v>
      </c>
      <c r="L144" s="7">
        <v>0.52945539062946534</v>
      </c>
      <c r="M144" s="7"/>
      <c r="N144" s="7">
        <v>3.4473422505779525</v>
      </c>
      <c r="O144" s="7">
        <v>2.7053079806553475</v>
      </c>
      <c r="P144" s="7">
        <v>0.98777618846373727</v>
      </c>
      <c r="Q144" s="7">
        <v>0.6940004127732895</v>
      </c>
    </row>
    <row r="145" spans="1:17" s="10" customFormat="1" x14ac:dyDescent="0.25">
      <c r="A145" s="93" t="s">
        <v>287</v>
      </c>
      <c r="B145" s="94" t="s">
        <v>288</v>
      </c>
      <c r="C145" s="56"/>
      <c r="D145" s="9">
        <v>11.827959131765803</v>
      </c>
      <c r="E145" s="9">
        <v>7.3071690499661219</v>
      </c>
      <c r="F145" s="9">
        <v>3.0512581156315393</v>
      </c>
      <c r="G145" s="9">
        <v>0.72849548389656316</v>
      </c>
      <c r="H145" s="9"/>
      <c r="I145" s="9">
        <v>11.827959131765803</v>
      </c>
      <c r="J145" s="9">
        <v>7.2449478135715779</v>
      </c>
      <c r="K145" s="9">
        <v>2.9451970169882791</v>
      </c>
      <c r="L145" s="9">
        <v>0.52942642010697105</v>
      </c>
      <c r="M145" s="9"/>
      <c r="N145" s="9">
        <v>1.3910371914718507</v>
      </c>
      <c r="O145" s="9">
        <v>1.3288159550772924</v>
      </c>
      <c r="P145" s="9">
        <v>0</v>
      </c>
      <c r="Q145" s="9">
        <v>0</v>
      </c>
    </row>
    <row r="146" spans="1:17" s="10" customFormat="1" x14ac:dyDescent="0.25">
      <c r="A146" s="93" t="s">
        <v>289</v>
      </c>
      <c r="B146" s="94" t="s">
        <v>290</v>
      </c>
      <c r="C146" s="56"/>
      <c r="D146" s="9">
        <v>12.883004912520324</v>
      </c>
      <c r="E146" s="9">
        <v>8.4556886840285639</v>
      </c>
      <c r="F146" s="9">
        <v>3.77276368418676</v>
      </c>
      <c r="G146" s="9">
        <v>1.19741069906363</v>
      </c>
      <c r="H146" s="9"/>
      <c r="I146" s="9">
        <v>12.024610660744282</v>
      </c>
      <c r="J146" s="9">
        <v>7.7473766692003361</v>
      </c>
      <c r="K146" s="9">
        <v>2.7419387132319941</v>
      </c>
      <c r="L146" s="9">
        <v>0.22485219073952611</v>
      </c>
      <c r="M146" s="9"/>
      <c r="N146" s="9">
        <v>2.5573817351722412</v>
      </c>
      <c r="O146" s="9">
        <v>2.0967489611294616</v>
      </c>
      <c r="P146" s="9">
        <v>1.030824970954771</v>
      </c>
      <c r="Q146" s="9">
        <v>0.61549386595931244</v>
      </c>
    </row>
    <row r="147" spans="1:17" s="10" customFormat="1" x14ac:dyDescent="0.25">
      <c r="A147" s="93" t="s">
        <v>291</v>
      </c>
      <c r="B147" s="94" t="s">
        <v>292</v>
      </c>
      <c r="C147" s="61"/>
      <c r="D147" s="9">
        <v>18.084489959831238</v>
      </c>
      <c r="E147" s="9">
        <v>9.7841078055956068</v>
      </c>
      <c r="F147" s="9">
        <v>2.1015602842459393</v>
      </c>
      <c r="G147" s="9">
        <v>0.81895375220438182</v>
      </c>
      <c r="H147" s="9"/>
      <c r="I147" s="9">
        <v>16.745204992137126</v>
      </c>
      <c r="J147" s="9">
        <v>9.0470660937260128</v>
      </c>
      <c r="K147" s="9">
        <v>1.1549769915651493</v>
      </c>
      <c r="L147" s="9">
        <v>0.29715132987333182</v>
      </c>
      <c r="M147" s="9"/>
      <c r="N147" s="9">
        <v>3.6413558585407775</v>
      </c>
      <c r="O147" s="9">
        <v>2.3538548858092061</v>
      </c>
      <c r="P147" s="9">
        <v>0.87400761257458626</v>
      </c>
      <c r="Q147" s="9">
        <v>0.47207634563575052</v>
      </c>
    </row>
    <row r="148" spans="1:17" s="10" customFormat="1" x14ac:dyDescent="0.25">
      <c r="A148" s="93" t="s">
        <v>293</v>
      </c>
      <c r="B148" s="94" t="s">
        <v>294</v>
      </c>
      <c r="C148" s="63"/>
      <c r="D148" s="9">
        <v>10.281654250869103</v>
      </c>
      <c r="E148" s="9">
        <v>6.5887133929008828</v>
      </c>
      <c r="F148" s="9">
        <v>2.3238819180072658</v>
      </c>
      <c r="G148" s="9">
        <v>1.042853009731828</v>
      </c>
      <c r="H148" s="9"/>
      <c r="I148" s="9">
        <v>9.1755528325399567</v>
      </c>
      <c r="J148" s="9">
        <v>5.4186417463426455</v>
      </c>
      <c r="K148" s="9">
        <v>1.2754121096205513</v>
      </c>
      <c r="L148" s="9">
        <v>0.6012108082874027</v>
      </c>
      <c r="M148" s="9"/>
      <c r="N148" s="9">
        <v>2.6255726046660302</v>
      </c>
      <c r="O148" s="9">
        <v>2.4222148308010376</v>
      </c>
      <c r="P148" s="9">
        <v>1.187536167432462</v>
      </c>
      <c r="Q148" s="9">
        <v>0.84714495186562955</v>
      </c>
    </row>
    <row r="149" spans="1:17" s="10" customFormat="1" x14ac:dyDescent="0.25">
      <c r="A149" s="93" t="s">
        <v>295</v>
      </c>
      <c r="B149" s="94" t="s">
        <v>296</v>
      </c>
      <c r="C149" s="60"/>
      <c r="D149" s="9">
        <v>9.2782863857842628</v>
      </c>
      <c r="E149" s="9">
        <v>5.9657350529168882</v>
      </c>
      <c r="F149" s="9">
        <v>3.0163249760286539</v>
      </c>
      <c r="G149" s="9">
        <v>1.4255556233917535</v>
      </c>
      <c r="H149" s="9"/>
      <c r="I149" s="9">
        <v>8.9016466436775872</v>
      </c>
      <c r="J149" s="9">
        <v>5.7855079354382779</v>
      </c>
      <c r="K149" s="9">
        <v>2.6962746194410654</v>
      </c>
      <c r="L149" s="9">
        <v>0.81166447080778092</v>
      </c>
      <c r="M149" s="9"/>
      <c r="N149" s="9">
        <v>1.7743746717988766</v>
      </c>
      <c r="O149" s="9">
        <v>1.2642182089978711</v>
      </c>
      <c r="P149" s="9">
        <v>0.31758680037991771</v>
      </c>
      <c r="Q149" s="9">
        <v>0</v>
      </c>
    </row>
    <row r="150" spans="1:17" s="10" customFormat="1" x14ac:dyDescent="0.25">
      <c r="A150" s="93" t="s">
        <v>297</v>
      </c>
      <c r="B150" s="94" t="s">
        <v>298</v>
      </c>
      <c r="C150" s="60"/>
      <c r="D150" s="9">
        <v>18.610442311559218</v>
      </c>
      <c r="E150" s="9">
        <v>13.147529900465022</v>
      </c>
      <c r="F150" s="9">
        <v>3.297695594457827</v>
      </c>
      <c r="G150" s="9">
        <v>2.4551754103004768</v>
      </c>
      <c r="H150" s="9"/>
      <c r="I150" s="9">
        <v>14.912321700046585</v>
      </c>
      <c r="J150" s="9">
        <v>9.9527372302682284</v>
      </c>
      <c r="K150" s="9">
        <v>1.6887910653149005</v>
      </c>
      <c r="L150" s="9">
        <v>0.42493465665539171</v>
      </c>
      <c r="M150" s="9"/>
      <c r="N150" s="9">
        <v>7.9275025852302896</v>
      </c>
      <c r="O150" s="9">
        <v>6.2734515296648432</v>
      </c>
      <c r="P150" s="9">
        <v>1.7060564510392122</v>
      </c>
      <c r="Q150" s="9">
        <v>1.7060564510392122</v>
      </c>
    </row>
    <row r="151" spans="1:17" s="10" customFormat="1" x14ac:dyDescent="0.25">
      <c r="A151" s="93" t="s">
        <v>299</v>
      </c>
      <c r="B151" s="94" t="s">
        <v>300</v>
      </c>
      <c r="C151" s="60"/>
      <c r="D151" s="9">
        <v>9.4539717119367879</v>
      </c>
      <c r="E151" s="9">
        <v>6.2308214229067111</v>
      </c>
      <c r="F151" s="9">
        <v>1.4509795290127991</v>
      </c>
      <c r="G151" s="9">
        <v>0.89245667448305321</v>
      </c>
      <c r="H151" s="9"/>
      <c r="I151" s="9">
        <v>9.0341577056960265</v>
      </c>
      <c r="J151" s="9">
        <v>4.8545521837314718</v>
      </c>
      <c r="K151" s="9">
        <v>0.76269672236507668</v>
      </c>
      <c r="L151" s="9">
        <v>7.2655527498923636E-2</v>
      </c>
      <c r="M151" s="9"/>
      <c r="N151" s="9">
        <v>2.5870832415122358</v>
      </c>
      <c r="O151" s="9">
        <v>1.3689748883655068</v>
      </c>
      <c r="P151" s="9">
        <v>0.68828280664772257</v>
      </c>
      <c r="Q151" s="9">
        <v>0</v>
      </c>
    </row>
    <row r="152" spans="1:17" s="10" customFormat="1" x14ac:dyDescent="0.25">
      <c r="A152" s="93" t="s">
        <v>301</v>
      </c>
      <c r="B152" s="94" t="s">
        <v>302</v>
      </c>
      <c r="C152" s="60"/>
      <c r="D152" s="9">
        <v>12.663408474729168</v>
      </c>
      <c r="E152" s="9">
        <v>9.852399989652568</v>
      </c>
      <c r="F152" s="9">
        <v>4.5045736675060848</v>
      </c>
      <c r="G152" s="9">
        <v>3.0318504498714782</v>
      </c>
      <c r="H152" s="9"/>
      <c r="I152" s="9">
        <v>11.266257874066646</v>
      </c>
      <c r="J152" s="9">
        <v>7.9022454596249432</v>
      </c>
      <c r="K152" s="9">
        <v>3.1882168398014188</v>
      </c>
      <c r="L152" s="9">
        <v>1.5675828403551164</v>
      </c>
      <c r="M152" s="9"/>
      <c r="N152" s="9">
        <v>4.2014192267649415</v>
      </c>
      <c r="O152" s="9">
        <v>3.9012719708589967</v>
      </c>
      <c r="P152" s="9">
        <v>2.1515410275403721</v>
      </c>
      <c r="Q152" s="9">
        <v>1.9144899267429956</v>
      </c>
    </row>
    <row r="153" spans="1:17" customFormat="1" ht="14.4" x14ac:dyDescent="0.3">
      <c r="A153" s="91" t="s">
        <v>317</v>
      </c>
      <c r="B153" s="92" t="s">
        <v>318</v>
      </c>
      <c r="C153" s="58"/>
      <c r="D153" s="7">
        <v>15.712468668373536</v>
      </c>
      <c r="E153" s="7">
        <v>10.923418385197124</v>
      </c>
      <c r="F153" s="7">
        <v>5.3163561723071666</v>
      </c>
      <c r="G153" s="7">
        <v>2.6432505667761186</v>
      </c>
      <c r="H153" s="7"/>
      <c r="I153" s="7">
        <v>13.097362032881657</v>
      </c>
      <c r="J153" s="7">
        <v>7.4082909386577871</v>
      </c>
      <c r="K153" s="7">
        <v>2.4206657753529401</v>
      </c>
      <c r="L153" s="7">
        <v>0.81216311465624347</v>
      </c>
      <c r="M153" s="7"/>
      <c r="N153" s="7">
        <v>6.8077954440280557</v>
      </c>
      <c r="O153" s="7">
        <v>5.2642060149882068</v>
      </c>
      <c r="P153" s="7">
        <v>2.6975790881496069</v>
      </c>
      <c r="Q153" s="7">
        <v>1.6009650465596361</v>
      </c>
    </row>
    <row r="154" spans="1:17" s="10" customFormat="1" x14ac:dyDescent="0.25">
      <c r="A154" s="93" t="s">
        <v>319</v>
      </c>
      <c r="B154" s="94" t="s">
        <v>320</v>
      </c>
      <c r="C154" s="56"/>
      <c r="D154" s="9">
        <v>10.130414870695253</v>
      </c>
      <c r="E154" s="9">
        <v>6.1840100784780052</v>
      </c>
      <c r="F154" s="9">
        <v>2.8483086642073698</v>
      </c>
      <c r="G154" s="9">
        <v>0.905901957138459</v>
      </c>
      <c r="H154" s="9"/>
      <c r="I154" s="9">
        <v>9.1225351135957808</v>
      </c>
      <c r="J154" s="9">
        <v>5.0104166652788633</v>
      </c>
      <c r="K154" s="9">
        <v>2.5016685935944296</v>
      </c>
      <c r="L154" s="9">
        <v>0.78260642628563593</v>
      </c>
      <c r="M154" s="9"/>
      <c r="N154" s="9">
        <v>1.9636859191089551</v>
      </c>
      <c r="O154" s="9">
        <v>1.4944644946129317</v>
      </c>
      <c r="P154" s="9">
        <v>0.15735507251350084</v>
      </c>
      <c r="Q154" s="9">
        <v>0</v>
      </c>
    </row>
    <row r="155" spans="1:17" s="10" customFormat="1" x14ac:dyDescent="0.25">
      <c r="A155" s="93" t="s">
        <v>321</v>
      </c>
      <c r="B155" s="94" t="s">
        <v>322</v>
      </c>
      <c r="C155" s="56"/>
      <c r="D155" s="9">
        <v>10.695537407557797</v>
      </c>
      <c r="E155" s="9">
        <v>7.4632496891033036</v>
      </c>
      <c r="F155" s="9">
        <v>3.8976681957314727</v>
      </c>
      <c r="G155" s="9">
        <v>1.5541890003200616</v>
      </c>
      <c r="H155" s="9"/>
      <c r="I155" s="9">
        <v>8.6504435620052575</v>
      </c>
      <c r="J155" s="9">
        <v>5.7074910506336556</v>
      </c>
      <c r="K155" s="9">
        <v>1.0008477624228302</v>
      </c>
      <c r="L155" s="9">
        <v>0.71753342760116967</v>
      </c>
      <c r="M155" s="9"/>
      <c r="N155" s="9">
        <v>4.7230427923165212</v>
      </c>
      <c r="O155" s="9">
        <v>3.353659773475425</v>
      </c>
      <c r="P155" s="9">
        <v>2.3101494787075296</v>
      </c>
      <c r="Q155" s="9">
        <v>0.73166799289964923</v>
      </c>
    </row>
    <row r="156" spans="1:17" s="10" customFormat="1" x14ac:dyDescent="0.25">
      <c r="A156" s="93" t="s">
        <v>323</v>
      </c>
      <c r="B156" s="94" t="s">
        <v>324</v>
      </c>
      <c r="C156" s="56"/>
      <c r="D156" s="9">
        <v>18.139179739764902</v>
      </c>
      <c r="E156" s="9">
        <v>12.272268857980121</v>
      </c>
      <c r="F156" s="9">
        <v>6.2524807314138702</v>
      </c>
      <c r="G156" s="9">
        <v>1.6214043361320378</v>
      </c>
      <c r="H156" s="9"/>
      <c r="I156" s="9">
        <v>16.144733355874845</v>
      </c>
      <c r="J156" s="9">
        <v>8.4449061324527079</v>
      </c>
      <c r="K156" s="9">
        <v>4.2161441406491784</v>
      </c>
      <c r="L156" s="9">
        <v>0.58405085382917921</v>
      </c>
      <c r="M156" s="9"/>
      <c r="N156" s="9">
        <v>7.7760313203220353</v>
      </c>
      <c r="O156" s="9">
        <v>5.2602444510192479</v>
      </c>
      <c r="P156" s="9">
        <v>1.8886814597425841</v>
      </c>
      <c r="Q156" s="9">
        <v>0.52291493131488942</v>
      </c>
    </row>
    <row r="157" spans="1:17" s="10" customFormat="1" x14ac:dyDescent="0.25">
      <c r="A157" s="93" t="s">
        <v>325</v>
      </c>
      <c r="B157" s="94" t="s">
        <v>326</v>
      </c>
      <c r="C157" s="56"/>
      <c r="D157" s="9">
        <v>18.578261442720144</v>
      </c>
      <c r="E157" s="9">
        <v>11.942860525228372</v>
      </c>
      <c r="F157" s="9">
        <v>5.4113153576585935</v>
      </c>
      <c r="G157" s="9">
        <v>2.9481339671222813</v>
      </c>
      <c r="H157" s="9"/>
      <c r="I157" s="9">
        <v>16.547212580018478</v>
      </c>
      <c r="J157" s="9">
        <v>9.199240838551237</v>
      </c>
      <c r="K157" s="9">
        <v>3.0408416409085657</v>
      </c>
      <c r="L157" s="9">
        <v>0.8552304752492228</v>
      </c>
      <c r="M157" s="9"/>
      <c r="N157" s="9">
        <v>5.813375650441583</v>
      </c>
      <c r="O157" s="9">
        <v>4.6978685146712946</v>
      </c>
      <c r="P157" s="9">
        <v>2.7024720286771031</v>
      </c>
      <c r="Q157" s="9">
        <v>1.6526060000023224</v>
      </c>
    </row>
    <row r="158" spans="1:17" s="10" customFormat="1" x14ac:dyDescent="0.25">
      <c r="A158" s="93" t="s">
        <v>327</v>
      </c>
      <c r="B158" s="94" t="s">
        <v>328</v>
      </c>
      <c r="C158" s="56"/>
      <c r="D158" s="9">
        <v>18.344277645331683</v>
      </c>
      <c r="E158" s="9">
        <v>14.240941256281658</v>
      </c>
      <c r="F158" s="9">
        <v>6.927072979354028</v>
      </c>
      <c r="G158" s="9">
        <v>4.8695114084293003</v>
      </c>
      <c r="H158" s="9"/>
      <c r="I158" s="9">
        <v>13.515055604687651</v>
      </c>
      <c r="J158" s="9">
        <v>7.64159406927656</v>
      </c>
      <c r="K158" s="9">
        <v>1.766771470325744</v>
      </c>
      <c r="L158" s="9">
        <v>1.0367687721065633</v>
      </c>
      <c r="M158" s="9"/>
      <c r="N158" s="9">
        <v>11.04606741552765</v>
      </c>
      <c r="O158" s="9">
        <v>9.1825690224710907</v>
      </c>
      <c r="P158" s="9">
        <v>4.7880066723367154</v>
      </c>
      <c r="Q158" s="9">
        <v>3.8394012144030096</v>
      </c>
    </row>
    <row r="159" spans="1:17" customFormat="1" ht="14.4" x14ac:dyDescent="0.3">
      <c r="A159" s="91" t="s">
        <v>329</v>
      </c>
      <c r="B159" s="92" t="s">
        <v>23</v>
      </c>
      <c r="C159" s="58"/>
      <c r="D159" s="7">
        <v>9.5743076527567048</v>
      </c>
      <c r="E159" s="7">
        <v>6.8452511735692969</v>
      </c>
      <c r="F159" s="7">
        <v>2.8415995881453635</v>
      </c>
      <c r="G159" s="7">
        <v>1.85704840285143</v>
      </c>
      <c r="H159" s="7"/>
      <c r="I159" s="7">
        <v>7.6871243688855504</v>
      </c>
      <c r="J159" s="7">
        <v>4.8014324198986271</v>
      </c>
      <c r="K159" s="7">
        <v>1.539977717410107</v>
      </c>
      <c r="L159" s="7">
        <v>0.94284888266262179</v>
      </c>
      <c r="M159" s="7"/>
      <c r="N159" s="7">
        <v>3.8593874881450771</v>
      </c>
      <c r="O159" s="7">
        <v>2.9799422416148151</v>
      </c>
      <c r="P159" s="7">
        <v>1.5284884933406007</v>
      </c>
      <c r="Q159" s="7">
        <v>1.0599138478023189</v>
      </c>
    </row>
    <row r="160" spans="1:17" s="10" customFormat="1" x14ac:dyDescent="0.25">
      <c r="A160" s="93" t="s">
        <v>331</v>
      </c>
      <c r="B160" s="94" t="s">
        <v>332</v>
      </c>
      <c r="C160" s="56"/>
      <c r="D160" s="9">
        <v>8.915823999998544</v>
      </c>
      <c r="E160" s="9">
        <v>6.688221816871244</v>
      </c>
      <c r="F160" s="9">
        <v>2.3790406941937787</v>
      </c>
      <c r="G160" s="9">
        <v>1.4649338559952434</v>
      </c>
      <c r="H160" s="9"/>
      <c r="I160" s="9">
        <v>6.8182463302138965</v>
      </c>
      <c r="J160" s="9">
        <v>4.3664825395118809</v>
      </c>
      <c r="K160" s="9">
        <v>0.89601633359072119</v>
      </c>
      <c r="L160" s="9">
        <v>0.46559277749854039</v>
      </c>
      <c r="M160" s="9"/>
      <c r="N160" s="9">
        <v>3.7768826529078927</v>
      </c>
      <c r="O160" s="9">
        <v>2.8715180067518147</v>
      </c>
      <c r="P160" s="9">
        <v>1.411297838137817</v>
      </c>
      <c r="Q160" s="9">
        <v>0.95990235145772873</v>
      </c>
    </row>
    <row r="161" spans="1:17" s="10" customFormat="1" x14ac:dyDescent="0.25">
      <c r="A161" s="93" t="s">
        <v>333</v>
      </c>
      <c r="B161" s="94" t="s">
        <v>334</v>
      </c>
      <c r="C161" s="60"/>
      <c r="D161" s="9">
        <v>14.755879353720339</v>
      </c>
      <c r="E161" s="9">
        <v>9.962452185224782</v>
      </c>
      <c r="F161" s="9">
        <v>5.0781376154961535</v>
      </c>
      <c r="G161" s="9">
        <v>3.808997503426486</v>
      </c>
      <c r="H161" s="9"/>
      <c r="I161" s="9">
        <v>11.159941277698852</v>
      </c>
      <c r="J161" s="9">
        <v>6.2921491640177853</v>
      </c>
      <c r="K161" s="9">
        <v>2.2439767652175475</v>
      </c>
      <c r="L161" s="9">
        <v>1.5071067162660503</v>
      </c>
      <c r="M161" s="9"/>
      <c r="N161" s="9">
        <v>7.5226489914975616</v>
      </c>
      <c r="O161" s="9">
        <v>5.91371362529725</v>
      </c>
      <c r="P161" s="9">
        <v>4.1626839048602697</v>
      </c>
      <c r="Q161" s="9">
        <v>2.8686054775223333</v>
      </c>
    </row>
    <row r="162" spans="1:17" s="10" customFormat="1" x14ac:dyDescent="0.25">
      <c r="A162" s="93" t="s">
        <v>335</v>
      </c>
      <c r="B162" s="94" t="s">
        <v>336</v>
      </c>
      <c r="C162" s="56"/>
      <c r="D162" s="9">
        <v>7.6398698929340165</v>
      </c>
      <c r="E162" s="9">
        <v>3.6805982781228224</v>
      </c>
      <c r="F162" s="9">
        <v>1.0928216531066637</v>
      </c>
      <c r="G162" s="9">
        <v>0.68197373537011896</v>
      </c>
      <c r="H162" s="9"/>
      <c r="I162" s="9">
        <v>7.0338589903192101</v>
      </c>
      <c r="J162" s="9">
        <v>3.527033558399713</v>
      </c>
      <c r="K162" s="9">
        <v>1.0928216531066637</v>
      </c>
      <c r="L162" s="9">
        <v>0.68197373537011896</v>
      </c>
      <c r="M162" s="9"/>
      <c r="N162" s="9">
        <v>1.3423758540626138</v>
      </c>
      <c r="O162" s="9">
        <v>0.80152649429420053</v>
      </c>
      <c r="P162" s="9">
        <v>6.9515076257385525E-2</v>
      </c>
      <c r="Q162" s="9">
        <v>6.9515076257385525E-2</v>
      </c>
    </row>
    <row r="163" spans="1:17" s="10" customFormat="1" x14ac:dyDescent="0.25">
      <c r="A163" s="93" t="s">
        <v>337</v>
      </c>
      <c r="B163" s="94" t="s">
        <v>338</v>
      </c>
      <c r="C163" s="56"/>
      <c r="D163" s="9">
        <v>5.9172121937359528</v>
      </c>
      <c r="E163" s="9">
        <v>5.1494949865299198</v>
      </c>
      <c r="F163" s="9">
        <v>2.1216501735823683</v>
      </c>
      <c r="G163" s="9">
        <v>1.5633731266071607</v>
      </c>
      <c r="H163" s="9"/>
      <c r="I163" s="9">
        <v>4.4729950660667726</v>
      </c>
      <c r="J163" s="9">
        <v>3.5330437267756762</v>
      </c>
      <c r="K163" s="9">
        <v>1.3627371017471672</v>
      </c>
      <c r="L163" s="9">
        <v>1.0940882195003805</v>
      </c>
      <c r="M163" s="9"/>
      <c r="N163" s="9">
        <v>2.7244486761688167</v>
      </c>
      <c r="O163" s="9">
        <v>2.5059407758507604</v>
      </c>
      <c r="P163" s="9">
        <v>0.79774052183446897</v>
      </c>
      <c r="Q163" s="9">
        <v>0.28569784362923067</v>
      </c>
    </row>
    <row r="164" spans="1:17" s="10" customFormat="1" x14ac:dyDescent="0.25">
      <c r="A164" s="93" t="s">
        <v>339</v>
      </c>
      <c r="B164" s="94" t="s">
        <v>340</v>
      </c>
      <c r="C164" s="56"/>
      <c r="D164" s="9">
        <v>14.185461246527797</v>
      </c>
      <c r="E164" s="9">
        <v>9.6751835498597725</v>
      </c>
      <c r="F164" s="9">
        <v>4.0993087398675989</v>
      </c>
      <c r="G164" s="9">
        <v>2.7581482967949973</v>
      </c>
      <c r="H164" s="9"/>
      <c r="I164" s="9">
        <v>13.552157244312177</v>
      </c>
      <c r="J164" s="9">
        <v>8.6070608694743349</v>
      </c>
      <c r="K164" s="9">
        <v>2.3273780667311033</v>
      </c>
      <c r="L164" s="9">
        <v>1.9405193475540945</v>
      </c>
      <c r="M164" s="9"/>
      <c r="N164" s="9">
        <v>4.8120874233137272</v>
      </c>
      <c r="O164" s="9">
        <v>3.2909360573109843</v>
      </c>
      <c r="P164" s="9">
        <v>1.4190667161137855</v>
      </c>
      <c r="Q164" s="9">
        <v>1.1255647524807582</v>
      </c>
    </row>
    <row r="165" spans="1:17" s="10" customFormat="1" x14ac:dyDescent="0.25">
      <c r="A165" s="93" t="s">
        <v>341</v>
      </c>
      <c r="B165" s="94" t="s">
        <v>342</v>
      </c>
      <c r="C165" s="56"/>
      <c r="D165" s="9">
        <v>8.1257643659947494</v>
      </c>
      <c r="E165" s="9">
        <v>5.4886280888796426</v>
      </c>
      <c r="F165" s="9">
        <v>3.0948915252799583</v>
      </c>
      <c r="G165" s="9">
        <v>1.2512396561058852</v>
      </c>
      <c r="H165" s="9"/>
      <c r="I165" s="9">
        <v>6.9282318243366907</v>
      </c>
      <c r="J165" s="9">
        <v>3.8856712807634466</v>
      </c>
      <c r="K165" s="9">
        <v>2.0114864812008388</v>
      </c>
      <c r="L165" s="9">
        <v>0.33216285544390828</v>
      </c>
      <c r="M165" s="9"/>
      <c r="N165" s="9">
        <v>2.3172243809939164</v>
      </c>
      <c r="O165" s="9">
        <v>1.7414428929180825</v>
      </c>
      <c r="P165" s="9">
        <v>0.97921050289742317</v>
      </c>
      <c r="Q165" s="9">
        <v>0.66999506609757786</v>
      </c>
    </row>
    <row r="166" spans="1:17" s="10" customFormat="1" x14ac:dyDescent="0.25">
      <c r="A166" s="93" t="s">
        <v>343</v>
      </c>
      <c r="B166" s="94" t="s">
        <v>344</v>
      </c>
      <c r="C166" s="56"/>
      <c r="D166" s="9">
        <v>9.4451928938245775</v>
      </c>
      <c r="E166" s="9">
        <v>8.1281269043568756</v>
      </c>
      <c r="F166" s="9">
        <v>3.3448211910891525</v>
      </c>
      <c r="G166" s="9">
        <v>2.4468731627848181</v>
      </c>
      <c r="H166" s="9"/>
      <c r="I166" s="9">
        <v>6.9485252525522911</v>
      </c>
      <c r="J166" s="9">
        <v>5.3999647541559881</v>
      </c>
      <c r="K166" s="9">
        <v>2.8952690096214901</v>
      </c>
      <c r="L166" s="9">
        <v>2.1237125294216979</v>
      </c>
      <c r="M166" s="9"/>
      <c r="N166" s="9">
        <v>4.3356243660820635</v>
      </c>
      <c r="O166" s="9">
        <v>3.6082118956268525</v>
      </c>
      <c r="P166" s="9">
        <v>1.6529972686051011</v>
      </c>
      <c r="Q166" s="9">
        <v>1.4424852381583559</v>
      </c>
    </row>
    <row r="167" spans="1:17" customFormat="1" ht="14.4" x14ac:dyDescent="0.3">
      <c r="A167" s="91" t="s">
        <v>303</v>
      </c>
      <c r="B167" s="92" t="s">
        <v>304</v>
      </c>
      <c r="C167" s="58"/>
      <c r="D167" s="7">
        <v>14.778256892169054</v>
      </c>
      <c r="E167" s="7">
        <v>10.194855557505129</v>
      </c>
      <c r="F167" s="7">
        <v>4.5602308037502626</v>
      </c>
      <c r="G167" s="7">
        <v>2.2534265805704652</v>
      </c>
      <c r="H167" s="7"/>
      <c r="I167" s="7">
        <v>13.037697884739263</v>
      </c>
      <c r="J167" s="7">
        <v>8.2095338966807052</v>
      </c>
      <c r="K167" s="7">
        <v>2.4183047175578944</v>
      </c>
      <c r="L167" s="7">
        <v>1.0818292990572047</v>
      </c>
      <c r="M167" s="7"/>
      <c r="N167" s="7">
        <v>5.1540226481211411</v>
      </c>
      <c r="O167" s="7">
        <v>4.2287285431311084</v>
      </c>
      <c r="P167" s="7">
        <v>2.0053944051739765</v>
      </c>
      <c r="Q167" s="7">
        <v>0.93284000922927379</v>
      </c>
    </row>
    <row r="168" spans="1:17" s="10" customFormat="1" x14ac:dyDescent="0.25">
      <c r="A168" s="93" t="s">
        <v>305</v>
      </c>
      <c r="B168" s="94" t="s">
        <v>306</v>
      </c>
      <c r="C168" s="63"/>
      <c r="D168" s="9">
        <v>11.244484734371497</v>
      </c>
      <c r="E168" s="9">
        <v>7.9428699859918837</v>
      </c>
      <c r="F168" s="9">
        <v>3.7517725942109377</v>
      </c>
      <c r="G168" s="9">
        <v>3.0790632340205111</v>
      </c>
      <c r="H168" s="9"/>
      <c r="I168" s="9">
        <v>10.949829190440004</v>
      </c>
      <c r="J168" s="9">
        <v>7.0500634719051565</v>
      </c>
      <c r="K168" s="9">
        <v>2.6970830311377632</v>
      </c>
      <c r="L168" s="9">
        <v>1.9008632534251133</v>
      </c>
      <c r="M168" s="9"/>
      <c r="N168" s="9">
        <v>2.8171904130543255</v>
      </c>
      <c r="O168" s="9">
        <v>2.8171904130543255</v>
      </c>
      <c r="P168" s="9">
        <v>1.091043853209485</v>
      </c>
      <c r="Q168" s="9">
        <v>0.79653041060538132</v>
      </c>
    </row>
    <row r="169" spans="1:17" s="10" customFormat="1" x14ac:dyDescent="0.25">
      <c r="A169" s="93" t="s">
        <v>307</v>
      </c>
      <c r="B169" s="94" t="s">
        <v>308</v>
      </c>
      <c r="C169" s="56"/>
      <c r="D169" s="9">
        <v>15.94468128411288</v>
      </c>
      <c r="E169" s="9">
        <v>10.724177236879683</v>
      </c>
      <c r="F169" s="9">
        <v>5.0598659090176099</v>
      </c>
      <c r="G169" s="9">
        <v>1.877534410423173</v>
      </c>
      <c r="H169" s="9"/>
      <c r="I169" s="9">
        <v>13.990759496631203</v>
      </c>
      <c r="J169" s="9">
        <v>9.1740985482122586</v>
      </c>
      <c r="K169" s="9">
        <v>2.5043692775344852</v>
      </c>
      <c r="L169" s="9">
        <v>0.74845416602133519</v>
      </c>
      <c r="M169" s="9"/>
      <c r="N169" s="9">
        <v>6.3528118513311931</v>
      </c>
      <c r="O169" s="9">
        <v>4.7488488878208521</v>
      </c>
      <c r="P169" s="9">
        <v>2.5358323798008175</v>
      </c>
      <c r="Q169" s="9">
        <v>1.0887218871894728</v>
      </c>
    </row>
    <row r="170" spans="1:17" s="10" customFormat="1" x14ac:dyDescent="0.25">
      <c r="A170" s="93" t="s">
        <v>309</v>
      </c>
      <c r="B170" s="94" t="s">
        <v>310</v>
      </c>
      <c r="C170" s="56"/>
      <c r="D170" s="9">
        <v>12.205825836819791</v>
      </c>
      <c r="E170" s="9">
        <v>9.8255234172636658</v>
      </c>
      <c r="F170" s="9">
        <v>3.8191848651784439</v>
      </c>
      <c r="G170" s="9">
        <v>2.4908279739610961</v>
      </c>
      <c r="H170" s="9"/>
      <c r="I170" s="9">
        <v>10.587271487978919</v>
      </c>
      <c r="J170" s="9">
        <v>7.6629409531328037</v>
      </c>
      <c r="K170" s="9">
        <v>1.727221591867439</v>
      </c>
      <c r="L170" s="9">
        <v>0.14347734384547539</v>
      </c>
      <c r="M170" s="9"/>
      <c r="N170" s="9">
        <v>5.4768946284262086</v>
      </c>
      <c r="O170" s="9">
        <v>3.9665042355484257</v>
      </c>
      <c r="P170" s="9">
        <v>2.3473506301156197</v>
      </c>
      <c r="Q170" s="9">
        <v>1.7560053316617357</v>
      </c>
    </row>
    <row r="171" spans="1:17" s="10" customFormat="1" x14ac:dyDescent="0.25">
      <c r="A171" s="93" t="s">
        <v>311</v>
      </c>
      <c r="B171" s="94" t="s">
        <v>312</v>
      </c>
      <c r="C171" s="56"/>
      <c r="D171" s="9">
        <v>16.871144466498237</v>
      </c>
      <c r="E171" s="9">
        <v>9.3690351618831809</v>
      </c>
      <c r="F171" s="9">
        <v>4.5010463442305673</v>
      </c>
      <c r="G171" s="9">
        <v>2.1848517079832481</v>
      </c>
      <c r="H171" s="9"/>
      <c r="I171" s="9">
        <v>13.538464627290207</v>
      </c>
      <c r="J171" s="9">
        <v>5.5502454372150209</v>
      </c>
      <c r="K171" s="9">
        <v>1.9723473503504581</v>
      </c>
      <c r="L171" s="9">
        <v>1.3424848061429011</v>
      </c>
      <c r="M171" s="9"/>
      <c r="N171" s="9">
        <v>5.9860563158620224</v>
      </c>
      <c r="O171" s="9">
        <v>5.1707685344765055</v>
      </c>
      <c r="P171" s="9">
        <v>2.9931293323814501</v>
      </c>
      <c r="Q171" s="9">
        <v>1.2016368237574999</v>
      </c>
    </row>
    <row r="172" spans="1:17" s="10" customFormat="1" x14ac:dyDescent="0.25">
      <c r="A172" s="93" t="s">
        <v>313</v>
      </c>
      <c r="B172" s="94" t="s">
        <v>314</v>
      </c>
      <c r="C172" s="56"/>
      <c r="D172" s="9">
        <v>17.775700212463466</v>
      </c>
      <c r="E172" s="9">
        <v>12.726226087804415</v>
      </c>
      <c r="F172" s="9">
        <v>4.9668627977779316</v>
      </c>
      <c r="G172" s="9">
        <v>2.0781245804410897</v>
      </c>
      <c r="H172" s="9"/>
      <c r="I172" s="9">
        <v>15.282208554958087</v>
      </c>
      <c r="J172" s="9">
        <v>10.45443282207439</v>
      </c>
      <c r="K172" s="9">
        <v>2.3035212335342456</v>
      </c>
      <c r="L172" s="9">
        <v>0.72401670766142723</v>
      </c>
      <c r="M172" s="9"/>
      <c r="N172" s="9">
        <v>6.2779130582401459</v>
      </c>
      <c r="O172" s="9">
        <v>5.1243502775132121</v>
      </c>
      <c r="P172" s="9">
        <v>1.3524728083008954</v>
      </c>
      <c r="Q172" s="9">
        <v>0.44959083855288734</v>
      </c>
    </row>
    <row r="173" spans="1:17" s="10" customFormat="1" x14ac:dyDescent="0.25">
      <c r="A173" s="93" t="s">
        <v>315</v>
      </c>
      <c r="B173" s="94" t="s">
        <v>316</v>
      </c>
      <c r="C173" s="56"/>
      <c r="D173" s="9">
        <v>13.475618015263921</v>
      </c>
      <c r="E173" s="9">
        <v>9.8693201735869387</v>
      </c>
      <c r="F173" s="9">
        <v>5.0991545354076333</v>
      </c>
      <c r="G173" s="9">
        <v>1.8406645792401515</v>
      </c>
      <c r="H173" s="9"/>
      <c r="I173" s="9">
        <v>12.946415523830479</v>
      </c>
      <c r="J173" s="9">
        <v>8.8139606819707321</v>
      </c>
      <c r="K173" s="9">
        <v>3.2332427656548459</v>
      </c>
      <c r="L173" s="9">
        <v>1.5036553150488952</v>
      </c>
      <c r="M173" s="9"/>
      <c r="N173" s="9">
        <v>3.9587353154324614</v>
      </c>
      <c r="O173" s="9">
        <v>3.3225893708427616</v>
      </c>
      <c r="P173" s="9">
        <v>2.0514808372217219</v>
      </c>
      <c r="Q173" s="9">
        <v>0.62288057587783663</v>
      </c>
    </row>
    <row r="174" spans="1:17" s="8" customFormat="1" x14ac:dyDescent="0.25">
      <c r="A174" s="90" t="s">
        <v>24</v>
      </c>
      <c r="B174" s="90" t="s">
        <v>825</v>
      </c>
      <c r="C174" s="62"/>
      <c r="D174" s="6">
        <v>17.954968720959496</v>
      </c>
      <c r="E174" s="6">
        <v>12.473096664600689</v>
      </c>
      <c r="F174" s="6">
        <v>5.7555747530384602</v>
      </c>
      <c r="G174" s="6">
        <v>3.4342884290618145</v>
      </c>
      <c r="H174" s="6"/>
      <c r="I174" s="6">
        <v>14.56761600727712</v>
      </c>
      <c r="J174" s="6">
        <v>8.3134790775460914</v>
      </c>
      <c r="K174" s="6">
        <v>2.2222966791037271</v>
      </c>
      <c r="L174" s="6">
        <v>1.0276584097221022</v>
      </c>
      <c r="M174" s="6"/>
      <c r="N174" s="6">
        <v>8.1839577097561644</v>
      </c>
      <c r="O174" s="6">
        <v>6.5535334645856773</v>
      </c>
      <c r="P174" s="6">
        <v>3.3808314473995793</v>
      </c>
      <c r="Q174" s="6">
        <v>2.2090690610215269</v>
      </c>
    </row>
    <row r="175" spans="1:17" customFormat="1" ht="14.4" x14ac:dyDescent="0.3">
      <c r="A175" s="91" t="s">
        <v>345</v>
      </c>
      <c r="B175" s="92" t="s">
        <v>346</v>
      </c>
      <c r="C175" s="58"/>
      <c r="D175" s="7">
        <v>18.454936991064681</v>
      </c>
      <c r="E175" s="7">
        <v>13.237598782684859</v>
      </c>
      <c r="F175" s="7">
        <v>5.7969791452742756</v>
      </c>
      <c r="G175" s="7">
        <v>2.6129455990199664</v>
      </c>
      <c r="H175" s="7"/>
      <c r="I175" s="7">
        <v>14.933006272247109</v>
      </c>
      <c r="J175" s="7">
        <v>8.8443177483642401</v>
      </c>
      <c r="K175" s="7">
        <v>3.0567227337237148</v>
      </c>
      <c r="L175" s="7">
        <v>7.8982763786852053E-2</v>
      </c>
      <c r="M175" s="7"/>
      <c r="N175" s="7">
        <v>8.684401854290428</v>
      </c>
      <c r="O175" s="7">
        <v>6.6518913478536277</v>
      </c>
      <c r="P175" s="7">
        <v>2.6076435866356085</v>
      </c>
      <c r="Q175" s="7">
        <v>1.3753369682737278</v>
      </c>
    </row>
    <row r="176" spans="1:17" customFormat="1" ht="14.4" x14ac:dyDescent="0.3">
      <c r="A176" s="91" t="s">
        <v>347</v>
      </c>
      <c r="B176" s="92" t="s">
        <v>348</v>
      </c>
      <c r="C176" s="58"/>
      <c r="D176" s="7">
        <v>14.388922175507101</v>
      </c>
      <c r="E176" s="7">
        <v>9.2308116890133807</v>
      </c>
      <c r="F176" s="7">
        <v>5.0516790031840051</v>
      </c>
      <c r="G176" s="7">
        <v>1.872623500025083</v>
      </c>
      <c r="H176" s="7"/>
      <c r="I176" s="7">
        <v>11.470864383970085</v>
      </c>
      <c r="J176" s="7">
        <v>6.2563685507445159</v>
      </c>
      <c r="K176" s="7">
        <v>1.0460248649231529</v>
      </c>
      <c r="L176" s="7">
        <v>0.80578506665084615</v>
      </c>
      <c r="M176" s="7"/>
      <c r="N176" s="7">
        <v>7.2607255705212355</v>
      </c>
      <c r="O176" s="7">
        <v>6.1417552852700705</v>
      </c>
      <c r="P176" s="7">
        <v>3.7282482573439899</v>
      </c>
      <c r="Q176" s="7">
        <v>1.659862600772569</v>
      </c>
    </row>
    <row r="177" spans="1:17" customFormat="1" ht="14.4" x14ac:dyDescent="0.3">
      <c r="A177" s="91" t="s">
        <v>349</v>
      </c>
      <c r="B177" s="92" t="s">
        <v>350</v>
      </c>
      <c r="C177" s="58"/>
      <c r="D177" s="7">
        <v>9.5349516918959196</v>
      </c>
      <c r="E177" s="7">
        <v>4.7950843114878641</v>
      </c>
      <c r="F177" s="7">
        <v>0.92454953290493325</v>
      </c>
      <c r="G177" s="7">
        <v>0.7164034349595928</v>
      </c>
      <c r="H177" s="7"/>
      <c r="I177" s="7">
        <v>7.7291966483850478</v>
      </c>
      <c r="J177" s="7">
        <v>3.1578450325525398</v>
      </c>
      <c r="K177" s="7">
        <v>0.53838074781337042</v>
      </c>
      <c r="L177" s="7">
        <v>0.20718598888163367</v>
      </c>
      <c r="M177" s="7"/>
      <c r="N177" s="7">
        <v>4.4870361681794106</v>
      </c>
      <c r="O177" s="7">
        <v>1.718184456807001</v>
      </c>
      <c r="P177" s="7">
        <v>0.65918329248003138</v>
      </c>
      <c r="Q177" s="7">
        <v>0.47417469504258092</v>
      </c>
    </row>
    <row r="178" spans="1:17" customFormat="1" ht="14.4" x14ac:dyDescent="0.3">
      <c r="A178" s="91" t="s">
        <v>351</v>
      </c>
      <c r="B178" s="92" t="s">
        <v>352</v>
      </c>
      <c r="C178" s="58"/>
      <c r="D178" s="7">
        <v>21.239125621584083</v>
      </c>
      <c r="E178" s="7">
        <v>16.575599951444943</v>
      </c>
      <c r="F178" s="7">
        <v>9.5253702719923705</v>
      </c>
      <c r="G178" s="7">
        <v>6.2962274678751138</v>
      </c>
      <c r="H178" s="7"/>
      <c r="I178" s="7">
        <v>17.177492092368922</v>
      </c>
      <c r="J178" s="7">
        <v>11.889365573531894</v>
      </c>
      <c r="K178" s="7">
        <v>3.1606052136469569</v>
      </c>
      <c r="L178" s="7">
        <v>1.6026507841870357</v>
      </c>
      <c r="M178" s="7"/>
      <c r="N178" s="7">
        <v>9.8956791886877937</v>
      </c>
      <c r="O178" s="7">
        <v>7.8231985373994224</v>
      </c>
      <c r="P178" s="7">
        <v>5.8522224434718453</v>
      </c>
      <c r="Q178" s="7">
        <v>4.3098374942375282</v>
      </c>
    </row>
    <row r="179" spans="1:17" customFormat="1" ht="14.4" x14ac:dyDescent="0.3">
      <c r="A179" s="91" t="s">
        <v>353</v>
      </c>
      <c r="B179" s="92" t="s">
        <v>354</v>
      </c>
      <c r="C179" s="58"/>
      <c r="D179" s="7">
        <v>14.983608579520155</v>
      </c>
      <c r="E179" s="7">
        <v>8.2770203605412789</v>
      </c>
      <c r="F179" s="7">
        <v>4.5417248153242342</v>
      </c>
      <c r="G179" s="7">
        <v>3.4582724696275253</v>
      </c>
      <c r="H179" s="7"/>
      <c r="I179" s="7">
        <v>12.477136158516663</v>
      </c>
      <c r="J179" s="7">
        <v>5.2647142838487566</v>
      </c>
      <c r="K179" s="7">
        <v>1.0542467053058482</v>
      </c>
      <c r="L179" s="7">
        <v>0.45001831037358286</v>
      </c>
      <c r="M179" s="7"/>
      <c r="N179" s="7">
        <v>6.3958232259316263</v>
      </c>
      <c r="O179" s="7">
        <v>5.2028322471998951</v>
      </c>
      <c r="P179" s="7">
        <v>3.6764140725872778</v>
      </c>
      <c r="Q179" s="7">
        <v>3.0467720784970602</v>
      </c>
    </row>
    <row r="180" spans="1:17" customFormat="1" ht="14.4" x14ac:dyDescent="0.3">
      <c r="A180" s="91" t="s">
        <v>355</v>
      </c>
      <c r="B180" s="92" t="s">
        <v>356</v>
      </c>
      <c r="C180" s="58"/>
      <c r="D180" s="7">
        <v>8.7572399892260808</v>
      </c>
      <c r="E180" s="7">
        <v>6.1255626112897632</v>
      </c>
      <c r="F180" s="7">
        <v>1.3749802523815702</v>
      </c>
      <c r="G180" s="7">
        <v>0.59367078918634408</v>
      </c>
      <c r="H180" s="7"/>
      <c r="I180" s="7">
        <v>7.3390435029133751</v>
      </c>
      <c r="J180" s="7">
        <v>4.5058487844745416</v>
      </c>
      <c r="K180" s="7">
        <v>0.64790901525959188</v>
      </c>
      <c r="L180" s="7">
        <v>0.36936359350339548</v>
      </c>
      <c r="M180" s="7"/>
      <c r="N180" s="7">
        <v>3.1919776355176452</v>
      </c>
      <c r="O180" s="7">
        <v>3.1919776355176452</v>
      </c>
      <c r="P180" s="7">
        <v>0.80080296626428904</v>
      </c>
      <c r="Q180" s="7">
        <v>0.29688690991453087</v>
      </c>
    </row>
    <row r="181" spans="1:17" customFormat="1" ht="14.4" x14ac:dyDescent="0.3">
      <c r="A181" s="91" t="s">
        <v>357</v>
      </c>
      <c r="B181" s="92" t="s">
        <v>358</v>
      </c>
      <c r="C181" s="58"/>
      <c r="D181" s="7">
        <v>30.572479096813858</v>
      </c>
      <c r="E181" s="7">
        <v>24.044801146375789</v>
      </c>
      <c r="F181" s="7">
        <v>13.847360264035371</v>
      </c>
      <c r="G181" s="7">
        <v>9.4511887428115742</v>
      </c>
      <c r="H181" s="7"/>
      <c r="I181" s="7">
        <v>20.212273743467033</v>
      </c>
      <c r="J181" s="7">
        <v>11.373162206258252</v>
      </c>
      <c r="K181" s="7">
        <v>3.0272658425439896</v>
      </c>
      <c r="L181" s="7">
        <v>1.4177536066942868</v>
      </c>
      <c r="M181" s="7"/>
      <c r="N181" s="7">
        <v>21.291385897111546</v>
      </c>
      <c r="O181" s="7">
        <v>18.561299984636147</v>
      </c>
      <c r="P181" s="7">
        <v>10.883659653972719</v>
      </c>
      <c r="Q181" s="7">
        <v>7.7147004041112517</v>
      </c>
    </row>
    <row r="182" spans="1:17" s="10" customFormat="1" x14ac:dyDescent="0.25">
      <c r="A182" s="93" t="s">
        <v>359</v>
      </c>
      <c r="B182" s="94" t="s">
        <v>360</v>
      </c>
      <c r="C182" s="61"/>
      <c r="D182" s="9">
        <v>60.340783380593422</v>
      </c>
      <c r="E182" s="9">
        <v>55.242090374825814</v>
      </c>
      <c r="F182" s="9">
        <v>40.322472045550548</v>
      </c>
      <c r="G182" s="9">
        <v>29.443585300257286</v>
      </c>
      <c r="H182" s="9"/>
      <c r="I182" s="9">
        <v>33.768817400020858</v>
      </c>
      <c r="J182" s="9">
        <v>20.131974381460051</v>
      </c>
      <c r="K182" s="9">
        <v>6.0692673879222783</v>
      </c>
      <c r="L182" s="9">
        <v>4.7108934882527906</v>
      </c>
      <c r="M182" s="9"/>
      <c r="N182" s="9">
        <v>53.531863124516079</v>
      </c>
      <c r="O182" s="9">
        <v>50.503335215121758</v>
      </c>
      <c r="P182" s="9">
        <v>34.615665613646676</v>
      </c>
      <c r="Q182" s="9">
        <v>25.022735164634842</v>
      </c>
    </row>
    <row r="183" spans="1:17" s="10" customFormat="1" x14ac:dyDescent="0.25">
      <c r="A183" s="93" t="s">
        <v>361</v>
      </c>
      <c r="B183" s="94" t="s">
        <v>362</v>
      </c>
      <c r="C183" s="60"/>
      <c r="D183" s="9">
        <v>25.915533131882306</v>
      </c>
      <c r="E183" s="9">
        <v>17.586360999032092</v>
      </c>
      <c r="F183" s="9">
        <v>6.7075532377053104</v>
      </c>
      <c r="G183" s="9">
        <v>5.4648282236273555</v>
      </c>
      <c r="H183" s="9"/>
      <c r="I183" s="9">
        <v>21.532629673651478</v>
      </c>
      <c r="J183" s="9">
        <v>10.906971587373729</v>
      </c>
      <c r="K183" s="9">
        <v>2.7198781005425108</v>
      </c>
      <c r="L183" s="9">
        <v>1.8251597117234299</v>
      </c>
      <c r="M183" s="9"/>
      <c r="N183" s="9">
        <v>12.213211718810726</v>
      </c>
      <c r="O183" s="9">
        <v>9.1436647550713737</v>
      </c>
      <c r="P183" s="9">
        <v>4.4314847037714467</v>
      </c>
      <c r="Q183" s="9">
        <v>2.989831385731633</v>
      </c>
    </row>
    <row r="184" spans="1:17" s="10" customFormat="1" x14ac:dyDescent="0.25">
      <c r="A184" s="93" t="s">
        <v>363</v>
      </c>
      <c r="B184" s="94" t="s">
        <v>364</v>
      </c>
      <c r="C184" s="60"/>
      <c r="D184" s="9">
        <v>19.821297621924014</v>
      </c>
      <c r="E184" s="9">
        <v>14.509511949019412</v>
      </c>
      <c r="F184" s="9">
        <v>5.6872058499203266</v>
      </c>
      <c r="G184" s="9">
        <v>3.6879645495350326</v>
      </c>
      <c r="H184" s="9"/>
      <c r="I184" s="9">
        <v>15.196782732786989</v>
      </c>
      <c r="J184" s="9">
        <v>9.287959866009956</v>
      </c>
      <c r="K184" s="9">
        <v>1.8064750054062804</v>
      </c>
      <c r="L184" s="9">
        <v>1.0979094449666651</v>
      </c>
      <c r="M184" s="9"/>
      <c r="N184" s="9">
        <v>10.055335464259125</v>
      </c>
      <c r="O184" s="9">
        <v>8.8373080592713418</v>
      </c>
      <c r="P184" s="9">
        <v>3.0212929492405691</v>
      </c>
      <c r="Q184" s="9">
        <v>2.4667334181229745</v>
      </c>
    </row>
    <row r="185" spans="1:17" s="10" customFormat="1" x14ac:dyDescent="0.25">
      <c r="A185" s="93" t="s">
        <v>365</v>
      </c>
      <c r="B185" s="94" t="s">
        <v>366</v>
      </c>
      <c r="C185" s="60"/>
      <c r="D185" s="9">
        <v>17.117697488870427</v>
      </c>
      <c r="E185" s="9">
        <v>12.67580995664912</v>
      </c>
      <c r="F185" s="9">
        <v>5.733008170831039</v>
      </c>
      <c r="G185" s="9">
        <v>3.0803601483982099</v>
      </c>
      <c r="H185" s="9"/>
      <c r="I185" s="9">
        <v>13.039168382687945</v>
      </c>
      <c r="J185" s="9">
        <v>7.675520640040574</v>
      </c>
      <c r="K185" s="9">
        <v>1.7958871643084744</v>
      </c>
      <c r="L185" s="9">
        <v>0.19942960259490042</v>
      </c>
      <c r="M185" s="9"/>
      <c r="N185" s="9">
        <v>9.3093568817316719</v>
      </c>
      <c r="O185" s="9">
        <v>8.0018473816957592</v>
      </c>
      <c r="P185" s="9">
        <v>3.9792083979275508</v>
      </c>
      <c r="Q185" s="9">
        <v>2.4762107318497959</v>
      </c>
    </row>
    <row r="186" spans="1:17" s="10" customFormat="1" x14ac:dyDescent="0.25">
      <c r="A186" s="93" t="s">
        <v>367</v>
      </c>
      <c r="B186" s="94" t="s">
        <v>368</v>
      </c>
      <c r="C186" s="60"/>
      <c r="D186" s="9">
        <v>30.756684901048708</v>
      </c>
      <c r="E186" s="9">
        <v>20.911501974121393</v>
      </c>
      <c r="F186" s="9">
        <v>10.439461963372491</v>
      </c>
      <c r="G186" s="9">
        <v>6.0952899596108345</v>
      </c>
      <c r="H186" s="9"/>
      <c r="I186" s="9">
        <v>19.605304718899855</v>
      </c>
      <c r="J186" s="9">
        <v>9.9143909705385287</v>
      </c>
      <c r="K186" s="9">
        <v>2.8680906377277768</v>
      </c>
      <c r="L186" s="9">
        <v>4.0979784792445725E-2</v>
      </c>
      <c r="M186" s="9"/>
      <c r="N186" s="9">
        <v>20.583341018665575</v>
      </c>
      <c r="O186" s="9">
        <v>15.696187436251108</v>
      </c>
      <c r="P186" s="9">
        <v>7.7991509843553715</v>
      </c>
      <c r="Q186" s="9">
        <v>5.387649822419883</v>
      </c>
    </row>
    <row r="187" spans="1:17" customFormat="1" ht="14.4" x14ac:dyDescent="0.3">
      <c r="A187" s="91" t="s">
        <v>369</v>
      </c>
      <c r="B187" s="92" t="s">
        <v>370</v>
      </c>
      <c r="C187" s="52"/>
      <c r="D187" s="7">
        <v>14.894377995293434</v>
      </c>
      <c r="E187" s="7">
        <v>10.356914554164812</v>
      </c>
      <c r="F187" s="7">
        <v>3.8606179645213503</v>
      </c>
      <c r="G187" s="7">
        <v>2.1249614220944455</v>
      </c>
      <c r="H187" s="7"/>
      <c r="I187" s="7">
        <v>13.052671893400971</v>
      </c>
      <c r="J187" s="7">
        <v>7.8745786751325539</v>
      </c>
      <c r="K187" s="7">
        <v>2.1025852818436057</v>
      </c>
      <c r="L187" s="7">
        <v>0.83658560367888668</v>
      </c>
      <c r="M187" s="7"/>
      <c r="N187" s="7">
        <v>5.0409439399789271</v>
      </c>
      <c r="O187" s="7">
        <v>3.6584616024949721</v>
      </c>
      <c r="P187" s="7">
        <v>1.6972409952668472</v>
      </c>
      <c r="Q187" s="7">
        <v>1.1041809383032608</v>
      </c>
    </row>
    <row r="188" spans="1:17" s="10" customFormat="1" x14ac:dyDescent="0.25">
      <c r="A188" s="93" t="s">
        <v>371</v>
      </c>
      <c r="B188" s="94" t="s">
        <v>372</v>
      </c>
      <c r="C188" s="60"/>
      <c r="D188" s="9">
        <v>9.6576687728514727</v>
      </c>
      <c r="E188" s="9">
        <v>7.0433025322746703</v>
      </c>
      <c r="F188" s="9">
        <v>2.7901201047024258</v>
      </c>
      <c r="G188" s="9">
        <v>0.94031861529778626</v>
      </c>
      <c r="H188" s="9"/>
      <c r="I188" s="9">
        <v>8.2191606485948689</v>
      </c>
      <c r="J188" s="9">
        <v>5.3355013008881116</v>
      </c>
      <c r="K188" s="9">
        <v>1.4468915796135824</v>
      </c>
      <c r="L188" s="9">
        <v>0.31069530382452332</v>
      </c>
      <c r="M188" s="9"/>
      <c r="N188" s="9">
        <v>2.7905155580238916</v>
      </c>
      <c r="O188" s="9">
        <v>2.2377873318255128</v>
      </c>
      <c r="P188" s="9">
        <v>1.0305026919227855</v>
      </c>
      <c r="Q188" s="9">
        <v>0.629623311473264</v>
      </c>
    </row>
    <row r="189" spans="1:17" s="10" customFormat="1" x14ac:dyDescent="0.25">
      <c r="A189" s="93" t="s">
        <v>373</v>
      </c>
      <c r="B189" s="94" t="s">
        <v>374</v>
      </c>
      <c r="C189" s="60"/>
      <c r="D189" s="9">
        <v>13.221644663047666</v>
      </c>
      <c r="E189" s="9">
        <v>7.5713265761623791</v>
      </c>
      <c r="F189" s="9">
        <v>2.4855092054184165</v>
      </c>
      <c r="G189" s="9">
        <v>0.74014645669181856</v>
      </c>
      <c r="H189" s="9"/>
      <c r="I189" s="9">
        <v>11.771210916435347</v>
      </c>
      <c r="J189" s="9">
        <v>5.5643588991525998</v>
      </c>
      <c r="K189" s="9">
        <v>1.523177045212933</v>
      </c>
      <c r="L189" s="9">
        <v>0.33231715322474575</v>
      </c>
      <c r="M189" s="9"/>
      <c r="N189" s="9">
        <v>3.7792224466089728</v>
      </c>
      <c r="O189" s="9">
        <v>3.324637891677515</v>
      </c>
      <c r="P189" s="9">
        <v>0.90147398348959207</v>
      </c>
      <c r="Q189" s="9">
        <v>0.74014645669181856</v>
      </c>
    </row>
    <row r="190" spans="1:17" s="10" customFormat="1" x14ac:dyDescent="0.25">
      <c r="A190" s="93" t="s">
        <v>375</v>
      </c>
      <c r="B190" s="94" t="s">
        <v>376</v>
      </c>
      <c r="C190" s="56"/>
      <c r="D190" s="9">
        <v>16.545630498092613</v>
      </c>
      <c r="E190" s="9">
        <v>9.6870765755509591</v>
      </c>
      <c r="F190" s="9">
        <v>2.9648519511102625</v>
      </c>
      <c r="G190" s="9">
        <v>1.5201168617697804</v>
      </c>
      <c r="H190" s="9"/>
      <c r="I190" s="9">
        <v>15.342307001702238</v>
      </c>
      <c r="J190" s="9">
        <v>7.6367113300168459</v>
      </c>
      <c r="K190" s="9">
        <v>2.0403817090474634</v>
      </c>
      <c r="L190" s="9">
        <v>0.90357092063149302</v>
      </c>
      <c r="M190" s="9"/>
      <c r="N190" s="9">
        <v>4.5849744238477612</v>
      </c>
      <c r="O190" s="9">
        <v>2.6061162808417562</v>
      </c>
      <c r="P190" s="9">
        <v>0.75602223089222564</v>
      </c>
      <c r="Q190" s="9">
        <v>0.4952121235692617</v>
      </c>
    </row>
    <row r="191" spans="1:17" s="10" customFormat="1" x14ac:dyDescent="0.25">
      <c r="A191" s="93" t="s">
        <v>377</v>
      </c>
      <c r="B191" s="94" t="s">
        <v>378</v>
      </c>
      <c r="C191" s="56"/>
      <c r="D191" s="9">
        <v>12.520784858601314</v>
      </c>
      <c r="E191" s="9">
        <v>8.1836865389782201</v>
      </c>
      <c r="F191" s="9">
        <v>3.4936179470591773</v>
      </c>
      <c r="G191" s="9">
        <v>2.0018011991765925</v>
      </c>
      <c r="H191" s="9"/>
      <c r="I191" s="9">
        <v>11.493806266153801</v>
      </c>
      <c r="J191" s="9">
        <v>7.0795571990897352</v>
      </c>
      <c r="K191" s="9">
        <v>2.2562146275098187</v>
      </c>
      <c r="L191" s="9">
        <v>1.4445354097599687</v>
      </c>
      <c r="M191" s="9"/>
      <c r="N191" s="9">
        <v>3.0158994481451913</v>
      </c>
      <c r="O191" s="9">
        <v>1.9367565344166702</v>
      </c>
      <c r="P191" s="9">
        <v>1.6209959782194183</v>
      </c>
      <c r="Q191" s="9">
        <v>0.76942968071531548</v>
      </c>
    </row>
    <row r="192" spans="1:17" s="10" customFormat="1" x14ac:dyDescent="0.25">
      <c r="A192" s="93" t="s">
        <v>379</v>
      </c>
      <c r="B192" s="94" t="s">
        <v>380</v>
      </c>
      <c r="C192" s="56"/>
      <c r="D192" s="9">
        <v>14.035180367129602</v>
      </c>
      <c r="E192" s="9">
        <v>10.276553681354377</v>
      </c>
      <c r="F192" s="9">
        <v>4.4573084688375602</v>
      </c>
      <c r="G192" s="9">
        <v>1.946630195882237</v>
      </c>
      <c r="H192" s="9"/>
      <c r="I192" s="9">
        <v>12.271624225568768</v>
      </c>
      <c r="J192" s="9">
        <v>6.8634900525721436</v>
      </c>
      <c r="K192" s="9">
        <v>2.1698990004001315</v>
      </c>
      <c r="L192" s="9">
        <v>1.0264995779261064</v>
      </c>
      <c r="M192" s="9"/>
      <c r="N192" s="9">
        <v>6.1856902406846848</v>
      </c>
      <c r="O192" s="9">
        <v>3.8134888355748622</v>
      </c>
      <c r="P192" s="9">
        <v>2.0485324041974544</v>
      </c>
      <c r="Q192" s="9">
        <v>0.8116722447500212</v>
      </c>
    </row>
    <row r="193" spans="1:17" s="10" customFormat="1" x14ac:dyDescent="0.25">
      <c r="A193" s="93" t="s">
        <v>381</v>
      </c>
      <c r="B193" s="94" t="s">
        <v>382</v>
      </c>
      <c r="C193" s="56"/>
      <c r="D193" s="9">
        <v>22.688163821930118</v>
      </c>
      <c r="E193" s="9">
        <v>17.029379564933944</v>
      </c>
      <c r="F193" s="9">
        <v>6.6510058815484774</v>
      </c>
      <c r="G193" s="9">
        <v>3.4316533052683158</v>
      </c>
      <c r="H193" s="9"/>
      <c r="I193" s="9">
        <v>19.764431239171529</v>
      </c>
      <c r="J193" s="9">
        <v>14.000605877338435</v>
      </c>
      <c r="K193" s="9">
        <v>3.7731118531277206</v>
      </c>
      <c r="L193" s="9">
        <v>0.75097293212417737</v>
      </c>
      <c r="M193" s="9"/>
      <c r="N193" s="9">
        <v>7.1021603229024333</v>
      </c>
      <c r="O193" s="9">
        <v>4.932444500709086</v>
      </c>
      <c r="P193" s="9">
        <v>2.3770661771802546</v>
      </c>
      <c r="Q193" s="9">
        <v>1.7232959436562914</v>
      </c>
    </row>
    <row r="194" spans="1:17" s="10" customFormat="1" x14ac:dyDescent="0.25">
      <c r="A194" s="93" t="s">
        <v>383</v>
      </c>
      <c r="B194" s="94" t="s">
        <v>384</v>
      </c>
      <c r="C194" s="56"/>
      <c r="D194" s="9">
        <v>12.771000407132895</v>
      </c>
      <c r="E194" s="9">
        <v>9.3240896819595793</v>
      </c>
      <c r="F194" s="9">
        <v>3.287380434457011</v>
      </c>
      <c r="G194" s="9">
        <v>2.1559851234823091</v>
      </c>
      <c r="H194" s="9"/>
      <c r="I194" s="9">
        <v>11.052398604567752</v>
      </c>
      <c r="J194" s="9">
        <v>6.7324671239182541</v>
      </c>
      <c r="K194" s="9">
        <v>1.5460588815542293</v>
      </c>
      <c r="L194" s="9">
        <v>0.83575485102501212</v>
      </c>
      <c r="M194" s="9"/>
      <c r="N194" s="9">
        <v>4.1765720157091346</v>
      </c>
      <c r="O194" s="9">
        <v>3.8113820361896886</v>
      </c>
      <c r="P194" s="9">
        <v>1.3202302724572992</v>
      </c>
      <c r="Q194" s="9">
        <v>1.3202302724572992</v>
      </c>
    </row>
    <row r="195" spans="1:17" s="10" customFormat="1" x14ac:dyDescent="0.25">
      <c r="A195" s="93" t="s">
        <v>385</v>
      </c>
      <c r="B195" s="94" t="s">
        <v>386</v>
      </c>
      <c r="C195" s="60"/>
      <c r="D195" s="9">
        <v>15.959781951483409</v>
      </c>
      <c r="E195" s="9">
        <v>10.465733500572</v>
      </c>
      <c r="F195" s="9">
        <v>4.454491313662599</v>
      </c>
      <c r="G195" s="9">
        <v>2.9375389345872529</v>
      </c>
      <c r="H195" s="9"/>
      <c r="I195" s="9">
        <v>13.001471951926948</v>
      </c>
      <c r="J195" s="9">
        <v>7.9227818289835534</v>
      </c>
      <c r="K195" s="9">
        <v>3.0752869191532217</v>
      </c>
      <c r="L195" s="9">
        <v>1.3029399285092496</v>
      </c>
      <c r="M195" s="9"/>
      <c r="N195" s="9">
        <v>6.2902246893457203</v>
      </c>
      <c r="O195" s="9">
        <v>4.1051056916679576</v>
      </c>
      <c r="P195" s="9">
        <v>2.6464350873832814</v>
      </c>
      <c r="Q195" s="9">
        <v>1.169933692842323</v>
      </c>
    </row>
    <row r="196" spans="1:17" s="10" customFormat="1" x14ac:dyDescent="0.25">
      <c r="A196" s="93" t="s">
        <v>387</v>
      </c>
      <c r="B196" s="94" t="s">
        <v>388</v>
      </c>
      <c r="C196" s="56"/>
      <c r="D196" s="9">
        <v>14.23297851074927</v>
      </c>
      <c r="E196" s="9">
        <v>8.1070743972163921</v>
      </c>
      <c r="F196" s="9">
        <v>2.5742220488822363</v>
      </c>
      <c r="G196" s="9">
        <v>1.6575191581122621</v>
      </c>
      <c r="H196" s="9"/>
      <c r="I196" s="9">
        <v>12.425252156911149</v>
      </c>
      <c r="J196" s="9">
        <v>5.455916393324026</v>
      </c>
      <c r="K196" s="9">
        <v>1.5340935799077882</v>
      </c>
      <c r="L196" s="9">
        <v>0.91186598111551564</v>
      </c>
      <c r="M196" s="9"/>
      <c r="N196" s="9">
        <v>5.1536526499032984</v>
      </c>
      <c r="O196" s="9">
        <v>2.8148087432845967</v>
      </c>
      <c r="P196" s="9">
        <v>1.2585661408245896</v>
      </c>
      <c r="Q196" s="9">
        <v>0.48004570013802078</v>
      </c>
    </row>
    <row r="197" spans="1:17" s="10" customFormat="1" x14ac:dyDescent="0.25">
      <c r="A197" s="93" t="s">
        <v>389</v>
      </c>
      <c r="B197" s="94" t="s">
        <v>390</v>
      </c>
      <c r="C197" s="56"/>
      <c r="D197" s="9">
        <v>15.692539888921086</v>
      </c>
      <c r="E197" s="9">
        <v>11.190129163748939</v>
      </c>
      <c r="F197" s="9">
        <v>3.7697380581143238</v>
      </c>
      <c r="G197" s="9">
        <v>3.2746038627199985</v>
      </c>
      <c r="H197" s="9"/>
      <c r="I197" s="9">
        <v>13.399456424632447</v>
      </c>
      <c r="J197" s="9">
        <v>8.8088878555099051</v>
      </c>
      <c r="K197" s="9">
        <v>2.1022973954481063</v>
      </c>
      <c r="L197" s="9">
        <v>0.64206453257675</v>
      </c>
      <c r="M197" s="9"/>
      <c r="N197" s="9">
        <v>6.8861754548650858</v>
      </c>
      <c r="O197" s="9">
        <v>5.3628550582978924</v>
      </c>
      <c r="P197" s="9">
        <v>2.82597101266777</v>
      </c>
      <c r="Q197" s="9">
        <v>1.708620073435517</v>
      </c>
    </row>
    <row r="198" spans="1:17" s="10" customFormat="1" x14ac:dyDescent="0.25">
      <c r="A198" s="93" t="s">
        <v>391</v>
      </c>
      <c r="B198" s="94" t="s">
        <v>392</v>
      </c>
      <c r="C198" s="56"/>
      <c r="D198" s="9">
        <v>14.052643515410274</v>
      </c>
      <c r="E198" s="9">
        <v>10.506085410564099</v>
      </c>
      <c r="F198" s="9">
        <v>2.5302936514994436</v>
      </c>
      <c r="G198" s="9">
        <v>2.0412692721763674</v>
      </c>
      <c r="H198" s="9"/>
      <c r="I198" s="9">
        <v>13.223295095971126</v>
      </c>
      <c r="J198" s="9">
        <v>8.6353901276766436</v>
      </c>
      <c r="K198" s="9">
        <v>1.2091658261238101</v>
      </c>
      <c r="L198" s="9">
        <v>0.63338137325966415</v>
      </c>
      <c r="M198" s="9"/>
      <c r="N198" s="9">
        <v>3.7692320596674351</v>
      </c>
      <c r="O198" s="9">
        <v>2.752252472033438</v>
      </c>
      <c r="P198" s="9">
        <v>1.5041431994725811</v>
      </c>
      <c r="Q198" s="9">
        <v>1.2648736370008391</v>
      </c>
    </row>
    <row r="199" spans="1:17" s="10" customFormat="1" x14ac:dyDescent="0.25">
      <c r="A199" s="93" t="s">
        <v>393</v>
      </c>
      <c r="B199" s="94" t="s">
        <v>394</v>
      </c>
      <c r="C199" s="56"/>
      <c r="D199" s="9">
        <v>17.75202026361881</v>
      </c>
      <c r="E199" s="9">
        <v>12.586044314908044</v>
      </c>
      <c r="F199" s="9">
        <v>5.9585437917475739</v>
      </c>
      <c r="G199" s="9">
        <v>3.6352113815317852</v>
      </c>
      <c r="H199" s="9"/>
      <c r="I199" s="9">
        <v>14.761256093417796</v>
      </c>
      <c r="J199" s="9">
        <v>8.1559594980938499</v>
      </c>
      <c r="K199" s="9">
        <v>2.455593179466788</v>
      </c>
      <c r="L199" s="9">
        <v>1.9293215716234002</v>
      </c>
      <c r="M199" s="9"/>
      <c r="N199" s="9">
        <v>7.8781482938157472</v>
      </c>
      <c r="O199" s="9">
        <v>6.5719823528567423</v>
      </c>
      <c r="P199" s="9">
        <v>2.3342853777349477</v>
      </c>
      <c r="Q199" s="9">
        <v>2.0307532876711321</v>
      </c>
    </row>
    <row r="200" spans="1:17" customFormat="1" ht="14.4" x14ac:dyDescent="0.3">
      <c r="A200" s="91" t="s">
        <v>395</v>
      </c>
      <c r="B200" s="92" t="s">
        <v>396</v>
      </c>
      <c r="C200" s="58"/>
      <c r="D200" s="7">
        <v>15.573799350980138</v>
      </c>
      <c r="E200" s="7">
        <v>9.8199787710460775</v>
      </c>
      <c r="F200" s="7">
        <v>4.1804227305824737</v>
      </c>
      <c r="G200" s="7">
        <v>2.2482765971426257</v>
      </c>
      <c r="H200" s="7"/>
      <c r="I200" s="7">
        <v>13.064864657245993</v>
      </c>
      <c r="J200" s="7">
        <v>7.206381574133033</v>
      </c>
      <c r="K200" s="7">
        <v>2.1839196289889591</v>
      </c>
      <c r="L200" s="7">
        <v>0.90022843134687591</v>
      </c>
      <c r="M200" s="7"/>
      <c r="N200" s="7">
        <v>5.9189342210000504</v>
      </c>
      <c r="O200" s="7">
        <v>4.3674488625846779</v>
      </c>
      <c r="P200" s="7">
        <v>1.9163924510976704</v>
      </c>
      <c r="Q200" s="7">
        <v>1.0289146311075266</v>
      </c>
    </row>
    <row r="201" spans="1:17" s="10" customFormat="1" x14ac:dyDescent="0.25">
      <c r="A201" s="93" t="s">
        <v>397</v>
      </c>
      <c r="B201" s="94" t="s">
        <v>398</v>
      </c>
      <c r="C201" s="56"/>
      <c r="D201" s="9">
        <v>11.843262234152634</v>
      </c>
      <c r="E201" s="9">
        <v>7.5837358784828988</v>
      </c>
      <c r="F201" s="9">
        <v>2.4924767382547062</v>
      </c>
      <c r="G201" s="9">
        <v>1.660489766798785</v>
      </c>
      <c r="H201" s="9"/>
      <c r="I201" s="9">
        <v>9.9215198960263997</v>
      </c>
      <c r="J201" s="9">
        <v>5.531956661014485</v>
      </c>
      <c r="K201" s="9">
        <v>0.90883230862270836</v>
      </c>
      <c r="L201" s="9">
        <v>0.83869725643432802</v>
      </c>
      <c r="M201" s="9"/>
      <c r="N201" s="9">
        <v>3.852202223508884</v>
      </c>
      <c r="O201" s="9">
        <v>3.0314588709274615</v>
      </c>
      <c r="P201" s="9">
        <v>1.3298660339711683</v>
      </c>
      <c r="Q201" s="9">
        <v>0.71315481802284686</v>
      </c>
    </row>
    <row r="202" spans="1:17" s="10" customFormat="1" x14ac:dyDescent="0.25">
      <c r="A202" s="93" t="s">
        <v>399</v>
      </c>
      <c r="B202" s="94" t="s">
        <v>400</v>
      </c>
      <c r="C202" s="56"/>
      <c r="D202" s="9">
        <v>13.273069196328619</v>
      </c>
      <c r="E202" s="9">
        <v>7.9428731371646428</v>
      </c>
      <c r="F202" s="9">
        <v>4.558190927232852</v>
      </c>
      <c r="G202" s="9">
        <v>2.2112048184955988</v>
      </c>
      <c r="H202" s="9"/>
      <c r="I202" s="9">
        <v>12.282300144234171</v>
      </c>
      <c r="J202" s="9">
        <v>6.1413204165492106</v>
      </c>
      <c r="K202" s="9">
        <v>2.2268965466727542</v>
      </c>
      <c r="L202" s="9">
        <v>0.53538020623044558</v>
      </c>
      <c r="M202" s="9"/>
      <c r="N202" s="9">
        <v>5.049151084919723</v>
      </c>
      <c r="O202" s="9">
        <v>4.5657424808206368</v>
      </c>
      <c r="P202" s="9">
        <v>1.6318019030254867</v>
      </c>
      <c r="Q202" s="9">
        <v>1.6318019030254867</v>
      </c>
    </row>
    <row r="203" spans="1:17" s="10" customFormat="1" x14ac:dyDescent="0.25">
      <c r="A203" s="93" t="s">
        <v>782</v>
      </c>
      <c r="B203" s="94" t="s">
        <v>401</v>
      </c>
      <c r="C203" s="56"/>
      <c r="D203" s="9">
        <v>17.63569429600161</v>
      </c>
      <c r="E203" s="9">
        <v>9.4620774931230986</v>
      </c>
      <c r="F203" s="9">
        <v>3.061736745119306</v>
      </c>
      <c r="G203" s="9">
        <v>2.0546020301566306</v>
      </c>
      <c r="H203" s="9"/>
      <c r="I203" s="9">
        <v>15.087841306364231</v>
      </c>
      <c r="J203" s="9">
        <v>7.5799288314736009</v>
      </c>
      <c r="K203" s="9">
        <v>2.2922768258012924</v>
      </c>
      <c r="L203" s="9">
        <v>1.3387318392315402</v>
      </c>
      <c r="M203" s="9"/>
      <c r="N203" s="9">
        <v>6.545404943881886</v>
      </c>
      <c r="O203" s="9">
        <v>4.4804184200476493</v>
      </c>
      <c r="P203" s="9">
        <v>1.0009099080381589</v>
      </c>
      <c r="Q203" s="9">
        <v>0</v>
      </c>
    </row>
    <row r="204" spans="1:17" s="10" customFormat="1" x14ac:dyDescent="0.25">
      <c r="A204" s="93" t="s">
        <v>402</v>
      </c>
      <c r="B204" s="94" t="s">
        <v>403</v>
      </c>
      <c r="C204" s="56"/>
      <c r="D204" s="9">
        <v>11.804885118965744</v>
      </c>
      <c r="E204" s="9">
        <v>5.3756138597705707</v>
      </c>
      <c r="F204" s="9">
        <v>1.7016196084168402</v>
      </c>
      <c r="G204" s="9">
        <v>1.1999710889293989</v>
      </c>
      <c r="H204" s="9"/>
      <c r="I204" s="9">
        <v>9.8140278399027636</v>
      </c>
      <c r="J204" s="9">
        <v>4.7882109025699657</v>
      </c>
      <c r="K204" s="9">
        <v>0.61788327898270656</v>
      </c>
      <c r="L204" s="9">
        <v>0.46764282592046386</v>
      </c>
      <c r="M204" s="9"/>
      <c r="N204" s="9">
        <v>3.0618131811300868</v>
      </c>
      <c r="O204" s="9">
        <v>1.5469348045157931</v>
      </c>
      <c r="P204" s="9">
        <v>1.0104482900898208</v>
      </c>
      <c r="Q204" s="9">
        <v>0.73232826300893505</v>
      </c>
    </row>
    <row r="205" spans="1:17" s="10" customFormat="1" x14ac:dyDescent="0.25">
      <c r="A205" s="93" t="s">
        <v>404</v>
      </c>
      <c r="B205" s="94" t="s">
        <v>405</v>
      </c>
      <c r="C205" s="56"/>
      <c r="D205" s="9">
        <v>21.130332143258538</v>
      </c>
      <c r="E205" s="9">
        <v>15.317648549165613</v>
      </c>
      <c r="F205" s="9">
        <v>4.5547106002422622</v>
      </c>
      <c r="G205" s="9">
        <v>1.6992895840431126</v>
      </c>
      <c r="H205" s="9"/>
      <c r="I205" s="9">
        <v>18.127333761149035</v>
      </c>
      <c r="J205" s="9">
        <v>12.451782087467162</v>
      </c>
      <c r="K205" s="9">
        <v>2.5148544708799392</v>
      </c>
      <c r="L205" s="9">
        <v>0.73538391925897695</v>
      </c>
      <c r="M205" s="9"/>
      <c r="N205" s="9">
        <v>6.0714766214028861</v>
      </c>
      <c r="O205" s="9">
        <v>5.1160581602549575</v>
      </c>
      <c r="P205" s="9">
        <v>1.29667553499491</v>
      </c>
      <c r="Q205" s="9">
        <v>0.70771814847059078</v>
      </c>
    </row>
    <row r="206" spans="1:17" s="10" customFormat="1" x14ac:dyDescent="0.25">
      <c r="A206" s="93" t="s">
        <v>783</v>
      </c>
      <c r="B206" s="94" t="s">
        <v>406</v>
      </c>
      <c r="C206" s="56"/>
      <c r="D206" s="9">
        <v>19.774526888698318</v>
      </c>
      <c r="E206" s="9">
        <v>13.018296694946388</v>
      </c>
      <c r="F206" s="9">
        <v>5.7222862227653728</v>
      </c>
      <c r="G206" s="9">
        <v>2.4525237257297001</v>
      </c>
      <c r="H206" s="9"/>
      <c r="I206" s="9">
        <v>15.955082700379261</v>
      </c>
      <c r="J206" s="9">
        <v>9.0702206358410162</v>
      </c>
      <c r="K206" s="9">
        <v>2.2244217668049897</v>
      </c>
      <c r="L206" s="9">
        <v>1.1602160047036838</v>
      </c>
      <c r="M206" s="9"/>
      <c r="N206" s="9">
        <v>7.2537657542287342</v>
      </c>
      <c r="O206" s="9">
        <v>4.7606311203743497</v>
      </c>
      <c r="P206" s="9">
        <v>3.2158992035173597</v>
      </c>
      <c r="Q206" s="9">
        <v>0.9129412535542818</v>
      </c>
    </row>
    <row r="207" spans="1:17" s="10" customFormat="1" x14ac:dyDescent="0.25">
      <c r="A207" s="93" t="s">
        <v>784</v>
      </c>
      <c r="B207" s="94" t="s">
        <v>407</v>
      </c>
      <c r="C207" s="56"/>
      <c r="D207" s="9">
        <v>17.943830152225964</v>
      </c>
      <c r="E207" s="9">
        <v>11.717996200293292</v>
      </c>
      <c r="F207" s="9">
        <v>7.3866530124530829</v>
      </c>
      <c r="G207" s="9">
        <v>4.0025730283271717</v>
      </c>
      <c r="H207" s="9"/>
      <c r="I207" s="9">
        <v>15.705474416298076</v>
      </c>
      <c r="J207" s="9">
        <v>9.0281308991954656</v>
      </c>
      <c r="K207" s="9">
        <v>4.6331140846843208</v>
      </c>
      <c r="L207" s="9">
        <v>1.4454753165681959</v>
      </c>
      <c r="M207" s="9"/>
      <c r="N207" s="9">
        <v>8.9483239701860029</v>
      </c>
      <c r="O207" s="9">
        <v>5.4872339268659687</v>
      </c>
      <c r="P207" s="9">
        <v>2.5409076835118123</v>
      </c>
      <c r="Q207" s="9">
        <v>1.229766238719282</v>
      </c>
    </row>
    <row r="208" spans="1:17" s="10" customFormat="1" x14ac:dyDescent="0.25">
      <c r="A208" s="93" t="s">
        <v>408</v>
      </c>
      <c r="B208" s="94" t="s">
        <v>409</v>
      </c>
      <c r="C208" s="95"/>
      <c r="D208" s="9">
        <v>10.050487133544655</v>
      </c>
      <c r="E208" s="9">
        <v>7.8175262869433118</v>
      </c>
      <c r="F208" s="9">
        <v>3.5591551355855988</v>
      </c>
      <c r="G208" s="9">
        <v>2.1997061141691479</v>
      </c>
      <c r="H208" s="9"/>
      <c r="I208" s="9">
        <v>8.3186143139734323</v>
      </c>
      <c r="J208" s="9">
        <v>4.9907001414036607</v>
      </c>
      <c r="K208" s="9">
        <v>1.9497918639980263</v>
      </c>
      <c r="L208" s="9">
        <v>0.79795100858090073</v>
      </c>
      <c r="M208" s="9"/>
      <c r="N208" s="9">
        <v>4.3451584452128209</v>
      </c>
      <c r="O208" s="9">
        <v>3.9632980753592917</v>
      </c>
      <c r="P208" s="9">
        <v>2.1350390043314236</v>
      </c>
      <c r="Q208" s="9">
        <v>1.3338714752149035</v>
      </c>
    </row>
    <row r="209" spans="1:17" s="10" customFormat="1" x14ac:dyDescent="0.25">
      <c r="A209" s="93" t="s">
        <v>410</v>
      </c>
      <c r="B209" s="94" t="s">
        <v>411</v>
      </c>
      <c r="C209" s="56"/>
      <c r="D209" s="9">
        <v>15.404470368023723</v>
      </c>
      <c r="E209" s="9">
        <v>8.4970574106810695</v>
      </c>
      <c r="F209" s="9">
        <v>4.0423364667810961</v>
      </c>
      <c r="G209" s="9">
        <v>2.7879959248918436</v>
      </c>
      <c r="H209" s="9"/>
      <c r="I209" s="9">
        <v>10.418547520058018</v>
      </c>
      <c r="J209" s="9">
        <v>4.4374083264958983</v>
      </c>
      <c r="K209" s="9">
        <v>1.3207348697506558</v>
      </c>
      <c r="L209" s="9">
        <v>0.54702022743982348</v>
      </c>
      <c r="M209" s="9"/>
      <c r="N209" s="9">
        <v>6.7871165117964827</v>
      </c>
      <c r="O209" s="9">
        <v>4.6513011432963118</v>
      </c>
      <c r="P209" s="9">
        <v>2.5350184181101407</v>
      </c>
      <c r="Q209" s="9">
        <v>2.052341297849575</v>
      </c>
    </row>
    <row r="210" spans="1:17" s="10" customFormat="1" x14ac:dyDescent="0.25">
      <c r="A210" s="93" t="s">
        <v>785</v>
      </c>
      <c r="B210" s="94" t="s">
        <v>412</v>
      </c>
      <c r="C210" s="56"/>
      <c r="D210" s="9">
        <v>13.587316599707986</v>
      </c>
      <c r="E210" s="9">
        <v>9.3981906924758789</v>
      </c>
      <c r="F210" s="9">
        <v>4.501334190354445</v>
      </c>
      <c r="G210" s="9">
        <v>2.6039241434739435</v>
      </c>
      <c r="H210" s="9"/>
      <c r="I210" s="9">
        <v>11.543296456954479</v>
      </c>
      <c r="J210" s="9">
        <v>5.9564555704558826</v>
      </c>
      <c r="K210" s="9">
        <v>2.9943453951384358</v>
      </c>
      <c r="L210" s="9">
        <v>1.0727773883694367</v>
      </c>
      <c r="M210" s="9"/>
      <c r="N210" s="9">
        <v>6.8751359469725575</v>
      </c>
      <c r="O210" s="9">
        <v>5.3739494843579472</v>
      </c>
      <c r="P210" s="9">
        <v>2.6361634428604428</v>
      </c>
      <c r="Q210" s="9">
        <v>1.3346436831863071</v>
      </c>
    </row>
    <row r="211" spans="1:17" customFormat="1" ht="14.4" x14ac:dyDescent="0.3">
      <c r="A211" s="91" t="s">
        <v>413</v>
      </c>
      <c r="B211" s="92" t="s">
        <v>414</v>
      </c>
      <c r="C211" s="58"/>
      <c r="D211" s="7">
        <v>19.776634494001861</v>
      </c>
      <c r="E211" s="7">
        <v>13.550347583527344</v>
      </c>
      <c r="F211" s="7">
        <v>6.6191686123928548</v>
      </c>
      <c r="G211" s="7">
        <v>4.1815921905383249</v>
      </c>
      <c r="H211" s="7"/>
      <c r="I211" s="7">
        <v>16.607647614281877</v>
      </c>
      <c r="J211" s="7">
        <v>9.3359978210738408</v>
      </c>
      <c r="K211" s="7">
        <v>2.9342298727200533</v>
      </c>
      <c r="L211" s="7">
        <v>1.6678626297263996</v>
      </c>
      <c r="M211" s="7"/>
      <c r="N211" s="7">
        <v>8.8600492146385683</v>
      </c>
      <c r="O211" s="7">
        <v>7.2248942037375361</v>
      </c>
      <c r="P211" s="7">
        <v>3.6000477435748302</v>
      </c>
      <c r="Q211" s="7">
        <v>2.1109932012635246</v>
      </c>
    </row>
    <row r="212" spans="1:17" s="10" customFormat="1" x14ac:dyDescent="0.25">
      <c r="A212" s="93" t="s">
        <v>415</v>
      </c>
      <c r="B212" s="94" t="s">
        <v>416</v>
      </c>
      <c r="C212" s="56"/>
      <c r="D212" s="9">
        <v>18.665339995359385</v>
      </c>
      <c r="E212" s="9">
        <v>11.377797342432212</v>
      </c>
      <c r="F212" s="9">
        <v>4.3061507020005285</v>
      </c>
      <c r="G212" s="9">
        <v>2.8075217370161747</v>
      </c>
      <c r="H212" s="9"/>
      <c r="I212" s="9">
        <v>15.860575296652415</v>
      </c>
      <c r="J212" s="9">
        <v>8.9077181862593164</v>
      </c>
      <c r="K212" s="9">
        <v>2.3244816759990656</v>
      </c>
      <c r="L212" s="9">
        <v>1.564822109403657</v>
      </c>
      <c r="M212" s="9"/>
      <c r="N212" s="9">
        <v>5.7555572924251006</v>
      </c>
      <c r="O212" s="9">
        <v>4.2527133720696177</v>
      </c>
      <c r="P212" s="9">
        <v>1.6141494239256933</v>
      </c>
      <c r="Q212" s="9">
        <v>1.4509721151664337</v>
      </c>
    </row>
    <row r="213" spans="1:17" s="10" customFormat="1" x14ac:dyDescent="0.25">
      <c r="A213" s="93" t="s">
        <v>417</v>
      </c>
      <c r="B213" s="94" t="s">
        <v>418</v>
      </c>
      <c r="C213" s="56"/>
      <c r="D213" s="9">
        <v>18.301486340637595</v>
      </c>
      <c r="E213" s="9">
        <v>11.740228946226267</v>
      </c>
      <c r="F213" s="9">
        <v>6.422841979347198</v>
      </c>
      <c r="G213" s="9">
        <v>4.2115043254495204</v>
      </c>
      <c r="H213" s="9"/>
      <c r="I213" s="9">
        <v>15.897835770279926</v>
      </c>
      <c r="J213" s="9">
        <v>7.6332217628468868</v>
      </c>
      <c r="K213" s="9">
        <v>4.2330357306241702</v>
      </c>
      <c r="L213" s="9">
        <v>1.8402806948214243</v>
      </c>
      <c r="M213" s="9"/>
      <c r="N213" s="9">
        <v>8.5938145294910235</v>
      </c>
      <c r="O213" s="9">
        <v>7.9076987246742236</v>
      </c>
      <c r="P213" s="9">
        <v>3.5029705858276716</v>
      </c>
      <c r="Q213" s="9">
        <v>0.85379859186643392</v>
      </c>
    </row>
    <row r="214" spans="1:17" s="10" customFormat="1" x14ac:dyDescent="0.25">
      <c r="A214" s="93" t="s">
        <v>419</v>
      </c>
      <c r="B214" s="94" t="s">
        <v>420</v>
      </c>
      <c r="C214" s="56"/>
      <c r="D214" s="9">
        <v>18.391647914025448</v>
      </c>
      <c r="E214" s="9">
        <v>13.703137617961492</v>
      </c>
      <c r="F214" s="9">
        <v>6.1145937129450836</v>
      </c>
      <c r="G214" s="9">
        <v>4.408167856646938</v>
      </c>
      <c r="H214" s="9"/>
      <c r="I214" s="9">
        <v>16.958710722786947</v>
      </c>
      <c r="J214" s="9">
        <v>11.289454419129887</v>
      </c>
      <c r="K214" s="9">
        <v>2.9898410964294153</v>
      </c>
      <c r="L214" s="9">
        <v>1.506257244437039</v>
      </c>
      <c r="M214" s="9"/>
      <c r="N214" s="9">
        <v>7.9850021044411283</v>
      </c>
      <c r="O214" s="9">
        <v>5.9526451870601882</v>
      </c>
      <c r="P214" s="9">
        <v>3.6099837783228153</v>
      </c>
      <c r="Q214" s="9">
        <v>2.1577189307145548</v>
      </c>
    </row>
    <row r="215" spans="1:17" s="10" customFormat="1" x14ac:dyDescent="0.25">
      <c r="A215" s="93" t="s">
        <v>421</v>
      </c>
      <c r="B215" s="94" t="s">
        <v>422</v>
      </c>
      <c r="C215" s="56"/>
      <c r="D215" s="9">
        <v>18.768803000595355</v>
      </c>
      <c r="E215" s="9">
        <v>11.847081144915677</v>
      </c>
      <c r="F215" s="9">
        <v>5.0732668434073931</v>
      </c>
      <c r="G215" s="9">
        <v>2.8118434213370351</v>
      </c>
      <c r="H215" s="9"/>
      <c r="I215" s="9">
        <v>16.286984525154445</v>
      </c>
      <c r="J215" s="9">
        <v>8.7913815361454581</v>
      </c>
      <c r="K215" s="9">
        <v>2.7324529724128759</v>
      </c>
      <c r="L215" s="9">
        <v>1.028288567283524</v>
      </c>
      <c r="M215" s="9"/>
      <c r="N215" s="9">
        <v>6.6440971643181523</v>
      </c>
      <c r="O215" s="9">
        <v>5.0531428466353434</v>
      </c>
      <c r="P215" s="9">
        <v>2.2745146419177806</v>
      </c>
      <c r="Q215" s="9">
        <v>1.4388978492654794</v>
      </c>
    </row>
    <row r="216" spans="1:17" s="10" customFormat="1" x14ac:dyDescent="0.25">
      <c r="A216" s="93" t="s">
        <v>423</v>
      </c>
      <c r="B216" s="94" t="s">
        <v>424</v>
      </c>
      <c r="C216" s="56"/>
      <c r="D216" s="9">
        <v>19.615222699254311</v>
      </c>
      <c r="E216" s="9">
        <v>14.207385995081859</v>
      </c>
      <c r="F216" s="9">
        <v>7.3293870066217348</v>
      </c>
      <c r="G216" s="9">
        <v>4.8498012651129763</v>
      </c>
      <c r="H216" s="9"/>
      <c r="I216" s="9">
        <v>16.247379394024566</v>
      </c>
      <c r="J216" s="9">
        <v>9.3978691099311007</v>
      </c>
      <c r="K216" s="9">
        <v>2.7297505950077867</v>
      </c>
      <c r="L216" s="9">
        <v>1.9774091095890827</v>
      </c>
      <c r="M216" s="9"/>
      <c r="N216" s="9">
        <v>7.3374580099060953</v>
      </c>
      <c r="O216" s="9">
        <v>6.4818769694690594</v>
      </c>
      <c r="P216" s="9">
        <v>4.5643097427772883</v>
      </c>
      <c r="Q216" s="9">
        <v>3.372076069597473</v>
      </c>
    </row>
    <row r="217" spans="1:17" s="10" customFormat="1" x14ac:dyDescent="0.25">
      <c r="A217" s="93" t="s">
        <v>425</v>
      </c>
      <c r="B217" s="94" t="s">
        <v>426</v>
      </c>
      <c r="C217" s="56"/>
      <c r="D217" s="9">
        <v>22.438094249543692</v>
      </c>
      <c r="E217" s="9">
        <v>17.59606187454002</v>
      </c>
      <c r="F217" s="9">
        <v>10.581466106767559</v>
      </c>
      <c r="G217" s="9">
        <v>8.2875271750477353</v>
      </c>
      <c r="H217" s="9"/>
      <c r="I217" s="9">
        <v>16.864040652529884</v>
      </c>
      <c r="J217" s="9">
        <v>9.7791859965516839</v>
      </c>
      <c r="K217" s="9">
        <v>4.1935623992766491</v>
      </c>
      <c r="L217" s="9">
        <v>3.0010229418325185</v>
      </c>
      <c r="M217" s="9"/>
      <c r="N217" s="9">
        <v>15.127530075563964</v>
      </c>
      <c r="O217" s="9">
        <v>12.408425367055926</v>
      </c>
      <c r="P217" s="9">
        <v>7.6979551223703577</v>
      </c>
      <c r="Q217" s="9">
        <v>4.7588283483827656</v>
      </c>
    </row>
    <row r="218" spans="1:17" s="10" customFormat="1" x14ac:dyDescent="0.25">
      <c r="A218" s="93" t="s">
        <v>427</v>
      </c>
      <c r="B218" s="94" t="s">
        <v>428</v>
      </c>
      <c r="C218" s="56"/>
      <c r="D218" s="9">
        <v>21.80392823299993</v>
      </c>
      <c r="E218" s="9">
        <v>14.551039750995857</v>
      </c>
      <c r="F218" s="9">
        <v>6.5270889030394992</v>
      </c>
      <c r="G218" s="9">
        <v>2.0713608682651881</v>
      </c>
      <c r="H218" s="9"/>
      <c r="I218" s="9">
        <v>18.190110537237196</v>
      </c>
      <c r="J218" s="9">
        <v>10.129612094819022</v>
      </c>
      <c r="K218" s="9">
        <v>1.3131490811847084</v>
      </c>
      <c r="L218" s="9">
        <v>0.78666350604067703</v>
      </c>
      <c r="M218" s="9"/>
      <c r="N218" s="9">
        <v>10.027082681601286</v>
      </c>
      <c r="O218" s="9">
        <v>8.0802786976774836</v>
      </c>
      <c r="P218" s="9">
        <v>2.114633114556145</v>
      </c>
      <c r="Q218" s="9">
        <v>0.93450164548848058</v>
      </c>
    </row>
    <row r="219" spans="1:17" customFormat="1" ht="14.4" x14ac:dyDescent="0.3">
      <c r="A219" s="91" t="s">
        <v>429</v>
      </c>
      <c r="B219" s="92" t="s">
        <v>430</v>
      </c>
      <c r="C219" s="52"/>
      <c r="D219" s="7">
        <v>19.764917133210222</v>
      </c>
      <c r="E219" s="7">
        <v>13.772261442400458</v>
      </c>
      <c r="F219" s="7">
        <v>5.6487751645283399</v>
      </c>
      <c r="G219" s="7">
        <v>3.0754518000604731</v>
      </c>
      <c r="H219" s="7"/>
      <c r="I219" s="7">
        <v>16.747746394727603</v>
      </c>
      <c r="J219" s="7">
        <v>9.6513137482520417</v>
      </c>
      <c r="K219" s="7">
        <v>2.0450902216295348</v>
      </c>
      <c r="L219" s="7">
        <v>1.1289440994748903</v>
      </c>
      <c r="M219" s="7"/>
      <c r="N219" s="7">
        <v>7.9224140384760524</v>
      </c>
      <c r="O219" s="7">
        <v>6.4911018719661024</v>
      </c>
      <c r="P219" s="7">
        <v>2.7855173118394791</v>
      </c>
      <c r="Q219" s="7">
        <v>2.0644277724932607</v>
      </c>
    </row>
    <row r="220" spans="1:17" s="10" customFormat="1" x14ac:dyDescent="0.25">
      <c r="A220" s="93" t="s">
        <v>431</v>
      </c>
      <c r="B220" s="94" t="s">
        <v>432</v>
      </c>
      <c r="C220" s="56"/>
      <c r="D220" s="9">
        <v>17.86524032826561</v>
      </c>
      <c r="E220" s="9">
        <v>11.143818589595369</v>
      </c>
      <c r="F220" s="9">
        <v>3.3098325204171601</v>
      </c>
      <c r="G220" s="9">
        <v>1.7803633533361254</v>
      </c>
      <c r="H220" s="9"/>
      <c r="I220" s="9">
        <v>16.913038946661992</v>
      </c>
      <c r="J220" s="9">
        <v>9.4887350849362555</v>
      </c>
      <c r="K220" s="9">
        <v>2.3358029925480599</v>
      </c>
      <c r="L220" s="9">
        <v>1.2048412533775266</v>
      </c>
      <c r="M220" s="9"/>
      <c r="N220" s="9">
        <v>4.2476801923892795</v>
      </c>
      <c r="O220" s="9">
        <v>3.6488251698485339</v>
      </c>
      <c r="P220" s="9">
        <v>0.36947633162381532</v>
      </c>
      <c r="Q220" s="9">
        <v>0.28617508087251675</v>
      </c>
    </row>
    <row r="221" spans="1:17" s="10" customFormat="1" x14ac:dyDescent="0.25">
      <c r="A221" s="93" t="s">
        <v>826</v>
      </c>
      <c r="B221" s="94" t="s">
        <v>827</v>
      </c>
      <c r="C221" s="56"/>
      <c r="D221" s="9">
        <v>21.592272617150616</v>
      </c>
      <c r="E221" s="9">
        <v>14.569042251157557</v>
      </c>
      <c r="F221" s="9">
        <v>6.03047096673673</v>
      </c>
      <c r="G221" s="9">
        <v>3.7532698018408466</v>
      </c>
      <c r="H221" s="9"/>
      <c r="I221" s="9">
        <v>18.346964975270051</v>
      </c>
      <c r="J221" s="9">
        <v>10.237500751212595</v>
      </c>
      <c r="K221" s="9">
        <v>2.3657240070570853</v>
      </c>
      <c r="L221" s="9">
        <v>1.3065991181540262</v>
      </c>
      <c r="M221" s="9"/>
      <c r="N221" s="9">
        <v>9.4073667077828507</v>
      </c>
      <c r="O221" s="9">
        <v>7.088771001161863</v>
      </c>
      <c r="P221" s="9">
        <v>3.3590320193708543</v>
      </c>
      <c r="Q221" s="9">
        <v>2.649255006890479</v>
      </c>
    </row>
    <row r="222" spans="1:17" s="10" customFormat="1" x14ac:dyDescent="0.25">
      <c r="A222" s="93" t="s">
        <v>434</v>
      </c>
      <c r="B222" s="94" t="s">
        <v>435</v>
      </c>
      <c r="C222" s="56"/>
      <c r="D222" s="9">
        <v>17.894318722837387</v>
      </c>
      <c r="E222" s="9">
        <v>14.254315773893886</v>
      </c>
      <c r="F222" s="9">
        <v>7.8099243513482905</v>
      </c>
      <c r="G222" s="9">
        <v>4.6181927835334422</v>
      </c>
      <c r="H222" s="9"/>
      <c r="I222" s="9">
        <v>13.102886601840222</v>
      </c>
      <c r="J222" s="9">
        <v>8.2794548285042922</v>
      </c>
      <c r="K222" s="9">
        <v>1.0479090231760733</v>
      </c>
      <c r="L222" s="9">
        <v>0.79020503317589841</v>
      </c>
      <c r="M222" s="9"/>
      <c r="N222" s="9">
        <v>10.540075181326127</v>
      </c>
      <c r="O222" s="9">
        <v>9.6536523670180419</v>
      </c>
      <c r="P222" s="9">
        <v>4.5336197302906136</v>
      </c>
      <c r="Q222" s="9">
        <v>3.7794155229961186</v>
      </c>
    </row>
    <row r="223" spans="1:17" s="10" customFormat="1" x14ac:dyDescent="0.25">
      <c r="A223" s="93" t="s">
        <v>436</v>
      </c>
      <c r="B223" s="94" t="s">
        <v>437</v>
      </c>
      <c r="C223" s="56"/>
      <c r="D223" s="9">
        <v>17.419228824095381</v>
      </c>
      <c r="E223" s="9">
        <v>14.085295043878473</v>
      </c>
      <c r="F223" s="9">
        <v>4.2667299717069795</v>
      </c>
      <c r="G223" s="9">
        <v>1.6384625458734061</v>
      </c>
      <c r="H223" s="9"/>
      <c r="I223" s="9">
        <v>15.099980169997263</v>
      </c>
      <c r="J223" s="9">
        <v>11.473339223356263</v>
      </c>
      <c r="K223" s="9">
        <v>1.4678083424789667</v>
      </c>
      <c r="L223" s="9">
        <v>0.62354839095043257</v>
      </c>
      <c r="M223" s="9"/>
      <c r="N223" s="9">
        <v>5.5857026962214782</v>
      </c>
      <c r="O223" s="9">
        <v>4.4147715054570584</v>
      </c>
      <c r="P223" s="9">
        <v>1.4667664420894888</v>
      </c>
      <c r="Q223" s="9">
        <v>0.93197934830108686</v>
      </c>
    </row>
    <row r="224" spans="1:17" s="10" customFormat="1" x14ac:dyDescent="0.25">
      <c r="A224" s="93" t="s">
        <v>828</v>
      </c>
      <c r="B224" s="94" t="s">
        <v>829</v>
      </c>
      <c r="C224" s="56"/>
      <c r="D224" s="9">
        <v>20.938986319148242</v>
      </c>
      <c r="E224" s="9">
        <v>13.467022279882851</v>
      </c>
      <c r="F224" s="9">
        <v>5.5348428715442699</v>
      </c>
      <c r="G224" s="9">
        <v>2.4851720713832965</v>
      </c>
      <c r="H224" s="9"/>
      <c r="I224" s="9">
        <v>18.076482533640782</v>
      </c>
      <c r="J224" s="9">
        <v>8.8438965319311844</v>
      </c>
      <c r="K224" s="9">
        <v>2.521831675028035</v>
      </c>
      <c r="L224" s="9">
        <v>1.3880186994917589</v>
      </c>
      <c r="M224" s="9"/>
      <c r="N224" s="9">
        <v>7.1574029458061812</v>
      </c>
      <c r="O224" s="9">
        <v>5.995765072463338</v>
      </c>
      <c r="P224" s="9">
        <v>2.709081443499548</v>
      </c>
      <c r="Q224" s="9">
        <v>1.5513555829190273</v>
      </c>
    </row>
    <row r="225" spans="1:17" s="10" customFormat="1" x14ac:dyDescent="0.25">
      <c r="A225" s="90" t="s">
        <v>25</v>
      </c>
      <c r="B225" s="90" t="s">
        <v>26</v>
      </c>
      <c r="C225" s="57"/>
      <c r="D225" s="6">
        <v>17.69056651135093</v>
      </c>
      <c r="E225" s="6">
        <v>12.858526756785135</v>
      </c>
      <c r="F225" s="6">
        <v>7.0653739388899961</v>
      </c>
      <c r="G225" s="6">
        <v>4.3525962025161347</v>
      </c>
      <c r="H225" s="6"/>
      <c r="I225" s="6">
        <v>12.979627995271153</v>
      </c>
      <c r="J225" s="6">
        <v>7.0217782764733467</v>
      </c>
      <c r="K225" s="6">
        <v>1.5179582497378044</v>
      </c>
      <c r="L225" s="6">
        <v>0.82578380989784717</v>
      </c>
      <c r="M225" s="6"/>
      <c r="N225" s="6">
        <v>11.019990829768842</v>
      </c>
      <c r="O225" s="6">
        <v>9.0832658201256855</v>
      </c>
      <c r="P225" s="6">
        <v>5.2458421823806329</v>
      </c>
      <c r="Q225" s="6">
        <v>3.1571508306243086</v>
      </c>
    </row>
    <row r="226" spans="1:17" s="10" customFormat="1" x14ac:dyDescent="0.25">
      <c r="A226" s="91" t="s">
        <v>786</v>
      </c>
      <c r="B226" s="92" t="s">
        <v>764</v>
      </c>
      <c r="C226" s="58"/>
      <c r="D226" s="7">
        <v>23.275092321498441</v>
      </c>
      <c r="E226" s="7">
        <v>17.598951142666198</v>
      </c>
      <c r="F226" s="7">
        <v>10.537857675831823</v>
      </c>
      <c r="G226" s="7">
        <v>6.8043498523353092</v>
      </c>
      <c r="H226" s="7"/>
      <c r="I226" s="7">
        <v>15.850960952910837</v>
      </c>
      <c r="J226" s="7">
        <v>8.4177806542528124</v>
      </c>
      <c r="K226" s="7">
        <v>1.7091708023043068</v>
      </c>
      <c r="L226" s="7">
        <v>1.0600283349958468</v>
      </c>
      <c r="M226" s="7"/>
      <c r="N226" s="7">
        <v>16.579122082478399</v>
      </c>
      <c r="O226" s="7">
        <v>13.892840058291423</v>
      </c>
      <c r="P226" s="7">
        <v>8.54142209387836</v>
      </c>
      <c r="Q226" s="7">
        <v>5.4271756647433795</v>
      </c>
    </row>
    <row r="227" spans="1:17" s="8" customFormat="1" x14ac:dyDescent="0.25">
      <c r="A227" s="93" t="s">
        <v>451</v>
      </c>
      <c r="B227" s="94" t="s">
        <v>452</v>
      </c>
      <c r="C227" s="60"/>
      <c r="D227" s="9">
        <v>18.838687301045123</v>
      </c>
      <c r="E227" s="9">
        <v>15.874769823516433</v>
      </c>
      <c r="F227" s="9">
        <v>10.622261240656078</v>
      </c>
      <c r="G227" s="9">
        <v>6.9612509091738799</v>
      </c>
      <c r="H227" s="9"/>
      <c r="I227" s="9">
        <v>12.608283898637124</v>
      </c>
      <c r="J227" s="9">
        <v>7.9787322663452329</v>
      </c>
      <c r="K227" s="9">
        <v>0.53982553456072113</v>
      </c>
      <c r="L227" s="9">
        <v>0.40014063182737247</v>
      </c>
      <c r="M227" s="9"/>
      <c r="N227" s="9">
        <v>14.378529561717832</v>
      </c>
      <c r="O227" s="9">
        <v>12.568364262616551</v>
      </c>
      <c r="P227" s="9">
        <v>8.1442618155398101</v>
      </c>
      <c r="Q227" s="9">
        <v>6.5204484590990832</v>
      </c>
    </row>
    <row r="228" spans="1:17" customFormat="1" ht="14.4" x14ac:dyDescent="0.3">
      <c r="A228" s="93" t="s">
        <v>453</v>
      </c>
      <c r="B228" s="94" t="s">
        <v>752</v>
      </c>
      <c r="C228" s="56"/>
      <c r="D228" s="9">
        <v>25.734692283751198</v>
      </c>
      <c r="E228" s="9">
        <v>13.402090842597806</v>
      </c>
      <c r="F228" s="9">
        <v>2.6609003017183634</v>
      </c>
      <c r="G228" s="9">
        <v>1.4983815107028988</v>
      </c>
      <c r="H228" s="9"/>
      <c r="I228" s="9">
        <v>19.153259879452879</v>
      </c>
      <c r="J228" s="9">
        <v>3.4584304454071511</v>
      </c>
      <c r="K228" s="9">
        <v>0.70968970156974842</v>
      </c>
      <c r="L228" s="9">
        <v>8.1835458154075016E-2</v>
      </c>
      <c r="M228" s="9"/>
      <c r="N228" s="9">
        <v>13.171798362931467</v>
      </c>
      <c r="O228" s="9">
        <v>9.6082046676019512</v>
      </c>
      <c r="P228" s="9">
        <v>1.3885654955383357</v>
      </c>
      <c r="Q228" s="9">
        <v>1.0574880478283013</v>
      </c>
    </row>
    <row r="229" spans="1:17" s="10" customFormat="1" x14ac:dyDescent="0.25">
      <c r="A229" s="93" t="s">
        <v>462</v>
      </c>
      <c r="B229" s="94" t="s">
        <v>463</v>
      </c>
      <c r="C229" s="56"/>
      <c r="D229" s="9">
        <v>30.801146880430242</v>
      </c>
      <c r="E229" s="9">
        <v>22.770183387730395</v>
      </c>
      <c r="F229" s="9">
        <v>15.556700093477652</v>
      </c>
      <c r="G229" s="9">
        <v>11.19622214666922</v>
      </c>
      <c r="H229" s="9"/>
      <c r="I229" s="9">
        <v>18.743167785967866</v>
      </c>
      <c r="J229" s="9">
        <v>8.0967884012381077</v>
      </c>
      <c r="K229" s="9">
        <v>1.2386920337872058</v>
      </c>
      <c r="L229" s="9">
        <v>0.70507271057129273</v>
      </c>
      <c r="M229" s="9"/>
      <c r="N229" s="9">
        <v>23.121697957677366</v>
      </c>
      <c r="O229" s="9">
        <v>20.086305977575037</v>
      </c>
      <c r="P229" s="9">
        <v>12.964373629550064</v>
      </c>
      <c r="Q229" s="9">
        <v>10.386974467040179</v>
      </c>
    </row>
    <row r="230" spans="1:17" s="10" customFormat="1" x14ac:dyDescent="0.25">
      <c r="A230" s="93" t="s">
        <v>464</v>
      </c>
      <c r="B230" s="94" t="s">
        <v>465</v>
      </c>
      <c r="C230" s="56"/>
      <c r="D230" s="9">
        <v>30.862481626002907</v>
      </c>
      <c r="E230" s="9">
        <v>18.357744263505541</v>
      </c>
      <c r="F230" s="9">
        <v>10.95260437207836</v>
      </c>
      <c r="G230" s="9">
        <v>5.8993620701365979</v>
      </c>
      <c r="H230" s="9"/>
      <c r="I230" s="9">
        <v>19.654282712777519</v>
      </c>
      <c r="J230" s="9">
        <v>8.6267689685786664</v>
      </c>
      <c r="K230" s="9">
        <v>3.1021985177588003</v>
      </c>
      <c r="L230" s="9">
        <v>2.3431681482041022</v>
      </c>
      <c r="M230" s="9"/>
      <c r="N230" s="9">
        <v>20.881777627057506</v>
      </c>
      <c r="O230" s="9">
        <v>15.1693312706482</v>
      </c>
      <c r="P230" s="9">
        <v>9.6361159828642595</v>
      </c>
      <c r="Q230" s="9">
        <v>4.4674227997259726</v>
      </c>
    </row>
    <row r="231" spans="1:17" s="10" customFormat="1" x14ac:dyDescent="0.25">
      <c r="A231" s="93" t="s">
        <v>466</v>
      </c>
      <c r="B231" s="94" t="s">
        <v>467</v>
      </c>
      <c r="C231" s="56"/>
      <c r="D231" s="9">
        <v>19.576538098379835</v>
      </c>
      <c r="E231" s="9">
        <v>15.042205438572632</v>
      </c>
      <c r="F231" s="9">
        <v>9.2206278415122735</v>
      </c>
      <c r="G231" s="9">
        <v>5.7908438556101611</v>
      </c>
      <c r="H231" s="9"/>
      <c r="I231" s="9">
        <v>12.887401838164386</v>
      </c>
      <c r="J231" s="9">
        <v>7.2562533924829573</v>
      </c>
      <c r="K231" s="9">
        <v>2.201064653244055</v>
      </c>
      <c r="L231" s="9">
        <v>0.91457915262671774</v>
      </c>
      <c r="M231" s="9"/>
      <c r="N231" s="9">
        <v>13.35131790888258</v>
      </c>
      <c r="O231" s="9">
        <v>12.140613295495996</v>
      </c>
      <c r="P231" s="9">
        <v>7.7039350515199345</v>
      </c>
      <c r="Q231" s="9">
        <v>4.6221721040356645</v>
      </c>
    </row>
    <row r="232" spans="1:17" s="10" customFormat="1" x14ac:dyDescent="0.25">
      <c r="A232" s="93" t="s">
        <v>476</v>
      </c>
      <c r="B232" s="94" t="s">
        <v>477</v>
      </c>
      <c r="C232" s="56"/>
      <c r="D232" s="9">
        <v>21.117252020241043</v>
      </c>
      <c r="E232" s="9">
        <v>16.796514755874785</v>
      </c>
      <c r="F232" s="9">
        <v>9.2936311422204767</v>
      </c>
      <c r="G232" s="9">
        <v>5.3393149663540918</v>
      </c>
      <c r="H232" s="9"/>
      <c r="I232" s="9">
        <v>15.024518762447455</v>
      </c>
      <c r="J232" s="9">
        <v>7.1962457191800357</v>
      </c>
      <c r="K232" s="9">
        <v>1.0681459898042689</v>
      </c>
      <c r="L232" s="9">
        <v>0.90183807016264994</v>
      </c>
      <c r="M232" s="9"/>
      <c r="N232" s="9">
        <v>13.816375376504206</v>
      </c>
      <c r="O232" s="9">
        <v>12.873189791990541</v>
      </c>
      <c r="P232" s="9">
        <v>7.1143800166614479</v>
      </c>
      <c r="Q232" s="9">
        <v>4.3478192440126149</v>
      </c>
    </row>
    <row r="233" spans="1:17" s="10" customFormat="1" x14ac:dyDescent="0.25">
      <c r="A233" s="93" t="s">
        <v>478</v>
      </c>
      <c r="B233" s="94" t="s">
        <v>479</v>
      </c>
      <c r="C233" s="56"/>
      <c r="D233" s="9">
        <v>15.678181053079946</v>
      </c>
      <c r="E233" s="9">
        <v>11.869343389282093</v>
      </c>
      <c r="F233" s="9">
        <v>6.4025099287150606</v>
      </c>
      <c r="G233" s="9">
        <v>4.0292667181711126</v>
      </c>
      <c r="H233" s="9"/>
      <c r="I233" s="9">
        <v>11.521976978943126</v>
      </c>
      <c r="J233" s="9">
        <v>5.0211964072178494</v>
      </c>
      <c r="K233" s="9">
        <v>0.2891971616718283</v>
      </c>
      <c r="L233" s="9">
        <v>0</v>
      </c>
      <c r="M233" s="9"/>
      <c r="N233" s="9">
        <v>10.567958704676048</v>
      </c>
      <c r="O233" s="9">
        <v>7.9051699655553644</v>
      </c>
      <c r="P233" s="9">
        <v>4.85156592805403</v>
      </c>
      <c r="Q233" s="9">
        <v>3.3852677714337096</v>
      </c>
    </row>
    <row r="234" spans="1:17" s="10" customFormat="1" x14ac:dyDescent="0.25">
      <c r="A234" s="93" t="s">
        <v>482</v>
      </c>
      <c r="B234" s="94" t="s">
        <v>483</v>
      </c>
      <c r="C234" s="56"/>
      <c r="D234" s="9">
        <v>25.467390156762015</v>
      </c>
      <c r="E234" s="9">
        <v>19.106605534773639</v>
      </c>
      <c r="F234" s="9">
        <v>12.035343220112898</v>
      </c>
      <c r="G234" s="9">
        <v>7.1405165566841138</v>
      </c>
      <c r="H234" s="9"/>
      <c r="I234" s="9">
        <v>16.697134240169753</v>
      </c>
      <c r="J234" s="9">
        <v>9.4956332190092319</v>
      </c>
      <c r="K234" s="9">
        <v>2.1883781203358468</v>
      </c>
      <c r="L234" s="9">
        <v>1.839015854781872</v>
      </c>
      <c r="M234" s="9"/>
      <c r="N234" s="9">
        <v>18.006058254227376</v>
      </c>
      <c r="O234" s="9">
        <v>15.148368302569395</v>
      </c>
      <c r="P234" s="9">
        <v>10.001819711578817</v>
      </c>
      <c r="Q234" s="9">
        <v>5.2480418193900666</v>
      </c>
    </row>
    <row r="235" spans="1:17" s="10" customFormat="1" x14ac:dyDescent="0.25">
      <c r="A235" s="93" t="s">
        <v>484</v>
      </c>
      <c r="B235" s="94" t="s">
        <v>485</v>
      </c>
      <c r="C235" s="65"/>
      <c r="D235" s="9">
        <v>20.130992962174368</v>
      </c>
      <c r="E235" s="9">
        <v>15.131053000608114</v>
      </c>
      <c r="F235" s="9">
        <v>9.4854672767692403</v>
      </c>
      <c r="G235" s="9">
        <v>5.3166839047627823</v>
      </c>
      <c r="H235" s="9"/>
      <c r="I235" s="9">
        <v>14.139455808325557</v>
      </c>
      <c r="J235" s="9">
        <v>6.5172967569256484</v>
      </c>
      <c r="K235" s="9">
        <v>0.94604851332340656</v>
      </c>
      <c r="L235" s="9">
        <v>0.79092979202195768</v>
      </c>
      <c r="M235" s="9"/>
      <c r="N235" s="9">
        <v>15.989844166823151</v>
      </c>
      <c r="O235" s="9">
        <v>13.402197383063513</v>
      </c>
      <c r="P235" s="9">
        <v>7.9104528078152549</v>
      </c>
      <c r="Q235" s="9">
        <v>3.860816393348049</v>
      </c>
    </row>
    <row r="236" spans="1:17" s="10" customFormat="1" x14ac:dyDescent="0.25">
      <c r="A236" s="93" t="s">
        <v>488</v>
      </c>
      <c r="B236" s="94" t="s">
        <v>489</v>
      </c>
      <c r="C236" s="63"/>
      <c r="D236" s="9">
        <v>17.760498099305604</v>
      </c>
      <c r="E236" s="9">
        <v>11.232887755859446</v>
      </c>
      <c r="F236" s="9">
        <v>5.6611379387615042</v>
      </c>
      <c r="G236" s="9">
        <v>3.9378355010379082</v>
      </c>
      <c r="H236" s="9"/>
      <c r="I236" s="9">
        <v>10.685459218815147</v>
      </c>
      <c r="J236" s="9">
        <v>4.6720113946881749</v>
      </c>
      <c r="K236" s="9">
        <v>1.1197166176956996</v>
      </c>
      <c r="L236" s="9">
        <v>0.85109053844425164</v>
      </c>
      <c r="M236" s="9"/>
      <c r="N236" s="9">
        <v>12.127137972761739</v>
      </c>
      <c r="O236" s="9">
        <v>8.7320263073771933</v>
      </c>
      <c r="P236" s="9">
        <v>5.0709541255053132</v>
      </c>
      <c r="Q236" s="9">
        <v>2.9216144120222856</v>
      </c>
    </row>
    <row r="237" spans="1:17" s="10" customFormat="1" x14ac:dyDescent="0.25">
      <c r="A237" s="93" t="s">
        <v>494</v>
      </c>
      <c r="B237" s="94" t="s">
        <v>495</v>
      </c>
      <c r="C237" s="63"/>
      <c r="D237" s="9">
        <v>25.166803450213209</v>
      </c>
      <c r="E237" s="9">
        <v>21.910714580861086</v>
      </c>
      <c r="F237" s="9">
        <v>13.792385399722571</v>
      </c>
      <c r="G237" s="9">
        <v>10.192673078680476</v>
      </c>
      <c r="H237" s="9"/>
      <c r="I237" s="9">
        <v>16.676344739381786</v>
      </c>
      <c r="J237" s="9">
        <v>11.079045510343716</v>
      </c>
      <c r="K237" s="9">
        <v>2.5873311468673101</v>
      </c>
      <c r="L237" s="9">
        <v>1.6580976753669312</v>
      </c>
      <c r="M237" s="9"/>
      <c r="N237" s="9">
        <v>19.010816223457933</v>
      </c>
      <c r="O237" s="9">
        <v>16.718385574960365</v>
      </c>
      <c r="P237" s="9">
        <v>10.946784964795844</v>
      </c>
      <c r="Q237" s="9">
        <v>7.4365830660495362</v>
      </c>
    </row>
    <row r="238" spans="1:17" s="10" customFormat="1" x14ac:dyDescent="0.25">
      <c r="A238" s="93" t="s">
        <v>498</v>
      </c>
      <c r="B238" s="94" t="s">
        <v>499</v>
      </c>
      <c r="C238" s="63"/>
      <c r="D238" s="9">
        <v>22.142727564496365</v>
      </c>
      <c r="E238" s="9">
        <v>16.282252236389969</v>
      </c>
      <c r="F238" s="9">
        <v>8.9891400267242023</v>
      </c>
      <c r="G238" s="9">
        <v>5.3028158404583241</v>
      </c>
      <c r="H238" s="9"/>
      <c r="I238" s="9">
        <v>15.237701327744546</v>
      </c>
      <c r="J238" s="9">
        <v>7.1250863165766578</v>
      </c>
      <c r="K238" s="9">
        <v>2.6873079353765625</v>
      </c>
      <c r="L238" s="9">
        <v>0.90122400884791276</v>
      </c>
      <c r="M238" s="9"/>
      <c r="N238" s="9">
        <v>15.679412101616627</v>
      </c>
      <c r="O238" s="9">
        <v>13.505777568041232</v>
      </c>
      <c r="P238" s="9">
        <v>7.0747662471797481</v>
      </c>
      <c r="Q238" s="9">
        <v>5.1367007933600588</v>
      </c>
    </row>
    <row r="239" spans="1:17" s="10" customFormat="1" x14ac:dyDescent="0.25">
      <c r="A239" s="93" t="s">
        <v>502</v>
      </c>
      <c r="B239" s="94" t="s">
        <v>503</v>
      </c>
      <c r="C239" s="63"/>
      <c r="D239" s="9">
        <v>29.707732026955952</v>
      </c>
      <c r="E239" s="9">
        <v>23.783504118626468</v>
      </c>
      <c r="F239" s="9">
        <v>13.56183752040824</v>
      </c>
      <c r="G239" s="9">
        <v>9.7295703099433926</v>
      </c>
      <c r="H239" s="9"/>
      <c r="I239" s="9">
        <v>23.647756907603547</v>
      </c>
      <c r="J239" s="9">
        <v>14.782299375985131</v>
      </c>
      <c r="K239" s="9">
        <v>2.7503680414598732</v>
      </c>
      <c r="L239" s="9">
        <v>1.8825312169194357</v>
      </c>
      <c r="M239" s="9"/>
      <c r="N239" s="9">
        <v>20.735154642739381</v>
      </c>
      <c r="O239" s="9">
        <v>17.473478828759148</v>
      </c>
      <c r="P239" s="9">
        <v>10.46115073180972</v>
      </c>
      <c r="Q239" s="9">
        <v>6.8866975058592743</v>
      </c>
    </row>
    <row r="240" spans="1:17" s="10" customFormat="1" x14ac:dyDescent="0.25">
      <c r="A240" s="93" t="s">
        <v>504</v>
      </c>
      <c r="B240" s="94" t="s">
        <v>505</v>
      </c>
      <c r="C240" s="63"/>
      <c r="D240" s="9">
        <v>23.646432057640133</v>
      </c>
      <c r="E240" s="9">
        <v>17.872075555718926</v>
      </c>
      <c r="F240" s="9">
        <v>9.7460090190013222</v>
      </c>
      <c r="G240" s="9">
        <v>5.7981483204225226</v>
      </c>
      <c r="H240" s="9"/>
      <c r="I240" s="9">
        <v>16.992966732457511</v>
      </c>
      <c r="J240" s="9">
        <v>9.3338571309249954</v>
      </c>
      <c r="K240" s="9">
        <v>0.93006483458598632</v>
      </c>
      <c r="L240" s="9">
        <v>0.19661656863777477</v>
      </c>
      <c r="M240" s="9"/>
      <c r="N240" s="9">
        <v>15.97350106213781</v>
      </c>
      <c r="O240" s="9">
        <v>12.459044254338924</v>
      </c>
      <c r="P240" s="9">
        <v>7.9089874808516356</v>
      </c>
      <c r="Q240" s="9">
        <v>4.2527137711075556</v>
      </c>
    </row>
    <row r="241" spans="1:17" s="10" customFormat="1" x14ac:dyDescent="0.25">
      <c r="A241" s="91" t="s">
        <v>787</v>
      </c>
      <c r="B241" s="92" t="s">
        <v>765</v>
      </c>
      <c r="C241" s="53"/>
      <c r="D241" s="7">
        <v>13.770005849184955</v>
      </c>
      <c r="E241" s="7">
        <v>9.5305590830594458</v>
      </c>
      <c r="F241" s="7">
        <v>4.6275513552200458</v>
      </c>
      <c r="G241" s="7">
        <v>2.6313669988947574</v>
      </c>
      <c r="H241" s="7"/>
      <c r="I241" s="7">
        <v>10.963837322185178</v>
      </c>
      <c r="J241" s="7">
        <v>6.0417287265782758</v>
      </c>
      <c r="K241" s="7">
        <v>1.383719383773159</v>
      </c>
      <c r="L241" s="7">
        <v>0.66133477668570517</v>
      </c>
      <c r="M241" s="7"/>
      <c r="N241" s="7">
        <v>7.1172581634451486</v>
      </c>
      <c r="O241" s="7">
        <v>5.7067521820909368</v>
      </c>
      <c r="P241" s="7">
        <v>2.9322131654701615</v>
      </c>
      <c r="Q241" s="7">
        <v>1.5635025300621028</v>
      </c>
    </row>
    <row r="242" spans="1:17" s="10" customFormat="1" x14ac:dyDescent="0.25">
      <c r="A242" s="93" t="s">
        <v>441</v>
      </c>
      <c r="B242" s="94" t="s">
        <v>442</v>
      </c>
      <c r="C242" s="63"/>
      <c r="D242" s="9">
        <v>4.8311902623852436</v>
      </c>
      <c r="E242" s="9">
        <v>3.4591035044146978</v>
      </c>
      <c r="F242" s="9">
        <v>1.2023573115900557</v>
      </c>
      <c r="G242" s="9">
        <v>0.47336723157268651</v>
      </c>
      <c r="H242" s="9"/>
      <c r="I242" s="9">
        <v>3.2809257337382833</v>
      </c>
      <c r="J242" s="9">
        <v>1.7199620026670925</v>
      </c>
      <c r="K242" s="9">
        <v>0</v>
      </c>
      <c r="L242" s="9">
        <v>0</v>
      </c>
      <c r="M242" s="9"/>
      <c r="N242" s="9">
        <v>2.2387582890827966</v>
      </c>
      <c r="O242" s="9">
        <v>2.1766581299472985</v>
      </c>
      <c r="P242" s="9">
        <v>0.76484068339035904</v>
      </c>
      <c r="Q242" s="9">
        <v>0.47336723157268651</v>
      </c>
    </row>
    <row r="243" spans="1:17" customFormat="1" ht="14.4" x14ac:dyDescent="0.3">
      <c r="A243" s="93" t="s">
        <v>443</v>
      </c>
      <c r="B243" s="94" t="s">
        <v>444</v>
      </c>
      <c r="C243" s="63"/>
      <c r="D243" s="9">
        <v>12.665502192503645</v>
      </c>
      <c r="E243" s="9">
        <v>9.5421970038242456</v>
      </c>
      <c r="F243" s="9">
        <v>6.3665674801077401</v>
      </c>
      <c r="G243" s="9">
        <v>2.7047493521211985</v>
      </c>
      <c r="H243" s="9"/>
      <c r="I243" s="9">
        <v>11.220937034642956</v>
      </c>
      <c r="J243" s="9">
        <v>8.2283892722033425</v>
      </c>
      <c r="K243" s="9">
        <v>2.4490052300801866</v>
      </c>
      <c r="L243" s="9">
        <v>1.3975680394878645</v>
      </c>
      <c r="M243" s="9"/>
      <c r="N243" s="9">
        <v>6.5111619005599248</v>
      </c>
      <c r="O243" s="9">
        <v>5.5033422529398486</v>
      </c>
      <c r="P243" s="9">
        <v>2.1217066053080771</v>
      </c>
      <c r="Q243" s="9">
        <v>0.94880749043557755</v>
      </c>
    </row>
    <row r="244" spans="1:17" s="10" customFormat="1" x14ac:dyDescent="0.25">
      <c r="A244" s="93" t="s">
        <v>445</v>
      </c>
      <c r="B244" s="94" t="s">
        <v>446</v>
      </c>
      <c r="C244" s="63"/>
      <c r="D244" s="9">
        <v>12.596981531874436</v>
      </c>
      <c r="E244" s="9">
        <v>9.2255445652405772</v>
      </c>
      <c r="F244" s="9">
        <v>3.9754055142157059</v>
      </c>
      <c r="G244" s="9">
        <v>1.1083325063098901</v>
      </c>
      <c r="H244" s="9"/>
      <c r="I244" s="9">
        <v>9.7509287583333712</v>
      </c>
      <c r="J244" s="9">
        <v>7.0804263392377162</v>
      </c>
      <c r="K244" s="9">
        <v>1.3420892646497182</v>
      </c>
      <c r="L244" s="9">
        <v>0.53099972292185182</v>
      </c>
      <c r="M244" s="9"/>
      <c r="N244" s="9">
        <v>5.7902034812438119</v>
      </c>
      <c r="O244" s="9">
        <v>4.6874616406611391</v>
      </c>
      <c r="P244" s="9">
        <v>2.9888129274610202</v>
      </c>
      <c r="Q244" s="9">
        <v>0.35549667789503459</v>
      </c>
    </row>
    <row r="245" spans="1:17" s="10" customFormat="1" x14ac:dyDescent="0.25">
      <c r="A245" s="93" t="s">
        <v>447</v>
      </c>
      <c r="B245" s="94" t="s">
        <v>448</v>
      </c>
      <c r="C245" s="63"/>
      <c r="D245" s="9">
        <v>13.851489510931087</v>
      </c>
      <c r="E245" s="9">
        <v>9.049942681920859</v>
      </c>
      <c r="F245" s="9">
        <v>5.213199352884998</v>
      </c>
      <c r="G245" s="9">
        <v>3.5368525830433706</v>
      </c>
      <c r="H245" s="9"/>
      <c r="I245" s="9">
        <v>10.743367034037274</v>
      </c>
      <c r="J245" s="9">
        <v>5.9450107058244068</v>
      </c>
      <c r="K245" s="9">
        <v>0.8097614024205988</v>
      </c>
      <c r="L245" s="9">
        <v>0.24323220064654286</v>
      </c>
      <c r="M245" s="9"/>
      <c r="N245" s="9">
        <v>8.2945275941952037</v>
      </c>
      <c r="O245" s="9">
        <v>5.9445377299527795</v>
      </c>
      <c r="P245" s="9">
        <v>3.6973278998641708</v>
      </c>
      <c r="Q245" s="9">
        <v>1.7290144508911736</v>
      </c>
    </row>
    <row r="246" spans="1:17" s="10" customFormat="1" x14ac:dyDescent="0.25">
      <c r="A246" s="93" t="s">
        <v>449</v>
      </c>
      <c r="B246" s="94" t="s">
        <v>450</v>
      </c>
      <c r="C246" s="63"/>
      <c r="D246" s="9">
        <v>9.0970708172497226</v>
      </c>
      <c r="E246" s="9">
        <v>5.2040038794651986</v>
      </c>
      <c r="F246" s="9">
        <v>1.8656711567503457</v>
      </c>
      <c r="G246" s="9">
        <v>0.71177244771795833</v>
      </c>
      <c r="H246" s="9"/>
      <c r="I246" s="9">
        <v>8.0986132554983872</v>
      </c>
      <c r="J246" s="9">
        <v>3.369111475456922</v>
      </c>
      <c r="K246" s="9">
        <v>0.51844430483219239</v>
      </c>
      <c r="L246" s="9">
        <v>0.51844430483219239</v>
      </c>
      <c r="M246" s="9"/>
      <c r="N246" s="9">
        <v>3.3593358613379261</v>
      </c>
      <c r="O246" s="9">
        <v>2.7395122085280375</v>
      </c>
      <c r="P246" s="9">
        <v>1.3612177973534452</v>
      </c>
      <c r="Q246" s="9">
        <v>0.41038699354337194</v>
      </c>
    </row>
    <row r="247" spans="1:17" s="10" customFormat="1" x14ac:dyDescent="0.25">
      <c r="A247" s="93" t="s">
        <v>454</v>
      </c>
      <c r="B247" s="94" t="s">
        <v>455</v>
      </c>
      <c r="C247" s="63"/>
      <c r="D247" s="9">
        <v>6.6083539403089961</v>
      </c>
      <c r="E247" s="9">
        <v>4.1626353437436174</v>
      </c>
      <c r="F247" s="9">
        <v>1.1002744493410233</v>
      </c>
      <c r="G247" s="9">
        <v>0.39123920100814719</v>
      </c>
      <c r="H247" s="9"/>
      <c r="I247" s="9">
        <v>5.6076812874009807</v>
      </c>
      <c r="J247" s="9">
        <v>2.7783785186904635</v>
      </c>
      <c r="K247" s="9">
        <v>0.4247990386724112</v>
      </c>
      <c r="L247" s="9">
        <v>0.15334154976677836</v>
      </c>
      <c r="M247" s="9"/>
      <c r="N247" s="9">
        <v>2.3438275036178613</v>
      </c>
      <c r="O247" s="9">
        <v>1.9994321442126028</v>
      </c>
      <c r="P247" s="9">
        <v>0.56047946413631411</v>
      </c>
      <c r="Q247" s="9">
        <v>0.1977429279145565</v>
      </c>
    </row>
    <row r="248" spans="1:17" s="10" customFormat="1" x14ac:dyDescent="0.25">
      <c r="A248" s="93" t="s">
        <v>456</v>
      </c>
      <c r="B248" s="94" t="s">
        <v>457</v>
      </c>
      <c r="C248" s="63"/>
      <c r="D248" s="9">
        <v>13.927509308210762</v>
      </c>
      <c r="E248" s="9">
        <v>11.095687229532485</v>
      </c>
      <c r="F248" s="9">
        <v>4.2154387334273018</v>
      </c>
      <c r="G248" s="9">
        <v>2.8493207799316416</v>
      </c>
      <c r="H248" s="9"/>
      <c r="I248" s="9">
        <v>10.232287471564447</v>
      </c>
      <c r="J248" s="9">
        <v>6.2276711063663903</v>
      </c>
      <c r="K248" s="9">
        <v>2.078450071084355</v>
      </c>
      <c r="L248" s="9">
        <v>1.1170372707616381</v>
      </c>
      <c r="M248" s="9"/>
      <c r="N248" s="9">
        <v>7.8875547001474065</v>
      </c>
      <c r="O248" s="9">
        <v>6.2726079431965012</v>
      </c>
      <c r="P248" s="9">
        <v>2.726775401671421</v>
      </c>
      <c r="Q248" s="9">
        <v>1.6880165137030185</v>
      </c>
    </row>
    <row r="249" spans="1:17" s="10" customFormat="1" x14ac:dyDescent="0.25">
      <c r="A249" s="93" t="s">
        <v>458</v>
      </c>
      <c r="B249" s="94" t="s">
        <v>459</v>
      </c>
      <c r="C249" s="63"/>
      <c r="D249" s="9">
        <v>10.267195950180803</v>
      </c>
      <c r="E249" s="9">
        <v>6.9492374466795628</v>
      </c>
      <c r="F249" s="9">
        <v>2.9612201423644273</v>
      </c>
      <c r="G249" s="9">
        <v>1.8735370488425804</v>
      </c>
      <c r="H249" s="9"/>
      <c r="I249" s="9">
        <v>7.646456409175026</v>
      </c>
      <c r="J249" s="9">
        <v>4.2437506967259218</v>
      </c>
      <c r="K249" s="9">
        <v>1.2336714426434354</v>
      </c>
      <c r="L249" s="9">
        <v>0.28607654563595419</v>
      </c>
      <c r="M249" s="9"/>
      <c r="N249" s="9">
        <v>4.2817749128971139</v>
      </c>
      <c r="O249" s="9">
        <v>3.5245747522988951</v>
      </c>
      <c r="P249" s="9">
        <v>1.2135002954605132</v>
      </c>
      <c r="Q249" s="9">
        <v>1.0734120989461451</v>
      </c>
    </row>
    <row r="250" spans="1:17" s="10" customFormat="1" x14ac:dyDescent="0.25">
      <c r="A250" s="93" t="s">
        <v>460</v>
      </c>
      <c r="B250" s="94" t="s">
        <v>461</v>
      </c>
      <c r="C250" s="63"/>
      <c r="D250" s="9">
        <v>16.626382544027773</v>
      </c>
      <c r="E250" s="9">
        <v>11.699305495154762</v>
      </c>
      <c r="F250" s="9">
        <v>7.2558968697944843</v>
      </c>
      <c r="G250" s="9">
        <v>6.0143210171063988</v>
      </c>
      <c r="H250" s="9"/>
      <c r="I250" s="9">
        <v>13.043614921448388</v>
      </c>
      <c r="J250" s="9">
        <v>7.7883125010689014</v>
      </c>
      <c r="K250" s="9">
        <v>1.3869032935463002</v>
      </c>
      <c r="L250" s="9">
        <v>0.98398250690276712</v>
      </c>
      <c r="M250" s="9"/>
      <c r="N250" s="9">
        <v>7.8047260815641062</v>
      </c>
      <c r="O250" s="9">
        <v>7.2718259511113521</v>
      </c>
      <c r="P250" s="9">
        <v>5.5737036636421866</v>
      </c>
      <c r="Q250" s="9">
        <v>5.0485343076118196</v>
      </c>
    </row>
    <row r="251" spans="1:17" s="10" customFormat="1" x14ac:dyDescent="0.25">
      <c r="A251" s="93" t="s">
        <v>468</v>
      </c>
      <c r="B251" s="94" t="s">
        <v>469</v>
      </c>
      <c r="C251" s="63"/>
      <c r="D251" s="9">
        <v>11.553801172996307</v>
      </c>
      <c r="E251" s="9">
        <v>7.423408423659315</v>
      </c>
      <c r="F251" s="9">
        <v>2.4945388351901703</v>
      </c>
      <c r="G251" s="9">
        <v>1.3069389228619774</v>
      </c>
      <c r="H251" s="9"/>
      <c r="I251" s="9">
        <v>10.346358443667416</v>
      </c>
      <c r="J251" s="9">
        <v>5.2313234128825616</v>
      </c>
      <c r="K251" s="9">
        <v>0.57683113377128303</v>
      </c>
      <c r="L251" s="9">
        <v>0.57683113377128303</v>
      </c>
      <c r="M251" s="9"/>
      <c r="N251" s="9">
        <v>4.8356835227048212</v>
      </c>
      <c r="O251" s="9">
        <v>4.0866416424851595</v>
      </c>
      <c r="P251" s="9">
        <v>1.3403752521123111</v>
      </c>
      <c r="Q251" s="9">
        <v>0.99524112092305228</v>
      </c>
    </row>
    <row r="252" spans="1:17" s="10" customFormat="1" x14ac:dyDescent="0.25">
      <c r="A252" s="93" t="s">
        <v>470</v>
      </c>
      <c r="B252" s="94" t="s">
        <v>471</v>
      </c>
      <c r="C252" s="63"/>
      <c r="D252" s="9">
        <v>7.4535814553064403</v>
      </c>
      <c r="E252" s="9">
        <v>4.0250384342929184</v>
      </c>
      <c r="F252" s="9">
        <v>2.0316249377240121</v>
      </c>
      <c r="G252" s="9">
        <v>1.7024917922202756</v>
      </c>
      <c r="H252" s="9"/>
      <c r="I252" s="9">
        <v>6.8823984119709998</v>
      </c>
      <c r="J252" s="9">
        <v>3.5997402470495605</v>
      </c>
      <c r="K252" s="9">
        <v>1.9015164839874552</v>
      </c>
      <c r="L252" s="9">
        <v>1.2559323973542151</v>
      </c>
      <c r="M252" s="9"/>
      <c r="N252" s="9">
        <v>1.3021381760348612</v>
      </c>
      <c r="O252" s="9">
        <v>0.95320382800560144</v>
      </c>
      <c r="P252" s="9">
        <v>0.31645094112950473</v>
      </c>
      <c r="Q252" s="9">
        <v>0.26839519594504729</v>
      </c>
    </row>
    <row r="253" spans="1:17" s="10" customFormat="1" x14ac:dyDescent="0.25">
      <c r="A253" s="93" t="s">
        <v>472</v>
      </c>
      <c r="B253" s="94" t="s">
        <v>473</v>
      </c>
      <c r="C253" s="63"/>
      <c r="D253" s="9">
        <v>17.042856649603578</v>
      </c>
      <c r="E253" s="9">
        <v>11.511753670576384</v>
      </c>
      <c r="F253" s="9">
        <v>4.5046873744000422</v>
      </c>
      <c r="G253" s="9">
        <v>2.4371711153233546</v>
      </c>
      <c r="H253" s="9"/>
      <c r="I253" s="9">
        <v>13.670025531603713</v>
      </c>
      <c r="J253" s="9">
        <v>7.091709102314697</v>
      </c>
      <c r="K253" s="9">
        <v>2.630924607585575</v>
      </c>
      <c r="L253" s="9">
        <v>0.76656174954439738</v>
      </c>
      <c r="M253" s="9"/>
      <c r="N253" s="9">
        <v>6.9994539884391411</v>
      </c>
      <c r="O253" s="9">
        <v>5.7046254480183851</v>
      </c>
      <c r="P253" s="9">
        <v>2.5633090275510253</v>
      </c>
      <c r="Q253" s="9">
        <v>1.5394659633053134</v>
      </c>
    </row>
    <row r="254" spans="1:17" s="10" customFormat="1" x14ac:dyDescent="0.25">
      <c r="A254" s="93" t="s">
        <v>474</v>
      </c>
      <c r="B254" s="94" t="s">
        <v>475</v>
      </c>
      <c r="C254" s="63"/>
      <c r="D254" s="9">
        <v>15.947905146206715</v>
      </c>
      <c r="E254" s="9">
        <v>10.764631525912693</v>
      </c>
      <c r="F254" s="9">
        <v>3.9896041750962605</v>
      </c>
      <c r="G254" s="9">
        <v>2.5074306910461184</v>
      </c>
      <c r="H254" s="9"/>
      <c r="I254" s="9">
        <v>11.381280141733914</v>
      </c>
      <c r="J254" s="9">
        <v>6.3876572063056134</v>
      </c>
      <c r="K254" s="9">
        <v>0.78612483895567131</v>
      </c>
      <c r="L254" s="9">
        <v>0.72803684081243725</v>
      </c>
      <c r="M254" s="9"/>
      <c r="N254" s="9">
        <v>9.7569304753612478</v>
      </c>
      <c r="O254" s="9">
        <v>7.2769587167345353</v>
      </c>
      <c r="P254" s="9">
        <v>3.0372252636936636</v>
      </c>
      <c r="Q254" s="9">
        <v>2.0558840604702779</v>
      </c>
    </row>
    <row r="255" spans="1:17" s="10" customFormat="1" x14ac:dyDescent="0.25">
      <c r="A255" s="93" t="s">
        <v>480</v>
      </c>
      <c r="B255" s="94" t="s">
        <v>481</v>
      </c>
      <c r="C255" s="63"/>
      <c r="D255" s="9">
        <v>24.480805822332584</v>
      </c>
      <c r="E255" s="9">
        <v>16.300069841013819</v>
      </c>
      <c r="F255" s="9">
        <v>10.304833994254494</v>
      </c>
      <c r="G255" s="9">
        <v>6.4385158869438213</v>
      </c>
      <c r="H255" s="9"/>
      <c r="I255" s="9">
        <v>19.797965945249942</v>
      </c>
      <c r="J255" s="9">
        <v>10.441533397118425</v>
      </c>
      <c r="K255" s="9">
        <v>1.7914196222515295</v>
      </c>
      <c r="L255" s="9">
        <v>0.54576533426414953</v>
      </c>
      <c r="M255" s="9"/>
      <c r="N255" s="9">
        <v>14.615442092903102</v>
      </c>
      <c r="O255" s="9">
        <v>12.48251900548525</v>
      </c>
      <c r="P255" s="9">
        <v>7.597066654277576</v>
      </c>
      <c r="Q255" s="9">
        <v>3.0399840827616509</v>
      </c>
    </row>
    <row r="256" spans="1:17" s="10" customFormat="1" x14ac:dyDescent="0.25">
      <c r="A256" s="93" t="s">
        <v>486</v>
      </c>
      <c r="B256" s="94" t="s">
        <v>487</v>
      </c>
      <c r="C256" s="63"/>
      <c r="D256" s="9">
        <v>19.804567987501024</v>
      </c>
      <c r="E256" s="9">
        <v>14.66533959774342</v>
      </c>
      <c r="F256" s="9">
        <v>8.2553915209953193</v>
      </c>
      <c r="G256" s="9">
        <v>5.3076308518439985</v>
      </c>
      <c r="H256" s="9"/>
      <c r="I256" s="9">
        <v>14.604188541011215</v>
      </c>
      <c r="J256" s="9">
        <v>8.3688609296503884</v>
      </c>
      <c r="K256" s="9">
        <v>2.4181357024241885</v>
      </c>
      <c r="L256" s="9">
        <v>0.67412140685530708</v>
      </c>
      <c r="M256" s="9"/>
      <c r="N256" s="9">
        <v>12.217532840089072</v>
      </c>
      <c r="O256" s="9">
        <v>9.6888674041905922</v>
      </c>
      <c r="P256" s="9">
        <v>6.9069878595957102</v>
      </c>
      <c r="Q256" s="9">
        <v>3.7727982220774372</v>
      </c>
    </row>
    <row r="257" spans="1:17" s="10" customFormat="1" x14ac:dyDescent="0.25">
      <c r="A257" s="93" t="s">
        <v>490</v>
      </c>
      <c r="B257" s="94" t="s">
        <v>491</v>
      </c>
      <c r="C257" s="63"/>
      <c r="D257" s="9">
        <v>9.3640252878705414</v>
      </c>
      <c r="E257" s="9">
        <v>6.7664035914193814</v>
      </c>
      <c r="F257" s="9">
        <v>4.0650155914105079</v>
      </c>
      <c r="G257" s="9">
        <v>2.0256810674785806</v>
      </c>
      <c r="H257" s="9"/>
      <c r="I257" s="9">
        <v>7.6511589905550332</v>
      </c>
      <c r="J257" s="9">
        <v>4.4173573610506267</v>
      </c>
      <c r="K257" s="9">
        <v>1.4913765887378245</v>
      </c>
      <c r="L257" s="9">
        <v>0.7331926921689822</v>
      </c>
      <c r="M257" s="9"/>
      <c r="N257" s="9">
        <v>4.609893357617981</v>
      </c>
      <c r="O257" s="9">
        <v>3.4982537897696786</v>
      </c>
      <c r="P257" s="9">
        <v>2.2281959065123695</v>
      </c>
      <c r="Q257" s="9">
        <v>0.91910087155062226</v>
      </c>
    </row>
    <row r="258" spans="1:17" s="10" customFormat="1" x14ac:dyDescent="0.25">
      <c r="A258" s="93" t="s">
        <v>492</v>
      </c>
      <c r="B258" s="94" t="s">
        <v>493</v>
      </c>
      <c r="C258" s="63"/>
      <c r="D258" s="9">
        <v>36.33106038912409</v>
      </c>
      <c r="E258" s="9">
        <v>26.757007360404337</v>
      </c>
      <c r="F258" s="9">
        <v>12.49299512405042</v>
      </c>
      <c r="G258" s="9">
        <v>6.791470222336117</v>
      </c>
      <c r="H258" s="9"/>
      <c r="I258" s="9">
        <v>27.730396069742596</v>
      </c>
      <c r="J258" s="9">
        <v>14.676891434188558</v>
      </c>
      <c r="K258" s="9">
        <v>2.7050510630364553</v>
      </c>
      <c r="L258" s="9">
        <v>1.3905708831499466</v>
      </c>
      <c r="M258" s="9"/>
      <c r="N258" s="9">
        <v>23.941973852306099</v>
      </c>
      <c r="O258" s="9">
        <v>18.769234669906282</v>
      </c>
      <c r="P258" s="9">
        <v>8.0070556253307128</v>
      </c>
      <c r="Q258" s="9">
        <v>3.9699540467184615</v>
      </c>
    </row>
    <row r="259" spans="1:17" s="10" customFormat="1" x14ac:dyDescent="0.25">
      <c r="A259" s="93" t="s">
        <v>496</v>
      </c>
      <c r="B259" s="94" t="s">
        <v>497</v>
      </c>
      <c r="C259" s="63"/>
      <c r="D259" s="9">
        <v>12.235117032892942</v>
      </c>
      <c r="E259" s="9">
        <v>7.3599523993788596</v>
      </c>
      <c r="F259" s="9">
        <v>3.2976458887940661</v>
      </c>
      <c r="G259" s="9">
        <v>2.6838438789240704</v>
      </c>
      <c r="H259" s="9"/>
      <c r="I259" s="9">
        <v>9.1393496004282628</v>
      </c>
      <c r="J259" s="9">
        <v>3.9565808544220133</v>
      </c>
      <c r="K259" s="9">
        <v>0.33916910118475813</v>
      </c>
      <c r="L259" s="9">
        <v>0</v>
      </c>
      <c r="M259" s="9"/>
      <c r="N259" s="9">
        <v>6.7676297063246071</v>
      </c>
      <c r="O259" s="9">
        <v>4.668664324155456</v>
      </c>
      <c r="P259" s="9">
        <v>2.8244531509280546</v>
      </c>
      <c r="Q259" s="9">
        <v>2.1699837999944109</v>
      </c>
    </row>
    <row r="260" spans="1:17" s="10" customFormat="1" x14ac:dyDescent="0.25">
      <c r="A260" s="93" t="s">
        <v>500</v>
      </c>
      <c r="B260" s="94" t="s">
        <v>501</v>
      </c>
      <c r="C260" s="63"/>
      <c r="D260" s="9">
        <v>20.067281035326705</v>
      </c>
      <c r="E260" s="9">
        <v>14.263477889233847</v>
      </c>
      <c r="F260" s="9">
        <v>7.3861233086055691</v>
      </c>
      <c r="G260" s="9">
        <v>2.5850951488902969</v>
      </c>
      <c r="H260" s="9"/>
      <c r="I260" s="9">
        <v>16.762214218590564</v>
      </c>
      <c r="J260" s="9">
        <v>7.3194961510380754</v>
      </c>
      <c r="K260" s="9">
        <v>1.4929512462950645</v>
      </c>
      <c r="L260" s="9">
        <v>0.44824848943435552</v>
      </c>
      <c r="M260" s="9"/>
      <c r="N260" s="9">
        <v>11.581432885447363</v>
      </c>
      <c r="O260" s="9">
        <v>9.1480151990415877</v>
      </c>
      <c r="P260" s="9">
        <v>4.9184543034805763</v>
      </c>
      <c r="Q260" s="9">
        <v>1.4983347805341631</v>
      </c>
    </row>
    <row r="261" spans="1:17" s="10" customFormat="1" x14ac:dyDescent="0.25">
      <c r="A261" s="90" t="s">
        <v>27</v>
      </c>
      <c r="B261" s="90" t="s">
        <v>28</v>
      </c>
      <c r="C261" s="66"/>
      <c r="D261" s="6">
        <v>18.702382178268032</v>
      </c>
      <c r="E261" s="6">
        <v>13.09320099375009</v>
      </c>
      <c r="F261" s="6">
        <v>6.192085434949762</v>
      </c>
      <c r="G261" s="6">
        <v>3.6086032158827615</v>
      </c>
      <c r="H261" s="6"/>
      <c r="I261" s="6">
        <v>15.201497606843983</v>
      </c>
      <c r="J261" s="6">
        <v>8.7286547792727074</v>
      </c>
      <c r="K261" s="6">
        <v>2.4245854724136282</v>
      </c>
      <c r="L261" s="6">
        <v>1.0164464706104956</v>
      </c>
      <c r="M261" s="6"/>
      <c r="N261" s="6">
        <v>8.6748042964748926</v>
      </c>
      <c r="O261" s="6">
        <v>6.7769304507197283</v>
      </c>
      <c r="P261" s="6">
        <v>3.5700918929229934</v>
      </c>
      <c r="Q261" s="6">
        <v>2.1604266789346993</v>
      </c>
    </row>
    <row r="262" spans="1:17" s="10" customFormat="1" x14ac:dyDescent="0.25">
      <c r="A262" s="91" t="s">
        <v>506</v>
      </c>
      <c r="B262" s="92" t="s">
        <v>507</v>
      </c>
      <c r="C262" s="53"/>
      <c r="D262" s="7">
        <v>16.797092986637889</v>
      </c>
      <c r="E262" s="7">
        <v>11.73587295742025</v>
      </c>
      <c r="F262" s="7">
        <v>5.4698461183662079</v>
      </c>
      <c r="G262" s="7">
        <v>3.3957846942543162</v>
      </c>
      <c r="H262" s="7"/>
      <c r="I262" s="7">
        <v>13.709833951304168</v>
      </c>
      <c r="J262" s="7">
        <v>7.6097197923913766</v>
      </c>
      <c r="K262" s="7">
        <v>2.0032046512799231</v>
      </c>
      <c r="L262" s="7">
        <v>1.2251514392663048</v>
      </c>
      <c r="M262" s="7"/>
      <c r="N262" s="7">
        <v>8.5401607475551007</v>
      </c>
      <c r="O262" s="7">
        <v>5.5576110087245594</v>
      </c>
      <c r="P262" s="7">
        <v>3.4691898008025523</v>
      </c>
      <c r="Q262" s="7">
        <v>0.78193383851863052</v>
      </c>
    </row>
    <row r="263" spans="1:17" s="8" customFormat="1" x14ac:dyDescent="0.25">
      <c r="A263" s="91" t="s">
        <v>508</v>
      </c>
      <c r="B263" s="92" t="s">
        <v>509</v>
      </c>
      <c r="C263" s="53"/>
      <c r="D263" s="7">
        <v>22.50801166188295</v>
      </c>
      <c r="E263" s="7">
        <v>16.16630531255139</v>
      </c>
      <c r="F263" s="7">
        <v>6.4186253795706261</v>
      </c>
      <c r="G263" s="7">
        <v>3.6339359724299145</v>
      </c>
      <c r="H263" s="7"/>
      <c r="I263" s="7">
        <v>17.550053239196529</v>
      </c>
      <c r="J263" s="7">
        <v>7.2789842620551877</v>
      </c>
      <c r="K263" s="7">
        <v>2.0757150780332871</v>
      </c>
      <c r="L263" s="7">
        <v>1.1279755890544436</v>
      </c>
      <c r="M263" s="7"/>
      <c r="N263" s="7">
        <v>14.4706975457702</v>
      </c>
      <c r="O263" s="7">
        <v>11.456759248700688</v>
      </c>
      <c r="P263" s="7">
        <v>4.4143563225900833</v>
      </c>
      <c r="Q263" s="7">
        <v>2.6046648306122711</v>
      </c>
    </row>
    <row r="264" spans="1:17" customFormat="1" ht="14.4" x14ac:dyDescent="0.3">
      <c r="A264" s="91" t="s">
        <v>510</v>
      </c>
      <c r="B264" s="92" t="s">
        <v>511</v>
      </c>
      <c r="C264" s="53"/>
      <c r="D264" s="7">
        <v>14.945418266973357</v>
      </c>
      <c r="E264" s="7">
        <v>9.4879676048068227</v>
      </c>
      <c r="F264" s="7">
        <v>3.8636375521342643</v>
      </c>
      <c r="G264" s="7">
        <v>1.2082327263530748</v>
      </c>
      <c r="H264" s="7"/>
      <c r="I264" s="7">
        <v>13.678210567860694</v>
      </c>
      <c r="J264" s="7">
        <v>8.1968380712432989</v>
      </c>
      <c r="K264" s="7">
        <v>2.1212587041315953</v>
      </c>
      <c r="L264" s="7">
        <v>1.1035759739772883</v>
      </c>
      <c r="M264" s="7"/>
      <c r="N264" s="7">
        <v>4.8967134733218867</v>
      </c>
      <c r="O264" s="7">
        <v>2.9943577229629725</v>
      </c>
      <c r="P264" s="7">
        <v>1.3351878932434034</v>
      </c>
      <c r="Q264" s="7">
        <v>0.65499330451838667</v>
      </c>
    </row>
    <row r="265" spans="1:17" customFormat="1" ht="14.4" x14ac:dyDescent="0.3">
      <c r="A265" s="91" t="s">
        <v>512</v>
      </c>
      <c r="B265" s="92" t="s">
        <v>513</v>
      </c>
      <c r="C265" s="53"/>
      <c r="D265" s="7">
        <v>10.23497031433444</v>
      </c>
      <c r="E265" s="7">
        <v>7.4030761458728334</v>
      </c>
      <c r="F265" s="7">
        <v>3.7446585302036395</v>
      </c>
      <c r="G265" s="7">
        <v>2.8593230643170555</v>
      </c>
      <c r="H265" s="7"/>
      <c r="I265" s="7">
        <v>8.5260110439466139</v>
      </c>
      <c r="J265" s="7">
        <v>5.6374289718055497</v>
      </c>
      <c r="K265" s="7">
        <v>2.2452549111610436</v>
      </c>
      <c r="L265" s="7">
        <v>1.3262171033973611</v>
      </c>
      <c r="M265" s="7"/>
      <c r="N265" s="7">
        <v>2.8809709126829031</v>
      </c>
      <c r="O265" s="7">
        <v>2.6049386867987137</v>
      </c>
      <c r="P265" s="7">
        <v>1.353477971455662</v>
      </c>
      <c r="Q265" s="7">
        <v>1.2271271373692871</v>
      </c>
    </row>
    <row r="266" spans="1:17" customFormat="1" ht="14.4" x14ac:dyDescent="0.3">
      <c r="A266" s="91" t="s">
        <v>514</v>
      </c>
      <c r="B266" s="92" t="s">
        <v>515</v>
      </c>
      <c r="C266" s="53"/>
      <c r="D266" s="7">
        <v>16.794923575695222</v>
      </c>
      <c r="E266" s="7">
        <v>10.478136636216041</v>
      </c>
      <c r="F266" s="7">
        <v>4.0653531392036681</v>
      </c>
      <c r="G266" s="7">
        <v>1.9254765478701881</v>
      </c>
      <c r="H266" s="7"/>
      <c r="I266" s="7">
        <v>14.372180899257666</v>
      </c>
      <c r="J266" s="7">
        <v>6.7350433567175223</v>
      </c>
      <c r="K266" s="7">
        <v>1.8120361627792922</v>
      </c>
      <c r="L266" s="7">
        <v>0.70118215217349622</v>
      </c>
      <c r="M266" s="7"/>
      <c r="N266" s="7">
        <v>8.2462783077307389</v>
      </c>
      <c r="O266" s="7">
        <v>5.3486461086993211</v>
      </c>
      <c r="P266" s="7">
        <v>1.7078975134144123</v>
      </c>
      <c r="Q266" s="7">
        <v>0.62098273389991532</v>
      </c>
    </row>
    <row r="267" spans="1:17" customFormat="1" ht="14.4" x14ac:dyDescent="0.3">
      <c r="A267" s="91" t="s">
        <v>516</v>
      </c>
      <c r="B267" s="92" t="s">
        <v>517</v>
      </c>
      <c r="C267" s="53"/>
      <c r="D267" s="7">
        <v>21.447881288821478</v>
      </c>
      <c r="E267" s="7">
        <v>18.435790945888762</v>
      </c>
      <c r="F267" s="7">
        <v>11.676212392761359</v>
      </c>
      <c r="G267" s="7">
        <v>7.5219238381638966</v>
      </c>
      <c r="H267" s="7"/>
      <c r="I267" s="7">
        <v>15.315170640030008</v>
      </c>
      <c r="J267" s="7">
        <v>9.161892034730009</v>
      </c>
      <c r="K267" s="7">
        <v>3.4846323556290386</v>
      </c>
      <c r="L267" s="7">
        <v>1.1236547641020422</v>
      </c>
      <c r="M267" s="7"/>
      <c r="N267" s="7">
        <v>16.719601196502108</v>
      </c>
      <c r="O267" s="7">
        <v>15.403477039794994</v>
      </c>
      <c r="P267" s="7">
        <v>9.1348068240781686</v>
      </c>
      <c r="Q267" s="7">
        <v>6.4596672284726999</v>
      </c>
    </row>
    <row r="268" spans="1:17" customFormat="1" ht="14.4" x14ac:dyDescent="0.3">
      <c r="A268" s="91" t="s">
        <v>518</v>
      </c>
      <c r="B268" s="92" t="s">
        <v>519</v>
      </c>
      <c r="C268" s="53"/>
      <c r="D268" s="7">
        <v>20.609343732176185</v>
      </c>
      <c r="E268" s="7">
        <v>16.428337969821388</v>
      </c>
      <c r="F268" s="7">
        <v>7.2182092339250801</v>
      </c>
      <c r="G268" s="7">
        <v>4.6619378151100568</v>
      </c>
      <c r="H268" s="7"/>
      <c r="I268" s="7">
        <v>11.899473719269647</v>
      </c>
      <c r="J268" s="7">
        <v>7.8901034546998901</v>
      </c>
      <c r="K268" s="7">
        <v>2.0592145680258822</v>
      </c>
      <c r="L268" s="7">
        <v>1.1569729245959142</v>
      </c>
      <c r="M268" s="7"/>
      <c r="N268" s="7">
        <v>13.742664613916155</v>
      </c>
      <c r="O268" s="7">
        <v>10.187215122010217</v>
      </c>
      <c r="P268" s="7">
        <v>5.0116652074406414</v>
      </c>
      <c r="Q268" s="7">
        <v>3.3766069017010736</v>
      </c>
    </row>
    <row r="269" spans="1:17" customFormat="1" ht="14.4" x14ac:dyDescent="0.3">
      <c r="A269" s="91" t="s">
        <v>520</v>
      </c>
      <c r="B269" s="92" t="s">
        <v>521</v>
      </c>
      <c r="C269" s="32"/>
      <c r="D269" s="7">
        <v>10.600736307263475</v>
      </c>
      <c r="E269" s="7">
        <v>8.4299929332455275</v>
      </c>
      <c r="F269" s="7">
        <v>4.4447850720467885</v>
      </c>
      <c r="G269" s="7">
        <v>4.0874048020746079</v>
      </c>
      <c r="H269" s="7"/>
      <c r="I269" s="7">
        <v>7.6904659310847734</v>
      </c>
      <c r="J269" s="7">
        <v>4.3909810546901769</v>
      </c>
      <c r="K269" s="7">
        <v>2.4005688036080328</v>
      </c>
      <c r="L269" s="7">
        <v>2.3037827016747476</v>
      </c>
      <c r="M269" s="7"/>
      <c r="N269" s="7">
        <v>5.6810245143955385</v>
      </c>
      <c r="O269" s="7">
        <v>3.8938252850068307</v>
      </c>
      <c r="P269" s="7">
        <v>2.0656264411838277</v>
      </c>
      <c r="Q269" s="7">
        <v>1.7413688650464276</v>
      </c>
    </row>
    <row r="270" spans="1:17" customFormat="1" ht="14.4" x14ac:dyDescent="0.3">
      <c r="A270" s="91" t="s">
        <v>522</v>
      </c>
      <c r="B270" s="92" t="s">
        <v>523</v>
      </c>
      <c r="C270" s="52"/>
      <c r="D270" s="7">
        <v>20.777569506915654</v>
      </c>
      <c r="E270" s="7">
        <v>16.609776372300523</v>
      </c>
      <c r="F270" s="7">
        <v>10.492447403844819</v>
      </c>
      <c r="G270" s="7">
        <v>8.177763987940768</v>
      </c>
      <c r="H270" s="7"/>
      <c r="I270" s="7">
        <v>15.462130395547952</v>
      </c>
      <c r="J270" s="7">
        <v>9.3541632501096856</v>
      </c>
      <c r="K270" s="7">
        <v>1.6141130376486106</v>
      </c>
      <c r="L270" s="7">
        <v>0.16798509225574795</v>
      </c>
      <c r="M270" s="7"/>
      <c r="N270" s="7">
        <v>15.279267562303209</v>
      </c>
      <c r="O270" s="7">
        <v>12.710644432646795</v>
      </c>
      <c r="P270" s="7">
        <v>8.4282114274572795</v>
      </c>
      <c r="Q270" s="7">
        <v>5.2536182914660765</v>
      </c>
    </row>
    <row r="271" spans="1:17" customFormat="1" ht="14.4" x14ac:dyDescent="0.3">
      <c r="A271" s="91" t="s">
        <v>524</v>
      </c>
      <c r="B271" s="92" t="s">
        <v>525</v>
      </c>
      <c r="C271" s="52"/>
      <c r="D271" s="7">
        <v>18.712657179627712</v>
      </c>
      <c r="E271" s="7">
        <v>11.445776998182595</v>
      </c>
      <c r="F271" s="7">
        <v>3.8367291931848904</v>
      </c>
      <c r="G271" s="7">
        <v>1.6735577399758668</v>
      </c>
      <c r="H271" s="7"/>
      <c r="I271" s="7">
        <v>15.06345762567757</v>
      </c>
      <c r="J271" s="7">
        <v>8.1101402198516173</v>
      </c>
      <c r="K271" s="7">
        <v>1.7607797055513119</v>
      </c>
      <c r="L271" s="7">
        <v>0.7660606845002168</v>
      </c>
      <c r="M271" s="7"/>
      <c r="N271" s="7">
        <v>7.3425365982305602</v>
      </c>
      <c r="O271" s="7">
        <v>4.8638905898448614</v>
      </c>
      <c r="P271" s="7">
        <v>2.023365124862873</v>
      </c>
      <c r="Q271" s="7">
        <v>1.0213831522065515</v>
      </c>
    </row>
    <row r="272" spans="1:17" customFormat="1" ht="14.4" x14ac:dyDescent="0.3">
      <c r="A272" s="91" t="s">
        <v>526</v>
      </c>
      <c r="B272" s="92" t="s">
        <v>527</v>
      </c>
      <c r="C272" s="52"/>
      <c r="D272" s="7">
        <v>20.987545145842002</v>
      </c>
      <c r="E272" s="7">
        <v>15.346770057961448</v>
      </c>
      <c r="F272" s="7">
        <v>7.1502052555008664</v>
      </c>
      <c r="G272" s="7">
        <v>4.2786112633652618</v>
      </c>
      <c r="H272" s="7"/>
      <c r="I272" s="7">
        <v>16.70965940549592</v>
      </c>
      <c r="J272" s="7">
        <v>10.686689416980668</v>
      </c>
      <c r="K272" s="7">
        <v>3.3179194966457755</v>
      </c>
      <c r="L272" s="7">
        <v>0.90225929098041546</v>
      </c>
      <c r="M272" s="7"/>
      <c r="N272" s="7">
        <v>9.1498518940959688</v>
      </c>
      <c r="O272" s="7">
        <v>6.9743630894189934</v>
      </c>
      <c r="P272" s="7">
        <v>3.2933968517787764</v>
      </c>
      <c r="Q272" s="7">
        <v>2.807051096755325</v>
      </c>
    </row>
    <row r="273" spans="1:17" customFormat="1" ht="14.4" x14ac:dyDescent="0.3">
      <c r="A273" s="91" t="s">
        <v>528</v>
      </c>
      <c r="B273" s="92" t="s">
        <v>529</v>
      </c>
      <c r="C273" s="52"/>
      <c r="D273" s="7">
        <v>22.857037353279054</v>
      </c>
      <c r="E273" s="7">
        <v>14.146618355604327</v>
      </c>
      <c r="F273" s="7">
        <v>4.5530153109495579</v>
      </c>
      <c r="G273" s="7">
        <v>2.4440954734600417</v>
      </c>
      <c r="H273" s="7"/>
      <c r="I273" s="7">
        <v>20.782530496240565</v>
      </c>
      <c r="J273" s="7">
        <v>11.79065318528734</v>
      </c>
      <c r="K273" s="7">
        <v>2.4011307016005277</v>
      </c>
      <c r="L273" s="7">
        <v>0.82964104223665192</v>
      </c>
      <c r="M273" s="7"/>
      <c r="N273" s="7">
        <v>7.4109008294934862</v>
      </c>
      <c r="O273" s="7">
        <v>5.0021757342877846</v>
      </c>
      <c r="P273" s="7">
        <v>2.1568576472684016</v>
      </c>
      <c r="Q273" s="7">
        <v>0.58507422731170389</v>
      </c>
    </row>
    <row r="274" spans="1:17" customFormat="1" ht="14.4" x14ac:dyDescent="0.3">
      <c r="A274" s="91" t="s">
        <v>530</v>
      </c>
      <c r="B274" s="92" t="s">
        <v>531</v>
      </c>
      <c r="C274" s="52"/>
      <c r="D274" s="7">
        <v>17.595316909409966</v>
      </c>
      <c r="E274" s="7">
        <v>11.430520665091178</v>
      </c>
      <c r="F274" s="7">
        <v>4.9152061958987989</v>
      </c>
      <c r="G274" s="7">
        <v>2.0344140826808133</v>
      </c>
      <c r="H274" s="7"/>
      <c r="I274" s="7">
        <v>15.392612401922831</v>
      </c>
      <c r="J274" s="7">
        <v>8.7765366788232235</v>
      </c>
      <c r="K274" s="7">
        <v>2.2223738397067914</v>
      </c>
      <c r="L274" s="7">
        <v>0.76260317046768322</v>
      </c>
      <c r="M274" s="7"/>
      <c r="N274" s="7">
        <v>5.6833666066774189</v>
      </c>
      <c r="O274" s="7">
        <v>3.6759607609221092</v>
      </c>
      <c r="P274" s="7">
        <v>1.9711971666543586</v>
      </c>
      <c r="Q274" s="7">
        <v>0.9954787142192717</v>
      </c>
    </row>
    <row r="275" spans="1:17" customFormat="1" ht="14.4" x14ac:dyDescent="0.3">
      <c r="A275" s="93" t="s">
        <v>532</v>
      </c>
      <c r="B275" s="94" t="s">
        <v>533</v>
      </c>
      <c r="C275" s="60"/>
      <c r="D275" s="9">
        <v>16.622485099938665</v>
      </c>
      <c r="E275" s="9">
        <v>9.7311068348841587</v>
      </c>
      <c r="F275" s="9">
        <v>4.7756167111697296</v>
      </c>
      <c r="G275" s="9">
        <v>1.827453009918887</v>
      </c>
      <c r="H275" s="9"/>
      <c r="I275" s="9">
        <v>14.586384535261166</v>
      </c>
      <c r="J275" s="9">
        <v>7.1881911023408991</v>
      </c>
      <c r="K275" s="9">
        <v>1.3192649783615149</v>
      </c>
      <c r="L275" s="9">
        <v>0.5353782448071569</v>
      </c>
      <c r="M275" s="9"/>
      <c r="N275" s="9">
        <v>4.8847581036182435</v>
      </c>
      <c r="O275" s="9">
        <v>3.8280559340202407</v>
      </c>
      <c r="P275" s="9">
        <v>2.1662339715684613</v>
      </c>
      <c r="Q275" s="9">
        <v>1.2990394033113342</v>
      </c>
    </row>
    <row r="276" spans="1:17" customFormat="1" ht="14.4" x14ac:dyDescent="0.3">
      <c r="A276" s="93" t="s">
        <v>534</v>
      </c>
      <c r="B276" s="94" t="s">
        <v>535</v>
      </c>
      <c r="C276" s="60"/>
      <c r="D276" s="9">
        <v>21.723567066898237</v>
      </c>
      <c r="E276" s="9">
        <v>13.51500197900859</v>
      </c>
      <c r="F276" s="9">
        <v>4.5217982466415316</v>
      </c>
      <c r="G276" s="9">
        <v>1.7773654359935713</v>
      </c>
      <c r="H276" s="9"/>
      <c r="I276" s="9">
        <v>19.72324031070945</v>
      </c>
      <c r="J276" s="9">
        <v>11.105151128342648</v>
      </c>
      <c r="K276" s="9">
        <v>2.6537857132205382</v>
      </c>
      <c r="L276" s="9">
        <v>0.90880314168338838</v>
      </c>
      <c r="M276" s="9"/>
      <c r="N276" s="9">
        <v>6.8506432118709926</v>
      </c>
      <c r="O276" s="9">
        <v>3.6410368835608269</v>
      </c>
      <c r="P276" s="9">
        <v>1.7534081579467116</v>
      </c>
      <c r="Q276" s="9">
        <v>0</v>
      </c>
    </row>
    <row r="277" spans="1:17" s="10" customFormat="1" x14ac:dyDescent="0.25">
      <c r="A277" s="93" t="s">
        <v>536</v>
      </c>
      <c r="B277" s="94" t="s">
        <v>537</v>
      </c>
      <c r="C277" s="60"/>
      <c r="D277" s="9">
        <v>17.990922254024767</v>
      </c>
      <c r="E277" s="9">
        <v>11.173358043859885</v>
      </c>
      <c r="F277" s="9">
        <v>4.948646811031665</v>
      </c>
      <c r="G277" s="9">
        <v>2.5893664981834394</v>
      </c>
      <c r="H277" s="9"/>
      <c r="I277" s="9">
        <v>16.103797896115129</v>
      </c>
      <c r="J277" s="9">
        <v>9.1485740655199166</v>
      </c>
      <c r="K277" s="9">
        <v>3.5051488259800543</v>
      </c>
      <c r="L277" s="9">
        <v>0.96216316652286193</v>
      </c>
      <c r="M277" s="9"/>
      <c r="N277" s="9">
        <v>4.571564903975287</v>
      </c>
      <c r="O277" s="9">
        <v>3.5425309420711626</v>
      </c>
      <c r="P277" s="9">
        <v>1.7286192944560068</v>
      </c>
      <c r="Q277" s="9">
        <v>1.480016867479973</v>
      </c>
    </row>
    <row r="278" spans="1:17" s="10" customFormat="1" x14ac:dyDescent="0.25">
      <c r="A278" s="93" t="s">
        <v>538</v>
      </c>
      <c r="B278" s="94" t="s">
        <v>539</v>
      </c>
      <c r="C278" s="60"/>
      <c r="D278" s="9">
        <v>16.24564935464095</v>
      </c>
      <c r="E278" s="9">
        <v>12.296551530471827</v>
      </c>
      <c r="F278" s="9">
        <v>5.2766637725496981</v>
      </c>
      <c r="G278" s="9">
        <v>2.1841017721727609</v>
      </c>
      <c r="H278" s="9"/>
      <c r="I278" s="9">
        <v>13.614753156209201</v>
      </c>
      <c r="J278" s="9">
        <v>9.1262288868769357</v>
      </c>
      <c r="K278" s="9">
        <v>2.4793470574135732</v>
      </c>
      <c r="L278" s="9">
        <v>0.85654549588816231</v>
      </c>
      <c r="M278" s="9"/>
      <c r="N278" s="9">
        <v>6.3896894707033356</v>
      </c>
      <c r="O278" s="9">
        <v>3.5781836563813227</v>
      </c>
      <c r="P278" s="9">
        <v>1.9706597569858548</v>
      </c>
      <c r="Q278" s="9">
        <v>1.0072125993520662</v>
      </c>
    </row>
    <row r="279" spans="1:17" s="10" customFormat="1" x14ac:dyDescent="0.25">
      <c r="A279" s="91" t="s">
        <v>540</v>
      </c>
      <c r="B279" s="92" t="s">
        <v>541</v>
      </c>
      <c r="C279" s="52"/>
      <c r="D279" s="7">
        <v>13.818832595268283</v>
      </c>
      <c r="E279" s="7">
        <v>9.4782847876007388</v>
      </c>
      <c r="F279" s="7">
        <v>4.6961463764137523</v>
      </c>
      <c r="G279" s="7">
        <v>2.1687107677451851</v>
      </c>
      <c r="H279" s="7"/>
      <c r="I279" s="7">
        <v>12.010463456088868</v>
      </c>
      <c r="J279" s="7">
        <v>7.0671461776296827</v>
      </c>
      <c r="K279" s="7">
        <v>2.0887417928494894</v>
      </c>
      <c r="L279" s="7">
        <v>0.81813681974124242</v>
      </c>
      <c r="M279" s="7"/>
      <c r="N279" s="7">
        <v>5.4794059426030017</v>
      </c>
      <c r="O279" s="7">
        <v>4.2187706707451849</v>
      </c>
      <c r="P279" s="7">
        <v>2.0413820421721138</v>
      </c>
      <c r="Q279" s="7">
        <v>1.1675463303262639</v>
      </c>
    </row>
    <row r="280" spans="1:17" s="10" customFormat="1" x14ac:dyDescent="0.25">
      <c r="A280" s="93" t="s">
        <v>542</v>
      </c>
      <c r="B280" s="94" t="s">
        <v>543</v>
      </c>
      <c r="C280" s="60"/>
      <c r="D280" s="9">
        <v>13.255046238646528</v>
      </c>
      <c r="E280" s="9">
        <v>9.612385575410995</v>
      </c>
      <c r="F280" s="9">
        <v>6.2154666831685752</v>
      </c>
      <c r="G280" s="9">
        <v>3.5208831548382786</v>
      </c>
      <c r="H280" s="9"/>
      <c r="I280" s="9">
        <v>10.46420469361491</v>
      </c>
      <c r="J280" s="9">
        <v>7.480203948444708</v>
      </c>
      <c r="K280" s="9">
        <v>2.0487850188649013</v>
      </c>
      <c r="L280" s="9">
        <v>0.97198161056143062</v>
      </c>
      <c r="M280" s="9"/>
      <c r="N280" s="9">
        <v>6.9337337055575325</v>
      </c>
      <c r="O280" s="9">
        <v>5.6872236210137386</v>
      </c>
      <c r="P280" s="9">
        <v>3.3014886029900241</v>
      </c>
      <c r="Q280" s="9">
        <v>2.4084246890431049</v>
      </c>
    </row>
    <row r="281" spans="1:17" customFormat="1" ht="14.4" x14ac:dyDescent="0.3">
      <c r="A281" s="93" t="s">
        <v>544</v>
      </c>
      <c r="B281" s="94" t="s">
        <v>545</v>
      </c>
      <c r="C281" s="60"/>
      <c r="D281" s="9">
        <v>13.522682142818402</v>
      </c>
      <c r="E281" s="9">
        <v>8.4580367665863143</v>
      </c>
      <c r="F281" s="9">
        <v>4.9363596367708045</v>
      </c>
      <c r="G281" s="9">
        <v>2.1969832117030137</v>
      </c>
      <c r="H281" s="9"/>
      <c r="I281" s="9">
        <v>11.915581396514566</v>
      </c>
      <c r="J281" s="9">
        <v>6.9368899749379018</v>
      </c>
      <c r="K281" s="9">
        <v>1.9510650076464138</v>
      </c>
      <c r="L281" s="9">
        <v>0.74955080032014398</v>
      </c>
      <c r="M281" s="9"/>
      <c r="N281" s="9">
        <v>5.2044399407208566</v>
      </c>
      <c r="O281" s="9">
        <v>3.731591112799078</v>
      </c>
      <c r="P281" s="9">
        <v>1.6427509187848344</v>
      </c>
      <c r="Q281" s="9">
        <v>1.010318699426739</v>
      </c>
    </row>
    <row r="282" spans="1:17" s="10" customFormat="1" x14ac:dyDescent="0.25">
      <c r="A282" s="93" t="s">
        <v>546</v>
      </c>
      <c r="B282" s="94" t="s">
        <v>547</v>
      </c>
      <c r="C282" s="60"/>
      <c r="D282" s="9">
        <v>13.830050471491706</v>
      </c>
      <c r="E282" s="9">
        <v>10.486143621467971</v>
      </c>
      <c r="F282" s="9">
        <v>4.4026510715189566</v>
      </c>
      <c r="G282" s="9">
        <v>2.0366012608010191</v>
      </c>
      <c r="H282" s="9"/>
      <c r="I282" s="9">
        <v>11.126144780968801</v>
      </c>
      <c r="J282" s="9">
        <v>5.4280147196143504</v>
      </c>
      <c r="K282" s="9">
        <v>1.7042782013636557</v>
      </c>
      <c r="L282" s="9">
        <v>0.66070901999122267</v>
      </c>
      <c r="M282" s="9"/>
      <c r="N282" s="9">
        <v>7.9178335308148089</v>
      </c>
      <c r="O282" s="9">
        <v>6.0896098766595266</v>
      </c>
      <c r="P282" s="9">
        <v>2.04436334109832</v>
      </c>
      <c r="Q282" s="9">
        <v>1.1461717862421823</v>
      </c>
    </row>
    <row r="283" spans="1:17" s="10" customFormat="1" x14ac:dyDescent="0.25">
      <c r="A283" s="93" t="s">
        <v>548</v>
      </c>
      <c r="B283" s="94" t="s">
        <v>549</v>
      </c>
      <c r="C283" s="56"/>
      <c r="D283" s="9">
        <v>11.260383953386798</v>
      </c>
      <c r="E283" s="9">
        <v>8.8806880607211784</v>
      </c>
      <c r="F283" s="9">
        <v>4.7744883917550043</v>
      </c>
      <c r="G283" s="9">
        <v>2.4111438364734372</v>
      </c>
      <c r="H283" s="9"/>
      <c r="I283" s="9">
        <v>10.322184761325355</v>
      </c>
      <c r="J283" s="9">
        <v>7.2263675178442526</v>
      </c>
      <c r="K283" s="9">
        <v>2.422675802526669</v>
      </c>
      <c r="L283" s="9">
        <v>1.0099757795840325</v>
      </c>
      <c r="M283" s="9"/>
      <c r="N283" s="9">
        <v>4.3347731093397419</v>
      </c>
      <c r="O283" s="9">
        <v>2.8382199733410061</v>
      </c>
      <c r="P283" s="9">
        <v>2.2680604124246813</v>
      </c>
      <c r="Q283" s="9">
        <v>1.1591119512665431</v>
      </c>
    </row>
    <row r="284" spans="1:17" s="10" customFormat="1" x14ac:dyDescent="0.25">
      <c r="A284" s="93" t="s">
        <v>550</v>
      </c>
      <c r="B284" s="94" t="s">
        <v>551</v>
      </c>
      <c r="C284" s="56"/>
      <c r="D284" s="9">
        <v>15.922625351813391</v>
      </c>
      <c r="E284" s="9">
        <v>9.6943849203599477</v>
      </c>
      <c r="F284" s="9">
        <v>3.7144706817916462</v>
      </c>
      <c r="G284" s="9">
        <v>1.2113232116059498</v>
      </c>
      <c r="H284" s="9"/>
      <c r="I284" s="9">
        <v>14.67332283723413</v>
      </c>
      <c r="J284" s="9">
        <v>7.824194390575796</v>
      </c>
      <c r="K284" s="9">
        <v>2.2330036091703738</v>
      </c>
      <c r="L284" s="9">
        <v>0.73985525999039603</v>
      </c>
      <c r="M284" s="9"/>
      <c r="N284" s="9">
        <v>3.8382308747566056</v>
      </c>
      <c r="O284" s="9">
        <v>3.1976567491583197</v>
      </c>
      <c r="P284" s="9">
        <v>1.3094336390605723</v>
      </c>
      <c r="Q284" s="9">
        <v>0.47146795161555455</v>
      </c>
    </row>
    <row r="285" spans="1:17" s="10" customFormat="1" x14ac:dyDescent="0.25">
      <c r="A285" s="91" t="s">
        <v>552</v>
      </c>
      <c r="B285" s="92" t="s">
        <v>553</v>
      </c>
      <c r="C285" s="58"/>
      <c r="D285" s="7">
        <v>18.924173536281611</v>
      </c>
      <c r="E285" s="7">
        <v>12.554793741869986</v>
      </c>
      <c r="F285" s="7">
        <v>5.8417328816779852</v>
      </c>
      <c r="G285" s="7">
        <v>3.127927598589495</v>
      </c>
      <c r="H285" s="7"/>
      <c r="I285" s="7">
        <v>15.782421059239891</v>
      </c>
      <c r="J285" s="7">
        <v>9.0637317090331049</v>
      </c>
      <c r="K285" s="7">
        <v>2.5410089274811818</v>
      </c>
      <c r="L285" s="7">
        <v>1.0785260361878162</v>
      </c>
      <c r="M285" s="7"/>
      <c r="N285" s="7">
        <v>7.3126761058055809</v>
      </c>
      <c r="O285" s="7">
        <v>5.5082084122956827</v>
      </c>
      <c r="P285" s="7">
        <v>3.0796707381918438</v>
      </c>
      <c r="Q285" s="7">
        <v>1.7351549160611202</v>
      </c>
    </row>
    <row r="286" spans="1:17" s="10" customFormat="1" x14ac:dyDescent="0.25">
      <c r="A286" s="93" t="s">
        <v>554</v>
      </c>
      <c r="B286" s="94" t="s">
        <v>555</v>
      </c>
      <c r="C286" s="56"/>
      <c r="D286" s="9">
        <v>15.602465242270247</v>
      </c>
      <c r="E286" s="9">
        <v>12.388658453731489</v>
      </c>
      <c r="F286" s="9">
        <v>7.2919275347382264</v>
      </c>
      <c r="G286" s="9">
        <v>4.0654644007176177</v>
      </c>
      <c r="H286" s="9"/>
      <c r="I286" s="9">
        <v>13.947453703241116</v>
      </c>
      <c r="J286" s="9">
        <v>10.540032937966345</v>
      </c>
      <c r="K286" s="9">
        <v>4.9685613345753827</v>
      </c>
      <c r="L286" s="9">
        <v>2.2370504549521244</v>
      </c>
      <c r="M286" s="9"/>
      <c r="N286" s="9">
        <v>5.8692101688785216</v>
      </c>
      <c r="O286" s="9">
        <v>3.7529093448776099</v>
      </c>
      <c r="P286" s="9">
        <v>2.0518933620607869</v>
      </c>
      <c r="Q286" s="9">
        <v>0.82603776707340948</v>
      </c>
    </row>
    <row r="287" spans="1:17" customFormat="1" ht="14.4" x14ac:dyDescent="0.3">
      <c r="A287" s="93" t="s">
        <v>556</v>
      </c>
      <c r="B287" s="94" t="s">
        <v>557</v>
      </c>
      <c r="C287" s="60"/>
      <c r="D287" s="9">
        <v>15.288633696193148</v>
      </c>
      <c r="E287" s="9">
        <v>9.4187597080017511</v>
      </c>
      <c r="F287" s="9">
        <v>4.0195138177011334</v>
      </c>
      <c r="G287" s="9">
        <v>2.2059259360410235</v>
      </c>
      <c r="H287" s="9"/>
      <c r="I287" s="9">
        <v>14.143276105379449</v>
      </c>
      <c r="J287" s="9">
        <v>8.3097465397404378</v>
      </c>
      <c r="K287" s="9">
        <v>3.3572148532775419</v>
      </c>
      <c r="L287" s="9">
        <v>1.0838534663065607</v>
      </c>
      <c r="M287" s="9"/>
      <c r="N287" s="9">
        <v>4.2254738081521772</v>
      </c>
      <c r="O287" s="9">
        <v>2.1361787873359441</v>
      </c>
      <c r="P287" s="9">
        <v>0.92324936091809606</v>
      </c>
      <c r="Q287" s="9">
        <v>0.75261265964376345</v>
      </c>
    </row>
    <row r="288" spans="1:17" s="10" customFormat="1" x14ac:dyDescent="0.25">
      <c r="A288" s="93" t="s">
        <v>558</v>
      </c>
      <c r="B288" s="94" t="s">
        <v>559</v>
      </c>
      <c r="C288" s="56"/>
      <c r="D288" s="9">
        <v>21.19133335053575</v>
      </c>
      <c r="E288" s="9">
        <v>15.132737375192887</v>
      </c>
      <c r="F288" s="9">
        <v>9.0779469897412799</v>
      </c>
      <c r="G288" s="9">
        <v>4.8240392698502701</v>
      </c>
      <c r="H288" s="9"/>
      <c r="I288" s="9">
        <v>14.262853608821027</v>
      </c>
      <c r="J288" s="9">
        <v>8.2464811349348874</v>
      </c>
      <c r="K288" s="9">
        <v>2.4965105628876527</v>
      </c>
      <c r="L288" s="9">
        <v>1.1039785396168522</v>
      </c>
      <c r="M288" s="9"/>
      <c r="N288" s="9">
        <v>11.550048226110079</v>
      </c>
      <c r="O288" s="9">
        <v>9.6332736225763842</v>
      </c>
      <c r="P288" s="9">
        <v>6.2539270746543405</v>
      </c>
      <c r="Q288" s="9">
        <v>3.5128721234575901</v>
      </c>
    </row>
    <row r="289" spans="1:17" s="10" customFormat="1" x14ac:dyDescent="0.25">
      <c r="A289" s="93" t="s">
        <v>560</v>
      </c>
      <c r="B289" s="94" t="s">
        <v>561</v>
      </c>
      <c r="C289" s="56"/>
      <c r="D289" s="9">
        <v>19.598717612081344</v>
      </c>
      <c r="E289" s="9">
        <v>11.411572111849273</v>
      </c>
      <c r="F289" s="9">
        <v>5.5481908111540852</v>
      </c>
      <c r="G289" s="9">
        <v>2.5389459633964369</v>
      </c>
      <c r="H289" s="9"/>
      <c r="I289" s="9">
        <v>17.744105599166396</v>
      </c>
      <c r="J289" s="9">
        <v>7.8263244117725739</v>
      </c>
      <c r="K289" s="9">
        <v>1.9935587045230518</v>
      </c>
      <c r="L289" s="9">
        <v>0.39819355812340546</v>
      </c>
      <c r="M289" s="9"/>
      <c r="N289" s="9">
        <v>6.4270368539807654</v>
      </c>
      <c r="O289" s="9">
        <v>5.8340376128493983</v>
      </c>
      <c r="P289" s="9">
        <v>3.5909107719804179</v>
      </c>
      <c r="Q289" s="9">
        <v>1.5045470663560092</v>
      </c>
    </row>
    <row r="290" spans="1:17" s="10" customFormat="1" x14ac:dyDescent="0.25">
      <c r="A290" s="93" t="s">
        <v>562</v>
      </c>
      <c r="B290" s="94" t="s">
        <v>563</v>
      </c>
      <c r="C290" s="56"/>
      <c r="D290" s="9">
        <v>22.531739024673385</v>
      </c>
      <c r="E290" s="9">
        <v>16.574370574084003</v>
      </c>
      <c r="F290" s="9">
        <v>10.076292682563334</v>
      </c>
      <c r="G290" s="9">
        <v>5.8961366558643284</v>
      </c>
      <c r="H290" s="9"/>
      <c r="I290" s="9">
        <v>16.876996610397306</v>
      </c>
      <c r="J290" s="9">
        <v>10.156971516735327</v>
      </c>
      <c r="K290" s="9">
        <v>2.9158486132745609</v>
      </c>
      <c r="L290" s="9">
        <v>1.9179602859513267</v>
      </c>
      <c r="M290" s="9"/>
      <c r="N290" s="9">
        <v>14.681185886271358</v>
      </c>
      <c r="O290" s="9">
        <v>11.208491645475634</v>
      </c>
      <c r="P290" s="9">
        <v>7.0435593749720793</v>
      </c>
      <c r="Q290" s="9">
        <v>5.0162755548406279</v>
      </c>
    </row>
    <row r="291" spans="1:17" s="10" customFormat="1" x14ac:dyDescent="0.25">
      <c r="A291" s="93" t="s">
        <v>564</v>
      </c>
      <c r="B291" s="94" t="s">
        <v>565</v>
      </c>
      <c r="C291" s="56"/>
      <c r="D291" s="9">
        <v>19.381243592683777</v>
      </c>
      <c r="E291" s="9">
        <v>13.531715574624172</v>
      </c>
      <c r="F291" s="9">
        <v>4.7928497860563821</v>
      </c>
      <c r="G291" s="9">
        <v>1.3551689908742865</v>
      </c>
      <c r="H291" s="9"/>
      <c r="I291" s="9">
        <v>17.322126369342808</v>
      </c>
      <c r="J291" s="9">
        <v>11.510077049747162</v>
      </c>
      <c r="K291" s="9">
        <v>2.3523449252485644</v>
      </c>
      <c r="L291" s="9">
        <v>0.51286356090367191</v>
      </c>
      <c r="M291" s="9"/>
      <c r="N291" s="9">
        <v>5.4829395996842756</v>
      </c>
      <c r="O291" s="9">
        <v>3.8215852493146012</v>
      </c>
      <c r="P291" s="9">
        <v>1.7730772103227945</v>
      </c>
      <c r="Q291" s="9">
        <v>0.51974582164145045</v>
      </c>
    </row>
    <row r="292" spans="1:17" s="10" customFormat="1" x14ac:dyDescent="0.25">
      <c r="A292" s="93" t="s">
        <v>566</v>
      </c>
      <c r="B292" s="94" t="s">
        <v>567</v>
      </c>
      <c r="C292" s="56"/>
      <c r="D292" s="9">
        <v>19.731490905167405</v>
      </c>
      <c r="E292" s="9">
        <v>12.325825703034345</v>
      </c>
      <c r="F292" s="9">
        <v>2.3574544177493766</v>
      </c>
      <c r="G292" s="9">
        <v>0.72855558922317754</v>
      </c>
      <c r="H292" s="9"/>
      <c r="I292" s="9">
        <v>16.082633470700962</v>
      </c>
      <c r="J292" s="9">
        <v>9.438047334352369</v>
      </c>
      <c r="K292" s="9">
        <v>1.6889124057260185</v>
      </c>
      <c r="L292" s="9">
        <v>0.26072140568673646</v>
      </c>
      <c r="M292" s="9"/>
      <c r="N292" s="9">
        <v>5.3613073169735674</v>
      </c>
      <c r="O292" s="9">
        <v>4.0309554039699451</v>
      </c>
      <c r="P292" s="9">
        <v>0.55464167442598289</v>
      </c>
      <c r="Q292" s="9">
        <v>0</v>
      </c>
    </row>
    <row r="293" spans="1:17" s="10" customFormat="1" x14ac:dyDescent="0.25">
      <c r="A293" s="93" t="s">
        <v>568</v>
      </c>
      <c r="B293" s="94" t="s">
        <v>569</v>
      </c>
      <c r="C293" s="60"/>
      <c r="D293" s="9">
        <v>24.834003514838301</v>
      </c>
      <c r="E293" s="9">
        <v>15.487533676372712</v>
      </c>
      <c r="F293" s="9">
        <v>7.7158698327935342</v>
      </c>
      <c r="G293" s="9">
        <v>5.2162905467907041</v>
      </c>
      <c r="H293" s="9"/>
      <c r="I293" s="9">
        <v>21.146018483246642</v>
      </c>
      <c r="J293" s="9">
        <v>10.942534931254173</v>
      </c>
      <c r="K293" s="9">
        <v>2.6722568729489584</v>
      </c>
      <c r="L293" s="9">
        <v>1.7441546071868537</v>
      </c>
      <c r="M293" s="9"/>
      <c r="N293" s="9">
        <v>8.969659079994603</v>
      </c>
      <c r="O293" s="9">
        <v>6.4145844345492362</v>
      </c>
      <c r="P293" s="9">
        <v>4.4259248557260822</v>
      </c>
      <c r="Q293" s="9">
        <v>2.5407950649480036</v>
      </c>
    </row>
    <row r="294" spans="1:17" s="10" customFormat="1" x14ac:dyDescent="0.25">
      <c r="A294" s="93" t="s">
        <v>570</v>
      </c>
      <c r="B294" s="94" t="s">
        <v>571</v>
      </c>
      <c r="C294" s="56"/>
      <c r="D294" s="9">
        <v>15.228921148484579</v>
      </c>
      <c r="E294" s="9">
        <v>12.111700179676523</v>
      </c>
      <c r="F294" s="9">
        <v>4.4286513950089326</v>
      </c>
      <c r="G294" s="9">
        <v>1.5232563712838005</v>
      </c>
      <c r="H294" s="9"/>
      <c r="I294" s="9">
        <v>12.292705906799995</v>
      </c>
      <c r="J294" s="9">
        <v>8.5716800565515054</v>
      </c>
      <c r="K294" s="9">
        <v>1.4023088015615093</v>
      </c>
      <c r="L294" s="9">
        <v>0.28398157860758955</v>
      </c>
      <c r="M294" s="9"/>
      <c r="N294" s="9">
        <v>5.6487265599948264</v>
      </c>
      <c r="O294" s="9">
        <v>5.0121100913556047</v>
      </c>
      <c r="P294" s="9">
        <v>2.7407533099819963</v>
      </c>
      <c r="Q294" s="9">
        <v>1.2392747926762098</v>
      </c>
    </row>
    <row r="295" spans="1:17" s="10" customFormat="1" x14ac:dyDescent="0.25">
      <c r="A295" s="93" t="s">
        <v>572</v>
      </c>
      <c r="B295" s="94" t="s">
        <v>573</v>
      </c>
      <c r="C295" s="56"/>
      <c r="D295" s="9">
        <v>14.397984359067486</v>
      </c>
      <c r="E295" s="9">
        <v>9.6116616762593878</v>
      </c>
      <c r="F295" s="9">
        <v>3.8549980773752242</v>
      </c>
      <c r="G295" s="9">
        <v>2.2334136081003249</v>
      </c>
      <c r="H295" s="9"/>
      <c r="I295" s="9">
        <v>11.142880479502272</v>
      </c>
      <c r="J295" s="9">
        <v>5.195695538652517</v>
      </c>
      <c r="K295" s="9">
        <v>0.89430203655662377</v>
      </c>
      <c r="L295" s="9">
        <v>0.33833365948684307</v>
      </c>
      <c r="M295" s="9"/>
      <c r="N295" s="9">
        <v>6.1989013080587032</v>
      </c>
      <c r="O295" s="9">
        <v>5.3581676968543288</v>
      </c>
      <c r="P295" s="9">
        <v>2.5853705589692706</v>
      </c>
      <c r="Q295" s="9">
        <v>1.7807784613862354</v>
      </c>
    </row>
    <row r="296" spans="1:17" s="10" customFormat="1" x14ac:dyDescent="0.25">
      <c r="A296" s="93" t="s">
        <v>574</v>
      </c>
      <c r="B296" s="94" t="s">
        <v>575</v>
      </c>
      <c r="C296" s="56"/>
      <c r="D296" s="9">
        <v>18.610662031194757</v>
      </c>
      <c r="E296" s="9">
        <v>9.757080681866249</v>
      </c>
      <c r="F296" s="9">
        <v>4.1223806396607259</v>
      </c>
      <c r="G296" s="9">
        <v>2.3239706438560397</v>
      </c>
      <c r="H296" s="9"/>
      <c r="I296" s="9">
        <v>16.485807709913249</v>
      </c>
      <c r="J296" s="9">
        <v>8.2121744468257312</v>
      </c>
      <c r="K296" s="9">
        <v>2.0304979127933476</v>
      </c>
      <c r="L296" s="9">
        <v>1.114138820019533</v>
      </c>
      <c r="M296" s="9"/>
      <c r="N296" s="9">
        <v>6.789025576172576</v>
      </c>
      <c r="O296" s="9">
        <v>4.5259720489986037</v>
      </c>
      <c r="P296" s="9">
        <v>2.2999122267750036</v>
      </c>
      <c r="Q296" s="9">
        <v>1.8171052352542172</v>
      </c>
    </row>
    <row r="297" spans="1:17" s="10" customFormat="1" x14ac:dyDescent="0.25">
      <c r="A297" s="91" t="s">
        <v>576</v>
      </c>
      <c r="B297" s="92" t="s">
        <v>577</v>
      </c>
      <c r="C297" s="58"/>
      <c r="D297" s="7">
        <v>16.26259547069758</v>
      </c>
      <c r="E297" s="7">
        <v>10.624998691458858</v>
      </c>
      <c r="F297" s="7">
        <v>4.8822595378219393</v>
      </c>
      <c r="G297" s="7">
        <v>2.4215605870976447</v>
      </c>
      <c r="H297" s="7"/>
      <c r="I297" s="7">
        <v>14.163737327963371</v>
      </c>
      <c r="J297" s="7">
        <v>8.0465162811589721</v>
      </c>
      <c r="K297" s="7">
        <v>2.2899231385942933</v>
      </c>
      <c r="L297" s="7">
        <v>0.65999284855436313</v>
      </c>
      <c r="M297" s="7"/>
      <c r="N297" s="7">
        <v>5.8201935609534807</v>
      </c>
      <c r="O297" s="7">
        <v>4.6088801168774891</v>
      </c>
      <c r="P297" s="7">
        <v>2.3120192721574857</v>
      </c>
      <c r="Q297" s="7">
        <v>1.5221719432743837</v>
      </c>
    </row>
    <row r="298" spans="1:17" s="10" customFormat="1" x14ac:dyDescent="0.25">
      <c r="A298" s="93" t="s">
        <v>578</v>
      </c>
      <c r="B298" s="94" t="s">
        <v>579</v>
      </c>
      <c r="C298" s="56"/>
      <c r="D298" s="9">
        <v>17.022345995580352</v>
      </c>
      <c r="E298" s="9">
        <v>10.838436310864981</v>
      </c>
      <c r="F298" s="9">
        <v>3.4427198049088585</v>
      </c>
      <c r="G298" s="9">
        <v>2.2626226515852776</v>
      </c>
      <c r="H298" s="9"/>
      <c r="I298" s="9">
        <v>14.880995799481184</v>
      </c>
      <c r="J298" s="9">
        <v>8.9794902576999327</v>
      </c>
      <c r="K298" s="9">
        <v>1.6187728561800965</v>
      </c>
      <c r="L298" s="9">
        <v>0.64136694995194088</v>
      </c>
      <c r="M298" s="9"/>
      <c r="N298" s="9">
        <v>3.4759430377717075</v>
      </c>
      <c r="O298" s="9">
        <v>2.416401621240023</v>
      </c>
      <c r="P298" s="9">
        <v>1.6212557016333382</v>
      </c>
      <c r="Q298" s="9">
        <v>1.6212557016333382</v>
      </c>
    </row>
    <row r="299" spans="1:17" customFormat="1" ht="14.4" x14ac:dyDescent="0.3">
      <c r="A299" s="93" t="s">
        <v>580</v>
      </c>
      <c r="B299" s="94" t="s">
        <v>581</v>
      </c>
      <c r="C299" s="56"/>
      <c r="D299" s="9">
        <v>22.376897582224775</v>
      </c>
      <c r="E299" s="9">
        <v>16.386313301472441</v>
      </c>
      <c r="F299" s="9">
        <v>9.4704601366935091</v>
      </c>
      <c r="G299" s="9">
        <v>5.5777125714870435</v>
      </c>
      <c r="H299" s="9"/>
      <c r="I299" s="9">
        <v>19.175825142432135</v>
      </c>
      <c r="J299" s="9">
        <v>11.372834434977515</v>
      </c>
      <c r="K299" s="9">
        <v>4.7829243207433425</v>
      </c>
      <c r="L299" s="9">
        <v>2.1789660297744264</v>
      </c>
      <c r="M299" s="9"/>
      <c r="N299" s="9">
        <v>10.85163923251962</v>
      </c>
      <c r="O299" s="9">
        <v>9.6059865234162647</v>
      </c>
      <c r="P299" s="9">
        <v>5.8108146858565055</v>
      </c>
      <c r="Q299" s="9">
        <v>3.1297759893843131</v>
      </c>
    </row>
    <row r="300" spans="1:17" s="10" customFormat="1" x14ac:dyDescent="0.25">
      <c r="A300" s="93" t="s">
        <v>582</v>
      </c>
      <c r="B300" s="94" t="s">
        <v>583</v>
      </c>
      <c r="C300" s="56"/>
      <c r="D300" s="9">
        <v>9.6137899400222722</v>
      </c>
      <c r="E300" s="9">
        <v>6.6709982544347373</v>
      </c>
      <c r="F300" s="9">
        <v>3.1786649140979262</v>
      </c>
      <c r="G300" s="9">
        <v>1.4938412677624833</v>
      </c>
      <c r="H300" s="9"/>
      <c r="I300" s="9">
        <v>8.74666203365563</v>
      </c>
      <c r="J300" s="9">
        <v>4.9361872987515349</v>
      </c>
      <c r="K300" s="9">
        <v>0.90412491568675823</v>
      </c>
      <c r="L300" s="9">
        <v>0.27108123246851512</v>
      </c>
      <c r="M300" s="9"/>
      <c r="N300" s="9">
        <v>4.1208061594142356</v>
      </c>
      <c r="O300" s="9">
        <v>3.6004766243553608</v>
      </c>
      <c r="P300" s="9">
        <v>2.0840955756316673</v>
      </c>
      <c r="Q300" s="9">
        <v>0.98185854790465676</v>
      </c>
    </row>
    <row r="301" spans="1:17" s="10" customFormat="1" x14ac:dyDescent="0.25">
      <c r="A301" s="93" t="s">
        <v>584</v>
      </c>
      <c r="B301" s="94" t="s">
        <v>585</v>
      </c>
      <c r="C301" s="56"/>
      <c r="D301" s="9">
        <v>18.013729224933677</v>
      </c>
      <c r="E301" s="9">
        <v>10.340518413935463</v>
      </c>
      <c r="F301" s="9">
        <v>3.9658368210246633</v>
      </c>
      <c r="G301" s="9">
        <v>1.6894085925591267</v>
      </c>
      <c r="H301" s="9"/>
      <c r="I301" s="9">
        <v>15.966778082942563</v>
      </c>
      <c r="J301" s="9">
        <v>7.754008834696549</v>
      </c>
      <c r="K301" s="9">
        <v>2.7605353030759039</v>
      </c>
      <c r="L301" s="9">
        <v>1.2649765860725362</v>
      </c>
      <c r="M301" s="9"/>
      <c r="N301" s="9">
        <v>7.6567861282006655</v>
      </c>
      <c r="O301" s="9">
        <v>4.6793395947433511</v>
      </c>
      <c r="P301" s="9">
        <v>0.84367181474336328</v>
      </c>
      <c r="Q301" s="9">
        <v>0.52282497561850549</v>
      </c>
    </row>
    <row r="302" spans="1:17" s="10" customFormat="1" x14ac:dyDescent="0.25">
      <c r="A302" s="93" t="s">
        <v>592</v>
      </c>
      <c r="B302" s="94" t="s">
        <v>788</v>
      </c>
      <c r="C302" s="56"/>
      <c r="D302" s="9">
        <v>15.540950047548899</v>
      </c>
      <c r="E302" s="9">
        <v>10.300808954329341</v>
      </c>
      <c r="F302" s="9">
        <v>4.8225971497223492</v>
      </c>
      <c r="G302" s="9">
        <v>2.7964186061189342</v>
      </c>
      <c r="H302" s="9"/>
      <c r="I302" s="9">
        <v>13.657456483691075</v>
      </c>
      <c r="J302" s="9">
        <v>8.1032740671290568</v>
      </c>
      <c r="K302" s="9">
        <v>2.0388039811991172</v>
      </c>
      <c r="L302" s="9">
        <v>0.82964585592697859</v>
      </c>
      <c r="M302" s="9"/>
      <c r="N302" s="9">
        <v>5.7319896350225736</v>
      </c>
      <c r="O302" s="9">
        <v>4.2164614398555313</v>
      </c>
      <c r="P302" s="9">
        <v>2.1728437713574191</v>
      </c>
      <c r="Q302" s="9">
        <v>1.2735411466684059</v>
      </c>
    </row>
    <row r="303" spans="1:17" s="10" customFormat="1" x14ac:dyDescent="0.25">
      <c r="A303" s="93" t="s">
        <v>586</v>
      </c>
      <c r="B303" s="94" t="s">
        <v>587</v>
      </c>
      <c r="C303" s="56"/>
      <c r="D303" s="9">
        <v>11.557937706419104</v>
      </c>
      <c r="E303" s="9">
        <v>8.0820231610777391</v>
      </c>
      <c r="F303" s="9">
        <v>3.2110871301693411</v>
      </c>
      <c r="G303" s="9">
        <v>1.1703756141782464</v>
      </c>
      <c r="H303" s="9"/>
      <c r="I303" s="9">
        <v>10.183884090994976</v>
      </c>
      <c r="J303" s="9">
        <v>6.4920089964069074</v>
      </c>
      <c r="K303" s="9">
        <v>1.5903791324314804</v>
      </c>
      <c r="L303" s="9">
        <v>0.28567280171518156</v>
      </c>
      <c r="M303" s="9"/>
      <c r="N303" s="9">
        <v>3.4468293624134159</v>
      </c>
      <c r="O303" s="9">
        <v>2.6791265807392843</v>
      </c>
      <c r="P303" s="9">
        <v>1.2271481266904063</v>
      </c>
      <c r="Q303" s="9">
        <v>0.88470281246306637</v>
      </c>
    </row>
    <row r="304" spans="1:17" s="10" customFormat="1" x14ac:dyDescent="0.25">
      <c r="A304" s="93" t="s">
        <v>588</v>
      </c>
      <c r="B304" s="94" t="s">
        <v>589</v>
      </c>
      <c r="C304" s="56"/>
      <c r="D304" s="9">
        <v>18.687446522991642</v>
      </c>
      <c r="E304" s="9">
        <v>10.906835750208089</v>
      </c>
      <c r="F304" s="9">
        <v>5.3893456460127247</v>
      </c>
      <c r="G304" s="9">
        <v>3.1668717733890435</v>
      </c>
      <c r="H304" s="9"/>
      <c r="I304" s="9">
        <v>16.208300485931986</v>
      </c>
      <c r="J304" s="9">
        <v>7.6554409740754474</v>
      </c>
      <c r="K304" s="9">
        <v>2.6177193138517918</v>
      </c>
      <c r="L304" s="9">
        <v>0.36823139787994735</v>
      </c>
      <c r="M304" s="9"/>
      <c r="N304" s="9">
        <v>5.2436214835944366</v>
      </c>
      <c r="O304" s="9">
        <v>4.0913247315123673</v>
      </c>
      <c r="P304" s="9">
        <v>2.4213019929783632</v>
      </c>
      <c r="Q304" s="9">
        <v>2.3327555101712245</v>
      </c>
    </row>
    <row r="305" spans="1:17" s="10" customFormat="1" x14ac:dyDescent="0.25">
      <c r="A305" s="93" t="s">
        <v>590</v>
      </c>
      <c r="B305" s="94" t="s">
        <v>591</v>
      </c>
      <c r="C305" s="60"/>
      <c r="D305" s="9">
        <v>17.85209002317049</v>
      </c>
      <c r="E305" s="9">
        <v>11.511653625156759</v>
      </c>
      <c r="F305" s="9">
        <v>4.1755371437010727</v>
      </c>
      <c r="G305" s="9">
        <v>2.1512399392835815</v>
      </c>
      <c r="H305" s="9"/>
      <c r="I305" s="9">
        <v>15.91777014091085</v>
      </c>
      <c r="J305" s="9">
        <v>10.226804663129982</v>
      </c>
      <c r="K305" s="9">
        <v>1.3282034980841888</v>
      </c>
      <c r="L305" s="9">
        <v>0.68029466690013929</v>
      </c>
      <c r="M305" s="9"/>
      <c r="N305" s="9">
        <v>6.1749564433655246</v>
      </c>
      <c r="O305" s="9">
        <v>4.9919907169799487</v>
      </c>
      <c r="P305" s="9">
        <v>1.9160676415776421</v>
      </c>
      <c r="Q305" s="9">
        <v>1.8114538856358264</v>
      </c>
    </row>
    <row r="306" spans="1:17" s="10" customFormat="1" x14ac:dyDescent="0.25">
      <c r="A306" s="93" t="s">
        <v>593</v>
      </c>
      <c r="B306" s="94" t="s">
        <v>594</v>
      </c>
      <c r="C306" s="56"/>
      <c r="D306" s="9">
        <v>11.817157080155718</v>
      </c>
      <c r="E306" s="9">
        <v>6.9082009070967967</v>
      </c>
      <c r="F306" s="9">
        <v>3.3837723695537565</v>
      </c>
      <c r="G306" s="9">
        <v>0.67392331940569605</v>
      </c>
      <c r="H306" s="9"/>
      <c r="I306" s="9">
        <v>10.710199989595324</v>
      </c>
      <c r="J306" s="9">
        <v>5.9065624032781336</v>
      </c>
      <c r="K306" s="9">
        <v>2.2457919400319608</v>
      </c>
      <c r="L306" s="9">
        <v>0.2440604791963322</v>
      </c>
      <c r="M306" s="9"/>
      <c r="N306" s="9">
        <v>2.6911416323872186</v>
      </c>
      <c r="O306" s="9">
        <v>1.9366297691961136</v>
      </c>
      <c r="P306" s="9">
        <v>0.86854634897698679</v>
      </c>
      <c r="Q306" s="9">
        <v>0.31947077817955416</v>
      </c>
    </row>
    <row r="307" spans="1:17" s="10" customFormat="1" x14ac:dyDescent="0.25">
      <c r="A307" s="93" t="s">
        <v>595</v>
      </c>
      <c r="B307" s="94" t="s">
        <v>596</v>
      </c>
      <c r="C307" s="56"/>
      <c r="D307" s="9">
        <v>14.534249620300505</v>
      </c>
      <c r="E307" s="9">
        <v>10.820858815876717</v>
      </c>
      <c r="F307" s="9">
        <v>5.0638867145636901</v>
      </c>
      <c r="G307" s="9">
        <v>2.6616038305949075</v>
      </c>
      <c r="H307" s="9"/>
      <c r="I307" s="9">
        <v>11.352971858794378</v>
      </c>
      <c r="J307" s="9">
        <v>7.0136111198955851</v>
      </c>
      <c r="K307" s="9">
        <v>1.7942224182868907</v>
      </c>
      <c r="L307" s="9">
        <v>0.21101990661834125</v>
      </c>
      <c r="M307" s="9"/>
      <c r="N307" s="9">
        <v>7.1491687647657107</v>
      </c>
      <c r="O307" s="9">
        <v>6.004668888033927</v>
      </c>
      <c r="P307" s="9">
        <v>2.9089396958443645</v>
      </c>
      <c r="Q307" s="9">
        <v>1.8327477035119641</v>
      </c>
    </row>
    <row r="308" spans="1:17" s="10" customFormat="1" x14ac:dyDescent="0.25">
      <c r="A308" s="93" t="s">
        <v>597</v>
      </c>
      <c r="B308" s="94" t="s">
        <v>598</v>
      </c>
      <c r="C308" s="56"/>
      <c r="D308" s="9">
        <v>15.065023021064745</v>
      </c>
      <c r="E308" s="9">
        <v>8.2362940826296249</v>
      </c>
      <c r="F308" s="9">
        <v>4.2771486825307443</v>
      </c>
      <c r="G308" s="9">
        <v>1.6679880076349636</v>
      </c>
      <c r="H308" s="9"/>
      <c r="I308" s="9">
        <v>13.139299510192146</v>
      </c>
      <c r="J308" s="9">
        <v>5.932733637169413</v>
      </c>
      <c r="K308" s="9">
        <v>1.8770155570228837</v>
      </c>
      <c r="L308" s="9">
        <v>0.37724611551175774</v>
      </c>
      <c r="M308" s="9"/>
      <c r="N308" s="9">
        <v>5.1487572416469192</v>
      </c>
      <c r="O308" s="9">
        <v>3.8020867798482065</v>
      </c>
      <c r="P308" s="9">
        <v>2.0879356739489054</v>
      </c>
      <c r="Q308" s="9">
        <v>0.70361444752745805</v>
      </c>
    </row>
    <row r="309" spans="1:17" s="10" customFormat="1" x14ac:dyDescent="0.25">
      <c r="A309" s="93" t="s">
        <v>599</v>
      </c>
      <c r="B309" s="94" t="s">
        <v>600</v>
      </c>
      <c r="C309" s="56"/>
      <c r="D309" s="9">
        <v>19.371610272790811</v>
      </c>
      <c r="E309" s="9">
        <v>14.062108661006425</v>
      </c>
      <c r="F309" s="9">
        <v>6.028544334402258</v>
      </c>
      <c r="G309" s="9">
        <v>2.2179006446300922</v>
      </c>
      <c r="H309" s="9"/>
      <c r="I309" s="9">
        <v>17.184509674058166</v>
      </c>
      <c r="J309" s="9">
        <v>11.12030026943957</v>
      </c>
      <c r="K309" s="9">
        <v>2.626698562349759</v>
      </c>
      <c r="L309" s="9">
        <v>0.13349895273784715</v>
      </c>
      <c r="M309" s="9"/>
      <c r="N309" s="9">
        <v>6.3578197684238207</v>
      </c>
      <c r="O309" s="9">
        <v>5.4842081277700769</v>
      </c>
      <c r="P309" s="9">
        <v>2.2997494639727369</v>
      </c>
      <c r="Q309" s="9">
        <v>1.93180506690439</v>
      </c>
    </row>
    <row r="310" spans="1:17" s="10" customFormat="1" x14ac:dyDescent="0.25">
      <c r="A310" s="91" t="s">
        <v>601</v>
      </c>
      <c r="B310" s="92" t="s">
        <v>602</v>
      </c>
      <c r="C310" s="58"/>
      <c r="D310" s="7">
        <v>27.360615780317239</v>
      </c>
      <c r="E310" s="7">
        <v>21.423282153896494</v>
      </c>
      <c r="F310" s="7">
        <v>11.548406876514132</v>
      </c>
      <c r="G310" s="7">
        <v>7.8232265884505354</v>
      </c>
      <c r="H310" s="7"/>
      <c r="I310" s="7">
        <v>19.135442455957921</v>
      </c>
      <c r="J310" s="7">
        <v>11.282204211372237</v>
      </c>
      <c r="K310" s="7">
        <v>2.8734052687908633</v>
      </c>
      <c r="L310" s="7">
        <v>1.3651847298418149</v>
      </c>
      <c r="M310" s="7"/>
      <c r="N310" s="7">
        <v>16.901766579944123</v>
      </c>
      <c r="O310" s="7">
        <v>14.399648822025629</v>
      </c>
      <c r="P310" s="7">
        <v>8.5026973951223681</v>
      </c>
      <c r="Q310" s="7">
        <v>5.9070933367973302</v>
      </c>
    </row>
    <row r="311" spans="1:17" s="10" customFormat="1" x14ac:dyDescent="0.25">
      <c r="A311" s="93" t="s">
        <v>603</v>
      </c>
      <c r="B311" s="94" t="s">
        <v>604</v>
      </c>
      <c r="C311" s="56"/>
      <c r="D311" s="9">
        <v>17.654112574739948</v>
      </c>
      <c r="E311" s="9">
        <v>11.420640128545674</v>
      </c>
      <c r="F311" s="9">
        <v>5.230383243791449</v>
      </c>
      <c r="G311" s="9">
        <v>3.3313557923952941</v>
      </c>
      <c r="H311" s="9"/>
      <c r="I311" s="9">
        <v>15.321641652915089</v>
      </c>
      <c r="J311" s="9">
        <v>8.4792268398934194</v>
      </c>
      <c r="K311" s="9">
        <v>1.171643140917294</v>
      </c>
      <c r="L311" s="9">
        <v>0.60876653184670559</v>
      </c>
      <c r="M311" s="9"/>
      <c r="N311" s="9">
        <v>7.7751926632858721</v>
      </c>
      <c r="O311" s="9">
        <v>6.1045076764910648</v>
      </c>
      <c r="P311" s="9">
        <v>3.5469700019557506</v>
      </c>
      <c r="Q311" s="9">
        <v>1.816082082203553</v>
      </c>
    </row>
    <row r="312" spans="1:17" customFormat="1" ht="14.4" x14ac:dyDescent="0.3">
      <c r="A312" s="93" t="s">
        <v>605</v>
      </c>
      <c r="B312" s="94" t="s">
        <v>606</v>
      </c>
      <c r="C312" s="56"/>
      <c r="D312" s="9">
        <v>44.655988715456523</v>
      </c>
      <c r="E312" s="9">
        <v>39.567370940948294</v>
      </c>
      <c r="F312" s="9">
        <v>25.313693957031802</v>
      </c>
      <c r="G312" s="9">
        <v>19.070839429275921</v>
      </c>
      <c r="H312" s="9"/>
      <c r="I312" s="9">
        <v>23.237532193068379</v>
      </c>
      <c r="J312" s="9">
        <v>13.387279926946762</v>
      </c>
      <c r="K312" s="9">
        <v>3.7146795281144689</v>
      </c>
      <c r="L312" s="9">
        <v>2.050914321241943</v>
      </c>
      <c r="M312" s="9"/>
      <c r="N312" s="9">
        <v>37.871399917477625</v>
      </c>
      <c r="O312" s="9">
        <v>34.500303199024181</v>
      </c>
      <c r="P312" s="9">
        <v>21.991552048968678</v>
      </c>
      <c r="Q312" s="9">
        <v>16.405510191495612</v>
      </c>
    </row>
    <row r="313" spans="1:17" s="10" customFormat="1" x14ac:dyDescent="0.25">
      <c r="A313" s="93" t="s">
        <v>607</v>
      </c>
      <c r="B313" s="94" t="s">
        <v>608</v>
      </c>
      <c r="C313" s="56"/>
      <c r="D313" s="9">
        <v>22.920387605543361</v>
      </c>
      <c r="E313" s="9">
        <v>17.561706303445678</v>
      </c>
      <c r="F313" s="9">
        <v>6.7380554946864093</v>
      </c>
      <c r="G313" s="9">
        <v>4.3564901553710333</v>
      </c>
      <c r="H313" s="9"/>
      <c r="I313" s="9">
        <v>20.61899367210674</v>
      </c>
      <c r="J313" s="9">
        <v>13.278355296144603</v>
      </c>
      <c r="K313" s="9">
        <v>3.7707113546283053</v>
      </c>
      <c r="L313" s="9">
        <v>1.3974685545889949</v>
      </c>
      <c r="M313" s="9"/>
      <c r="N313" s="9">
        <v>9.5221787333242567</v>
      </c>
      <c r="O313" s="9">
        <v>6.5346133381420231</v>
      </c>
      <c r="P313" s="9">
        <v>3.298427592970655</v>
      </c>
      <c r="Q313" s="9">
        <v>2.7884351237837999</v>
      </c>
    </row>
    <row r="314" spans="1:17" s="10" customFormat="1" x14ac:dyDescent="0.25">
      <c r="A314" s="93" t="s">
        <v>609</v>
      </c>
      <c r="B314" s="94" t="s">
        <v>610</v>
      </c>
      <c r="C314" s="56"/>
      <c r="D314" s="9">
        <v>26.49842402479166</v>
      </c>
      <c r="E314" s="9">
        <v>20.017089398314109</v>
      </c>
      <c r="F314" s="9">
        <v>10.536079924475338</v>
      </c>
      <c r="G314" s="9">
        <v>5.6409485596784217</v>
      </c>
      <c r="H314" s="9"/>
      <c r="I314" s="9">
        <v>18.132325606293545</v>
      </c>
      <c r="J314" s="9">
        <v>10.283397984971394</v>
      </c>
      <c r="K314" s="9">
        <v>2.0441584179713517</v>
      </c>
      <c r="L314" s="9">
        <v>0.94759689866236907</v>
      </c>
      <c r="M314" s="9"/>
      <c r="N314" s="9">
        <v>15.27700207941192</v>
      </c>
      <c r="O314" s="9">
        <v>13.241670155329272</v>
      </c>
      <c r="P314" s="9">
        <v>7.3701284789345758</v>
      </c>
      <c r="Q314" s="9">
        <v>4.2361429414671887</v>
      </c>
    </row>
    <row r="315" spans="1:17" s="10" customFormat="1" x14ac:dyDescent="0.25">
      <c r="A315" s="93" t="s">
        <v>611</v>
      </c>
      <c r="B315" s="94" t="s">
        <v>612</v>
      </c>
      <c r="C315" s="56"/>
      <c r="D315" s="9">
        <v>22.316116413519676</v>
      </c>
      <c r="E315" s="9">
        <v>15.49813953870216</v>
      </c>
      <c r="F315" s="9">
        <v>7.6998398174051355</v>
      </c>
      <c r="G315" s="9">
        <v>4.8538802254288598</v>
      </c>
      <c r="H315" s="9"/>
      <c r="I315" s="9">
        <v>17.677230033676906</v>
      </c>
      <c r="J315" s="9">
        <v>10.66460976311385</v>
      </c>
      <c r="K315" s="9">
        <v>3.7773639879431729</v>
      </c>
      <c r="L315" s="9">
        <v>1.8491025466912769</v>
      </c>
      <c r="M315" s="9"/>
      <c r="N315" s="9">
        <v>10.55448567685009</v>
      </c>
      <c r="O315" s="9">
        <v>8.2396943315004911</v>
      </c>
      <c r="P315" s="9">
        <v>3.9086309015152616</v>
      </c>
      <c r="Q315" s="9">
        <v>2.4145058171349034</v>
      </c>
    </row>
    <row r="316" spans="1:17" s="10" customFormat="1" x14ac:dyDescent="0.25">
      <c r="A316" s="91" t="s">
        <v>613</v>
      </c>
      <c r="B316" s="92" t="s">
        <v>614</v>
      </c>
      <c r="C316" s="58"/>
      <c r="D316" s="7">
        <v>20.423132463684833</v>
      </c>
      <c r="E316" s="7">
        <v>14.284135726136293</v>
      </c>
      <c r="F316" s="7">
        <v>6.5181672657069578</v>
      </c>
      <c r="G316" s="7">
        <v>4.1250733896646166</v>
      </c>
      <c r="H316" s="7"/>
      <c r="I316" s="7">
        <v>16.584895302896889</v>
      </c>
      <c r="J316" s="7">
        <v>9.3513566445483143</v>
      </c>
      <c r="K316" s="7">
        <v>2.8384170385918757</v>
      </c>
      <c r="L316" s="7">
        <v>1.3822929619733082</v>
      </c>
      <c r="M316" s="7"/>
      <c r="N316" s="7">
        <v>10.035726436442008</v>
      </c>
      <c r="O316" s="7">
        <v>7.8967219019798707</v>
      </c>
      <c r="P316" s="7">
        <v>3.9264710418096058</v>
      </c>
      <c r="Q316" s="7">
        <v>2.0749007501669881</v>
      </c>
    </row>
    <row r="317" spans="1:17" s="10" customFormat="1" x14ac:dyDescent="0.25">
      <c r="A317" s="93" t="s">
        <v>615</v>
      </c>
      <c r="B317" s="94" t="s">
        <v>616</v>
      </c>
      <c r="C317" s="56"/>
      <c r="D317" s="9">
        <v>23.984668805215019</v>
      </c>
      <c r="E317" s="9">
        <v>17.79288207146028</v>
      </c>
      <c r="F317" s="9">
        <v>9.1649801323380835</v>
      </c>
      <c r="G317" s="9">
        <v>7.4655119889975659</v>
      </c>
      <c r="H317" s="9"/>
      <c r="I317" s="9">
        <v>22.049844477409046</v>
      </c>
      <c r="J317" s="9">
        <v>12.563503686739841</v>
      </c>
      <c r="K317" s="9">
        <v>3.9937002172091964</v>
      </c>
      <c r="L317" s="9">
        <v>1.5892445576732603</v>
      </c>
      <c r="M317" s="9"/>
      <c r="N317" s="9">
        <v>12.377897342273187</v>
      </c>
      <c r="O317" s="9">
        <v>9.6949753717744453</v>
      </c>
      <c r="P317" s="9">
        <v>5.792606475489765</v>
      </c>
      <c r="Q317" s="9">
        <v>3.507084729660912</v>
      </c>
    </row>
    <row r="318" spans="1:17" customFormat="1" ht="14.4" x14ac:dyDescent="0.3">
      <c r="A318" s="93" t="s">
        <v>617</v>
      </c>
      <c r="B318" s="94" t="s">
        <v>618</v>
      </c>
      <c r="C318" s="60"/>
      <c r="D318" s="9">
        <v>19.66408572878446</v>
      </c>
      <c r="E318" s="9">
        <v>14.500854118346135</v>
      </c>
      <c r="F318" s="9">
        <v>6.3789771731148788</v>
      </c>
      <c r="G318" s="9">
        <v>4.2000177244554466</v>
      </c>
      <c r="H318" s="9"/>
      <c r="I318" s="9">
        <v>16.468354973914106</v>
      </c>
      <c r="J318" s="9">
        <v>10.463166624351153</v>
      </c>
      <c r="K318" s="9">
        <v>4.7942376811128415</v>
      </c>
      <c r="L318" s="9">
        <v>2.062116131350507</v>
      </c>
      <c r="M318" s="9"/>
      <c r="N318" s="9">
        <v>10.49750306537533</v>
      </c>
      <c r="O318" s="9">
        <v>7.304994007923832</v>
      </c>
      <c r="P318" s="9">
        <v>2.7557310038585157</v>
      </c>
      <c r="Q318" s="9">
        <v>2.105333266916618</v>
      </c>
    </row>
    <row r="319" spans="1:17" s="10" customFormat="1" x14ac:dyDescent="0.25">
      <c r="A319" s="93" t="s">
        <v>619</v>
      </c>
      <c r="B319" s="94" t="s">
        <v>620</v>
      </c>
      <c r="C319" s="56"/>
      <c r="D319" s="9">
        <v>27.795212606268326</v>
      </c>
      <c r="E319" s="9">
        <v>16.886006178221631</v>
      </c>
      <c r="F319" s="9">
        <v>7.6749437714723436</v>
      </c>
      <c r="G319" s="9">
        <v>4.9102609298872792</v>
      </c>
      <c r="H319" s="9"/>
      <c r="I319" s="9">
        <v>21.152272655066582</v>
      </c>
      <c r="J319" s="9">
        <v>8.324995394642416</v>
      </c>
      <c r="K319" s="9">
        <v>1.8472130073187369</v>
      </c>
      <c r="L319" s="9">
        <v>0.79907277831827683</v>
      </c>
      <c r="M319" s="9"/>
      <c r="N319" s="9">
        <v>12.268679089058725</v>
      </c>
      <c r="O319" s="9">
        <v>9.7908588023914493</v>
      </c>
      <c r="P319" s="9">
        <v>5.9256778439200346</v>
      </c>
      <c r="Q319" s="9">
        <v>3.8316940108677451</v>
      </c>
    </row>
    <row r="320" spans="1:17" s="10" customFormat="1" x14ac:dyDescent="0.25">
      <c r="A320" s="93" t="s">
        <v>621</v>
      </c>
      <c r="B320" s="94" t="s">
        <v>622</v>
      </c>
      <c r="C320" s="56"/>
      <c r="D320" s="9">
        <v>23.631091087291487</v>
      </c>
      <c r="E320" s="9">
        <v>16.269285603585494</v>
      </c>
      <c r="F320" s="9">
        <v>7.82962604466928</v>
      </c>
      <c r="G320" s="9">
        <v>4.6084352814809559</v>
      </c>
      <c r="H320" s="9"/>
      <c r="I320" s="9">
        <v>18.747164850578223</v>
      </c>
      <c r="J320" s="9">
        <v>11.094448441598415</v>
      </c>
      <c r="K320" s="9">
        <v>5.1802672740536408</v>
      </c>
      <c r="L320" s="9">
        <v>3.1754992971130678</v>
      </c>
      <c r="M320" s="9"/>
      <c r="N320" s="9">
        <v>11.069171979972813</v>
      </c>
      <c r="O320" s="9">
        <v>8.7679393127837919</v>
      </c>
      <c r="P320" s="9">
        <v>4.2930230781275212</v>
      </c>
      <c r="Q320" s="9">
        <v>2.2760928565988334</v>
      </c>
    </row>
    <row r="321" spans="1:17" s="10" customFormat="1" x14ac:dyDescent="0.25">
      <c r="A321" s="93" t="s">
        <v>623</v>
      </c>
      <c r="B321" s="94" t="s">
        <v>624</v>
      </c>
      <c r="C321" s="56"/>
      <c r="D321" s="9">
        <v>18.772847434650188</v>
      </c>
      <c r="E321" s="9">
        <v>14.205621632331496</v>
      </c>
      <c r="F321" s="9">
        <v>5.712486517163156</v>
      </c>
      <c r="G321" s="9">
        <v>1.9665821415548526</v>
      </c>
      <c r="H321" s="9"/>
      <c r="I321" s="9">
        <v>15.447887413020503</v>
      </c>
      <c r="J321" s="9">
        <v>10.245067872990349</v>
      </c>
      <c r="K321" s="9">
        <v>2.5956928673431934</v>
      </c>
      <c r="L321" s="9">
        <v>0.93837855867260211</v>
      </c>
      <c r="M321" s="9"/>
      <c r="N321" s="9">
        <v>7.7660742304007364</v>
      </c>
      <c r="O321" s="9">
        <v>6.9416903316116416</v>
      </c>
      <c r="P321" s="9">
        <v>2.0903608259733968</v>
      </c>
      <c r="Q321" s="9">
        <v>0.1760004159752708</v>
      </c>
    </row>
    <row r="322" spans="1:17" s="10" customFormat="1" x14ac:dyDescent="0.25">
      <c r="A322" s="93" t="s">
        <v>625</v>
      </c>
      <c r="B322" s="94" t="s">
        <v>626</v>
      </c>
      <c r="C322" s="56"/>
      <c r="D322" s="9">
        <v>17.008110645757036</v>
      </c>
      <c r="E322" s="9">
        <v>10.367922703788292</v>
      </c>
      <c r="F322" s="9">
        <v>4.3432810292201287</v>
      </c>
      <c r="G322" s="9">
        <v>2.6427240465434614</v>
      </c>
      <c r="H322" s="9"/>
      <c r="I322" s="9">
        <v>13.504318785327648</v>
      </c>
      <c r="J322" s="9">
        <v>8.0098416657820586</v>
      </c>
      <c r="K322" s="9">
        <v>1.3893316466473506</v>
      </c>
      <c r="L322" s="9">
        <v>0.59059037852214114</v>
      </c>
      <c r="M322" s="9"/>
      <c r="N322" s="9">
        <v>7.6607264464223004</v>
      </c>
      <c r="O322" s="9">
        <v>5.3198653307881383</v>
      </c>
      <c r="P322" s="9">
        <v>1.7196234656798666</v>
      </c>
      <c r="Q322" s="9">
        <v>1.1120352809712339</v>
      </c>
    </row>
    <row r="323" spans="1:17" s="10" customFormat="1" x14ac:dyDescent="0.25">
      <c r="A323" s="93" t="s">
        <v>627</v>
      </c>
      <c r="B323" s="94" t="s">
        <v>628</v>
      </c>
      <c r="C323" s="56"/>
      <c r="D323" s="9">
        <v>15.196960796873856</v>
      </c>
      <c r="E323" s="9">
        <v>11.928988492046953</v>
      </c>
      <c r="F323" s="9">
        <v>5.3585986390093661</v>
      </c>
      <c r="G323" s="9">
        <v>4.0527402833145594</v>
      </c>
      <c r="H323" s="9"/>
      <c r="I323" s="9">
        <v>11.343709820809336</v>
      </c>
      <c r="J323" s="9">
        <v>7.5058584558419712</v>
      </c>
      <c r="K323" s="9">
        <v>2.6274370418515711</v>
      </c>
      <c r="L323" s="9">
        <v>1.3360214001153505</v>
      </c>
      <c r="M323" s="9"/>
      <c r="N323" s="9">
        <v>8.7826064966381026</v>
      </c>
      <c r="O323" s="9">
        <v>6.8062016954434199</v>
      </c>
      <c r="P323" s="9">
        <v>4.3109901613301398</v>
      </c>
      <c r="Q323" s="9">
        <v>2.163951322997002</v>
      </c>
    </row>
    <row r="324" spans="1:17" s="10" customFormat="1" x14ac:dyDescent="0.25">
      <c r="A324" s="93" t="s">
        <v>629</v>
      </c>
      <c r="B324" s="94" t="s">
        <v>630</v>
      </c>
      <c r="C324" s="60"/>
      <c r="D324" s="9">
        <v>17.690280735111973</v>
      </c>
      <c r="E324" s="9">
        <v>12.430132460747839</v>
      </c>
      <c r="F324" s="9">
        <v>5.2639089684096545</v>
      </c>
      <c r="G324" s="9">
        <v>2.9155160080836375</v>
      </c>
      <c r="H324" s="9"/>
      <c r="I324" s="9">
        <v>14.098635671717869</v>
      </c>
      <c r="J324" s="9">
        <v>8.334184874239849</v>
      </c>
      <c r="K324" s="9">
        <v>1.7604656886219732</v>
      </c>
      <c r="L324" s="9">
        <v>1.4829467002520336</v>
      </c>
      <c r="M324" s="9"/>
      <c r="N324" s="9">
        <v>8.3875189123878933</v>
      </c>
      <c r="O324" s="9">
        <v>6.8329098371759587</v>
      </c>
      <c r="P324" s="9">
        <v>1.9437823063968098</v>
      </c>
      <c r="Q324" s="9">
        <v>0.45637364849450679</v>
      </c>
    </row>
    <row r="325" spans="1:17" s="10" customFormat="1" x14ac:dyDescent="0.25">
      <c r="A325" s="93" t="s">
        <v>631</v>
      </c>
      <c r="B325" s="94" t="s">
        <v>632</v>
      </c>
      <c r="C325" s="56"/>
      <c r="D325" s="9">
        <v>9.445777512017397</v>
      </c>
      <c r="E325" s="9">
        <v>7.0449370876052546</v>
      </c>
      <c r="F325" s="9">
        <v>2.4228593821240287</v>
      </c>
      <c r="G325" s="9">
        <v>1.382208492367536</v>
      </c>
      <c r="H325" s="9"/>
      <c r="I325" s="9">
        <v>9.0957340847856152</v>
      </c>
      <c r="J325" s="9">
        <v>5.8337872618914384</v>
      </c>
      <c r="K325" s="9">
        <v>1.6064802593952598</v>
      </c>
      <c r="L325" s="9">
        <v>1.1373979046900111</v>
      </c>
      <c r="M325" s="9"/>
      <c r="N325" s="9">
        <v>2.7030997549226039</v>
      </c>
      <c r="O325" s="9">
        <v>1.8334054599315277</v>
      </c>
      <c r="P325" s="9">
        <v>1.321376106192804</v>
      </c>
      <c r="Q325" s="9">
        <v>0.14866474743334318</v>
      </c>
    </row>
    <row r="326" spans="1:17" s="10" customFormat="1" x14ac:dyDescent="0.25">
      <c r="A326" s="93" t="s">
        <v>633</v>
      </c>
      <c r="B326" s="94" t="s">
        <v>634</v>
      </c>
      <c r="C326" s="56"/>
      <c r="D326" s="9">
        <v>21.256944158255358</v>
      </c>
      <c r="E326" s="9">
        <v>13.612519953427778</v>
      </c>
      <c r="F326" s="9">
        <v>5.9266328914823134</v>
      </c>
      <c r="G326" s="9">
        <v>3.782585156059759</v>
      </c>
      <c r="H326" s="9"/>
      <c r="I326" s="9">
        <v>17.883772941486452</v>
      </c>
      <c r="J326" s="9">
        <v>8.7523103820029124</v>
      </c>
      <c r="K326" s="9">
        <v>2.6072473947624122</v>
      </c>
      <c r="L326" s="9">
        <v>0.93882768315443099</v>
      </c>
      <c r="M326" s="9"/>
      <c r="N326" s="9">
        <v>10.053957025900615</v>
      </c>
      <c r="O326" s="9">
        <v>6.9489794384535717</v>
      </c>
      <c r="P326" s="9">
        <v>4.0817776736479994</v>
      </c>
      <c r="Q326" s="9">
        <v>1.9320790030155619</v>
      </c>
    </row>
    <row r="327" spans="1:17" s="10" customFormat="1" x14ac:dyDescent="0.25">
      <c r="A327" s="93" t="s">
        <v>635</v>
      </c>
      <c r="B327" s="94" t="s">
        <v>636</v>
      </c>
      <c r="C327" s="56"/>
      <c r="D327" s="9">
        <v>23.819605750493743</v>
      </c>
      <c r="E327" s="9">
        <v>18.53824296844223</v>
      </c>
      <c r="F327" s="9">
        <v>9.9164909304104789</v>
      </c>
      <c r="G327" s="9">
        <v>6.4752729892290191</v>
      </c>
      <c r="H327" s="9"/>
      <c r="I327" s="9">
        <v>17.304626425140146</v>
      </c>
      <c r="J327" s="9">
        <v>10.712258199378791</v>
      </c>
      <c r="K327" s="9">
        <v>3.3775887137089087</v>
      </c>
      <c r="L327" s="9">
        <v>1.9488094744674951</v>
      </c>
      <c r="M327" s="9"/>
      <c r="N327" s="9">
        <v>16.762189960137636</v>
      </c>
      <c r="O327" s="9">
        <v>14.544873853092422</v>
      </c>
      <c r="P327" s="9">
        <v>7.1313376992034758</v>
      </c>
      <c r="Q327" s="9">
        <v>4.1317015918132141</v>
      </c>
    </row>
    <row r="328" spans="1:17" s="10" customFormat="1" x14ac:dyDescent="0.25">
      <c r="A328" s="91" t="s">
        <v>637</v>
      </c>
      <c r="B328" s="92" t="s">
        <v>638</v>
      </c>
      <c r="C328" s="58"/>
      <c r="D328" s="7">
        <v>18.584095297011689</v>
      </c>
      <c r="E328" s="7">
        <v>13.260313026390156</v>
      </c>
      <c r="F328" s="7">
        <v>5.9997114092933499</v>
      </c>
      <c r="G328" s="7">
        <v>3.3986392832969088</v>
      </c>
      <c r="H328" s="7"/>
      <c r="I328" s="7">
        <v>15.429679652591089</v>
      </c>
      <c r="J328" s="7">
        <v>9.6220230638720157</v>
      </c>
      <c r="K328" s="7">
        <v>2.378948854983391</v>
      </c>
      <c r="L328" s="7">
        <v>1.0728154437380721</v>
      </c>
      <c r="M328" s="7"/>
      <c r="N328" s="7">
        <v>8.0898671566744191</v>
      </c>
      <c r="O328" s="7">
        <v>6.1803662929738445</v>
      </c>
      <c r="P328" s="7">
        <v>3.2881652863515036</v>
      </c>
      <c r="Q328" s="7">
        <v>1.7857119572512907</v>
      </c>
    </row>
    <row r="329" spans="1:17" s="10" customFormat="1" x14ac:dyDescent="0.25">
      <c r="A329" s="93" t="s">
        <v>639</v>
      </c>
      <c r="B329" s="94" t="s">
        <v>640</v>
      </c>
      <c r="C329" s="56"/>
      <c r="D329" s="9">
        <v>23.116266695615074</v>
      </c>
      <c r="E329" s="9">
        <v>17.663332369418377</v>
      </c>
      <c r="F329" s="9">
        <v>9.3319555200531177</v>
      </c>
      <c r="G329" s="9">
        <v>6.3403915827527291</v>
      </c>
      <c r="H329" s="9"/>
      <c r="I329" s="9">
        <v>17.544942723734838</v>
      </c>
      <c r="J329" s="9">
        <v>10.931305672957734</v>
      </c>
      <c r="K329" s="9">
        <v>3.2667151133006591</v>
      </c>
      <c r="L329" s="9">
        <v>1.8672120467014552</v>
      </c>
      <c r="M329" s="9"/>
      <c r="N329" s="9">
        <v>13.019206935152638</v>
      </c>
      <c r="O329" s="9">
        <v>10.160141892270641</v>
      </c>
      <c r="P329" s="9">
        <v>6.0085984122535203</v>
      </c>
      <c r="Q329" s="9">
        <v>4.7777145305660307</v>
      </c>
    </row>
    <row r="330" spans="1:17" customFormat="1" ht="14.4" x14ac:dyDescent="0.3">
      <c r="A330" s="93" t="s">
        <v>641</v>
      </c>
      <c r="B330" s="94" t="s">
        <v>642</v>
      </c>
      <c r="C330" s="56"/>
      <c r="D330" s="9">
        <v>20.42654230698858</v>
      </c>
      <c r="E330" s="9">
        <v>15.209827268045251</v>
      </c>
      <c r="F330" s="9">
        <v>8.5906840195102827</v>
      </c>
      <c r="G330" s="9">
        <v>4.9776610111861253</v>
      </c>
      <c r="H330" s="9"/>
      <c r="I330" s="9">
        <v>16.425938990796947</v>
      </c>
      <c r="J330" s="9">
        <v>11.73253712751149</v>
      </c>
      <c r="K330" s="9">
        <v>2.6754282065480424</v>
      </c>
      <c r="L330" s="9">
        <v>1.0978707635437124</v>
      </c>
      <c r="M330" s="9"/>
      <c r="N330" s="9">
        <v>9.19376299993489</v>
      </c>
      <c r="O330" s="9">
        <v>7.1783600397525928</v>
      </c>
      <c r="P330" s="9">
        <v>5.1337618795249593</v>
      </c>
      <c r="Q330" s="9">
        <v>2.7497820122212651</v>
      </c>
    </row>
    <row r="331" spans="1:17" s="10" customFormat="1" x14ac:dyDescent="0.25">
      <c r="A331" s="93" t="s">
        <v>643</v>
      </c>
      <c r="B331" s="94" t="s">
        <v>644</v>
      </c>
      <c r="C331" s="56"/>
      <c r="D331" s="9">
        <v>23.761991291355585</v>
      </c>
      <c r="E331" s="9">
        <v>18.999514833142442</v>
      </c>
      <c r="F331" s="9">
        <v>9.8613432625091058</v>
      </c>
      <c r="G331" s="9">
        <v>4.9475138332554192</v>
      </c>
      <c r="H331" s="9"/>
      <c r="I331" s="9">
        <v>18.125503899047061</v>
      </c>
      <c r="J331" s="9">
        <v>12.325193375468887</v>
      </c>
      <c r="K331" s="9">
        <v>2.8506595567918191</v>
      </c>
      <c r="L331" s="9">
        <v>0.72223066433576077</v>
      </c>
      <c r="M331" s="9"/>
      <c r="N331" s="9">
        <v>14.020611287827409</v>
      </c>
      <c r="O331" s="9">
        <v>11.843677227692124</v>
      </c>
      <c r="P331" s="9">
        <v>7.411985411715734</v>
      </c>
      <c r="Q331" s="9">
        <v>2.7816113017487409</v>
      </c>
    </row>
    <row r="332" spans="1:17" s="10" customFormat="1" x14ac:dyDescent="0.25">
      <c r="A332" s="93" t="s">
        <v>645</v>
      </c>
      <c r="B332" s="94" t="s">
        <v>646</v>
      </c>
      <c r="C332" s="56"/>
      <c r="D332" s="9">
        <v>15.015793404181776</v>
      </c>
      <c r="E332" s="9">
        <v>9.9533514937600422</v>
      </c>
      <c r="F332" s="9">
        <v>3.0407006518029833</v>
      </c>
      <c r="G332" s="9">
        <v>2.409584557812384</v>
      </c>
      <c r="H332" s="9"/>
      <c r="I332" s="9">
        <v>12.862725625831725</v>
      </c>
      <c r="J332" s="9">
        <v>7.4655552158368126</v>
      </c>
      <c r="K332" s="9">
        <v>0.79573666801067022</v>
      </c>
      <c r="L332" s="9">
        <v>0.54710188026272122</v>
      </c>
      <c r="M332" s="9"/>
      <c r="N332" s="9">
        <v>5.0636610152708972</v>
      </c>
      <c r="O332" s="9">
        <v>3.7018234246741879</v>
      </c>
      <c r="P332" s="9">
        <v>2.0597088349894337</v>
      </c>
      <c r="Q332" s="9">
        <v>1.7692053108644916</v>
      </c>
    </row>
    <row r="333" spans="1:17" s="10" customFormat="1" x14ac:dyDescent="0.25">
      <c r="A333" s="93" t="s">
        <v>647</v>
      </c>
      <c r="B333" s="94" t="s">
        <v>648</v>
      </c>
      <c r="C333" s="56"/>
      <c r="D333" s="9">
        <v>16.778973520619829</v>
      </c>
      <c r="E333" s="9">
        <v>9.8967928554631293</v>
      </c>
      <c r="F333" s="9">
        <v>4.2325969723694739</v>
      </c>
      <c r="G333" s="9">
        <v>1.8195398145700863</v>
      </c>
      <c r="H333" s="9"/>
      <c r="I333" s="9">
        <v>14.842892816794052</v>
      </c>
      <c r="J333" s="9">
        <v>8.182059819262788</v>
      </c>
      <c r="K333" s="9">
        <v>2.5079269579087717</v>
      </c>
      <c r="L333" s="9">
        <v>1.3966184328190503</v>
      </c>
      <c r="M333" s="9"/>
      <c r="N333" s="9">
        <v>4.5477319160738165</v>
      </c>
      <c r="O333" s="9">
        <v>3.1784092962472794</v>
      </c>
      <c r="P333" s="9">
        <v>0.60299547742206161</v>
      </c>
      <c r="Q333" s="9">
        <v>0.42292138175103483</v>
      </c>
    </row>
    <row r="334" spans="1:17" s="10" customFormat="1" x14ac:dyDescent="0.25">
      <c r="A334" s="93" t="s">
        <v>649</v>
      </c>
      <c r="B334" s="94" t="s">
        <v>650</v>
      </c>
      <c r="C334" s="56"/>
      <c r="D334" s="9">
        <v>14.190503523665186</v>
      </c>
      <c r="E334" s="9">
        <v>9.6113124726122461</v>
      </c>
      <c r="F334" s="9">
        <v>2.2307911722334213</v>
      </c>
      <c r="G334" s="9">
        <v>1.5484861783424191</v>
      </c>
      <c r="H334" s="9"/>
      <c r="I334" s="9">
        <v>12.903600107944532</v>
      </c>
      <c r="J334" s="9">
        <v>7.0492063800944482</v>
      </c>
      <c r="K334" s="9">
        <v>1.4237029787893742</v>
      </c>
      <c r="L334" s="9">
        <v>0.62703707805181463</v>
      </c>
      <c r="M334" s="9"/>
      <c r="N334" s="9">
        <v>5.7365424622274102</v>
      </c>
      <c r="O334" s="9">
        <v>3.6275332377522305</v>
      </c>
      <c r="P334" s="9">
        <v>0.79531290645484787</v>
      </c>
      <c r="Q334" s="9">
        <v>0.56940736306226891</v>
      </c>
    </row>
    <row r="335" spans="1:17" s="10" customFormat="1" x14ac:dyDescent="0.25">
      <c r="A335" s="93" t="s">
        <v>651</v>
      </c>
      <c r="B335" s="94" t="s">
        <v>652</v>
      </c>
      <c r="C335" s="56"/>
      <c r="D335" s="9">
        <v>19.034576327160028</v>
      </c>
      <c r="E335" s="9">
        <v>13.757868852055545</v>
      </c>
      <c r="F335" s="9">
        <v>6.0475970166403021</v>
      </c>
      <c r="G335" s="9">
        <v>3.0781355651372118</v>
      </c>
      <c r="H335" s="9"/>
      <c r="I335" s="9">
        <v>16.295544751836882</v>
      </c>
      <c r="J335" s="9">
        <v>10.066623529132492</v>
      </c>
      <c r="K335" s="9">
        <v>3.5282510362619668</v>
      </c>
      <c r="L335" s="9">
        <v>1.6575464556431749</v>
      </c>
      <c r="M335" s="9"/>
      <c r="N335" s="9">
        <v>7.5318745122658726</v>
      </c>
      <c r="O335" s="9">
        <v>5.6799540237126838</v>
      </c>
      <c r="P335" s="9">
        <v>2.3133828948485777</v>
      </c>
      <c r="Q335" s="9">
        <v>0.90857551913229151</v>
      </c>
    </row>
    <row r="336" spans="1:17" s="10" customFormat="1" x14ac:dyDescent="0.25">
      <c r="A336" s="90" t="s">
        <v>29</v>
      </c>
      <c r="B336" s="90" t="s">
        <v>30</v>
      </c>
      <c r="C336" s="66"/>
      <c r="D336" s="6">
        <v>18.619635968803337</v>
      </c>
      <c r="E336" s="6">
        <v>12.708910776654717</v>
      </c>
      <c r="F336" s="6">
        <v>5.9722070659904141</v>
      </c>
      <c r="G336" s="6">
        <v>3.6246628674585732</v>
      </c>
      <c r="H336" s="6"/>
      <c r="I336" s="6">
        <v>15.141440096096231</v>
      </c>
      <c r="J336" s="6">
        <v>8.3279563525145974</v>
      </c>
      <c r="K336" s="6">
        <v>2.6973862423823087</v>
      </c>
      <c r="L336" s="6">
        <v>1.2469054324235338</v>
      </c>
      <c r="M336" s="6"/>
      <c r="N336" s="6">
        <v>9.1569199695053332</v>
      </c>
      <c r="O336" s="6">
        <v>6.8139206007481858</v>
      </c>
      <c r="P336" s="6">
        <v>3.4509089989449055</v>
      </c>
      <c r="Q336" s="6">
        <v>2.2292706709354482</v>
      </c>
    </row>
    <row r="337" spans="1:17" s="10" customFormat="1" x14ac:dyDescent="0.25">
      <c r="A337" s="91" t="s">
        <v>653</v>
      </c>
      <c r="B337" s="92" t="s">
        <v>654</v>
      </c>
      <c r="C337" s="58"/>
      <c r="D337" s="7">
        <v>18.598214660190965</v>
      </c>
      <c r="E337" s="7">
        <v>12.092138590580348</v>
      </c>
      <c r="F337" s="7">
        <v>6.7462685239238125</v>
      </c>
      <c r="G337" s="7">
        <v>4.0728741591669868</v>
      </c>
      <c r="H337" s="7"/>
      <c r="I337" s="7">
        <v>13.992895202065073</v>
      </c>
      <c r="J337" s="7">
        <v>7.0689456294334541</v>
      </c>
      <c r="K337" s="7">
        <v>2.193497775564671</v>
      </c>
      <c r="L337" s="7">
        <v>0.8507046564716193</v>
      </c>
      <c r="M337" s="7"/>
      <c r="N337" s="7">
        <v>10.820401644956478</v>
      </c>
      <c r="O337" s="7">
        <v>7.6483632821250769</v>
      </c>
      <c r="P337" s="7">
        <v>5.6763536344300976</v>
      </c>
      <c r="Q337" s="7">
        <v>3.2015606805900201</v>
      </c>
    </row>
    <row r="338" spans="1:17" s="8" customFormat="1" x14ac:dyDescent="0.25">
      <c r="A338" s="91" t="s">
        <v>830</v>
      </c>
      <c r="B338" s="92" t="s">
        <v>831</v>
      </c>
      <c r="C338" s="58"/>
      <c r="D338" s="7">
        <v>18.608030210957686</v>
      </c>
      <c r="E338" s="7">
        <v>12.647974655494091</v>
      </c>
      <c r="F338" s="7">
        <v>6.9132254904717527</v>
      </c>
      <c r="G338" s="7">
        <v>4.4654884933094685</v>
      </c>
      <c r="H338" s="7"/>
      <c r="I338" s="7">
        <v>15.214462727008707</v>
      </c>
      <c r="J338" s="7">
        <v>8.4217604623469438</v>
      </c>
      <c r="K338" s="7">
        <v>2.9822589564770756</v>
      </c>
      <c r="L338" s="7">
        <v>0.88355009881117086</v>
      </c>
      <c r="M338" s="7"/>
      <c r="N338" s="7">
        <v>10.010306020312381</v>
      </c>
      <c r="O338" s="7">
        <v>7.5963861758438291</v>
      </c>
      <c r="P338" s="7">
        <v>4.0742912541734002</v>
      </c>
      <c r="Q338" s="7">
        <v>2.7967922243158245</v>
      </c>
    </row>
    <row r="339" spans="1:17" customFormat="1" ht="14.4" x14ac:dyDescent="0.3">
      <c r="A339" s="91" t="s">
        <v>655</v>
      </c>
      <c r="B339" s="92" t="s">
        <v>656</v>
      </c>
      <c r="C339" s="58"/>
      <c r="D339" s="7">
        <v>26.218360567306064</v>
      </c>
      <c r="E339" s="7">
        <v>20.675372724176633</v>
      </c>
      <c r="F339" s="7">
        <v>11.649930445922188</v>
      </c>
      <c r="G339" s="7">
        <v>7.0860815777929815</v>
      </c>
      <c r="H339" s="7"/>
      <c r="I339" s="7">
        <v>18.252782246866971</v>
      </c>
      <c r="J339" s="7">
        <v>9.6685295078977003</v>
      </c>
      <c r="K339" s="7">
        <v>2.6635995602608431</v>
      </c>
      <c r="L339" s="7">
        <v>1.0371101008805064</v>
      </c>
      <c r="M339" s="7"/>
      <c r="N339" s="7">
        <v>19.583318462854898</v>
      </c>
      <c r="O339" s="7">
        <v>15.89384420352472</v>
      </c>
      <c r="P339" s="7">
        <v>9.2982842795939415</v>
      </c>
      <c r="Q339" s="7">
        <v>5.7296963931770284</v>
      </c>
    </row>
    <row r="340" spans="1:17" customFormat="1" ht="14.4" x14ac:dyDescent="0.3">
      <c r="A340" s="91" t="s">
        <v>657</v>
      </c>
      <c r="B340" s="92" t="s">
        <v>658</v>
      </c>
      <c r="C340" s="58"/>
      <c r="D340" s="7">
        <v>14.736420150086701</v>
      </c>
      <c r="E340" s="7">
        <v>9.6223055708976357</v>
      </c>
      <c r="F340" s="7">
        <v>4.9432981427725844</v>
      </c>
      <c r="G340" s="7">
        <v>4.5687680210093902</v>
      </c>
      <c r="H340" s="7"/>
      <c r="I340" s="7">
        <v>13.76758484131105</v>
      </c>
      <c r="J340" s="7">
        <v>8.2317653959549624</v>
      </c>
      <c r="K340" s="7">
        <v>3.9320707035112026</v>
      </c>
      <c r="L340" s="7">
        <v>2.8627616335415786</v>
      </c>
      <c r="M340" s="7"/>
      <c r="N340" s="7">
        <v>4.6542606857912165</v>
      </c>
      <c r="O340" s="7">
        <v>3.479868686721451</v>
      </c>
      <c r="P340" s="7">
        <v>1.4778904504785271</v>
      </c>
      <c r="Q340" s="7">
        <v>1.3274813365874798</v>
      </c>
    </row>
    <row r="341" spans="1:17" customFormat="1" ht="14.4" x14ac:dyDescent="0.3">
      <c r="A341" s="91" t="s">
        <v>832</v>
      </c>
      <c r="B341" s="92" t="s">
        <v>690</v>
      </c>
      <c r="C341" s="58"/>
      <c r="D341" s="7">
        <v>21.214615942843405</v>
      </c>
      <c r="E341" s="7">
        <v>14.414812177517433</v>
      </c>
      <c r="F341" s="7">
        <v>5.7336714735703058</v>
      </c>
      <c r="G341" s="7">
        <v>3.0976682033443859</v>
      </c>
      <c r="H341" s="7"/>
      <c r="I341" s="7">
        <v>17.819980367588776</v>
      </c>
      <c r="J341" s="7">
        <v>10.573030596214277</v>
      </c>
      <c r="K341" s="7">
        <v>2.9461431507844504</v>
      </c>
      <c r="L341" s="7">
        <v>1.306179445875898</v>
      </c>
      <c r="M341" s="7"/>
      <c r="N341" s="7">
        <v>8.4966934578247635</v>
      </c>
      <c r="O341" s="7">
        <v>6.0314710255604611</v>
      </c>
      <c r="P341" s="7">
        <v>2.84700884296609</v>
      </c>
      <c r="Q341" s="7">
        <v>1.594042325659931</v>
      </c>
    </row>
    <row r="342" spans="1:17" customFormat="1" ht="14.4" x14ac:dyDescent="0.3">
      <c r="A342" s="91" t="s">
        <v>659</v>
      </c>
      <c r="B342" s="92" t="s">
        <v>750</v>
      </c>
      <c r="C342" s="58"/>
      <c r="D342" s="7">
        <v>35.150923397790166</v>
      </c>
      <c r="E342" s="7">
        <v>31.459160821746433</v>
      </c>
      <c r="F342" s="7">
        <v>19.975588098299013</v>
      </c>
      <c r="G342" s="7">
        <v>15.52243203587566</v>
      </c>
      <c r="H342" s="7"/>
      <c r="I342" s="7">
        <v>24.896412964812942</v>
      </c>
      <c r="J342" s="7">
        <v>20.910378865935257</v>
      </c>
      <c r="K342" s="7">
        <v>6.2319860358149546</v>
      </c>
      <c r="L342" s="7">
        <v>4.6933506960391185</v>
      </c>
      <c r="M342" s="7"/>
      <c r="N342" s="7">
        <v>29.514967486560806</v>
      </c>
      <c r="O342" s="7">
        <v>26.483706358193327</v>
      </c>
      <c r="P342" s="7">
        <v>15.716749876357866</v>
      </c>
      <c r="Q342" s="7">
        <v>13.239366643183711</v>
      </c>
    </row>
    <row r="343" spans="1:17" customFormat="1" ht="14.4" x14ac:dyDescent="0.3">
      <c r="A343" s="91" t="s">
        <v>660</v>
      </c>
      <c r="B343" s="92" t="s">
        <v>661</v>
      </c>
      <c r="C343" s="58"/>
      <c r="D343" s="7">
        <v>15.880681429760729</v>
      </c>
      <c r="E343" s="7">
        <v>8.3516443597742818</v>
      </c>
      <c r="F343" s="7">
        <v>4.5950126435059353</v>
      </c>
      <c r="G343" s="7">
        <v>3.4341648181822988</v>
      </c>
      <c r="H343" s="7"/>
      <c r="I343" s="7">
        <v>13.897630945328581</v>
      </c>
      <c r="J343" s="7">
        <v>5.864999794570334</v>
      </c>
      <c r="K343" s="7">
        <v>2.7944412232493612</v>
      </c>
      <c r="L343" s="7">
        <v>1.8336099886415875</v>
      </c>
      <c r="M343" s="7"/>
      <c r="N343" s="7">
        <v>6.9494441295720701</v>
      </c>
      <c r="O343" s="7">
        <v>5.531590968748179</v>
      </c>
      <c r="P343" s="7">
        <v>2.4478449304261467</v>
      </c>
      <c r="Q343" s="7">
        <v>1.1693196823255332</v>
      </c>
    </row>
    <row r="344" spans="1:17" customFormat="1" ht="14.4" x14ac:dyDescent="0.3">
      <c r="A344" s="91" t="s">
        <v>662</v>
      </c>
      <c r="B344" s="92" t="s">
        <v>663</v>
      </c>
      <c r="C344" s="32"/>
      <c r="D344" s="7">
        <v>13.24467987064024</v>
      </c>
      <c r="E344" s="7">
        <v>8.1320957736484978</v>
      </c>
      <c r="F344" s="7">
        <v>5.4726084760947025</v>
      </c>
      <c r="G344" s="7">
        <v>2.4507677362703437</v>
      </c>
      <c r="H344" s="7"/>
      <c r="I344" s="7">
        <v>11.074289270449114</v>
      </c>
      <c r="J344" s="7">
        <v>5.9285023454570043</v>
      </c>
      <c r="K344" s="7">
        <v>3.2907077593859855</v>
      </c>
      <c r="L344" s="7">
        <v>0.48510706768153494</v>
      </c>
      <c r="M344" s="7"/>
      <c r="N344" s="7">
        <v>6.6003658100315583</v>
      </c>
      <c r="O344" s="7">
        <v>4.1629443199741987</v>
      </c>
      <c r="P344" s="7">
        <v>3.0431458135309466</v>
      </c>
      <c r="Q344" s="7">
        <v>2.1352944134850929</v>
      </c>
    </row>
    <row r="345" spans="1:17" customFormat="1" ht="14.4" x14ac:dyDescent="0.3">
      <c r="A345" s="91" t="s">
        <v>664</v>
      </c>
      <c r="B345" s="92" t="s">
        <v>665</v>
      </c>
      <c r="C345" s="52"/>
      <c r="D345" s="7">
        <v>21.924814815145353</v>
      </c>
      <c r="E345" s="7">
        <v>17.557716213063511</v>
      </c>
      <c r="F345" s="7">
        <v>6.4467801509364158</v>
      </c>
      <c r="G345" s="7">
        <v>3.8513826858282392</v>
      </c>
      <c r="H345" s="7"/>
      <c r="I345" s="7">
        <v>14.234015364975599</v>
      </c>
      <c r="J345" s="7">
        <v>9.117375040176535</v>
      </c>
      <c r="K345" s="7">
        <v>0.96665554626102979</v>
      </c>
      <c r="L345" s="7">
        <v>0.62254688985421414</v>
      </c>
      <c r="M345" s="7"/>
      <c r="N345" s="7">
        <v>14.860186296670014</v>
      </c>
      <c r="O345" s="7">
        <v>11.063408424954622</v>
      </c>
      <c r="P345" s="7">
        <v>5.4125916170853543</v>
      </c>
      <c r="Q345" s="7">
        <v>3.5036754375714554</v>
      </c>
    </row>
    <row r="346" spans="1:17" customFormat="1" ht="14.4" x14ac:dyDescent="0.3">
      <c r="A346" s="91" t="s">
        <v>666</v>
      </c>
      <c r="B346" s="92" t="s">
        <v>667</v>
      </c>
      <c r="C346" s="52"/>
      <c r="D346" s="7">
        <v>18.675096713437256</v>
      </c>
      <c r="E346" s="7">
        <v>13.294552578320873</v>
      </c>
      <c r="F346" s="7">
        <v>6.0646066559800724</v>
      </c>
      <c r="G346" s="7">
        <v>3.4720073869154899</v>
      </c>
      <c r="H346" s="7"/>
      <c r="I346" s="7">
        <v>16.349668338526453</v>
      </c>
      <c r="J346" s="7">
        <v>9.2420683370568142</v>
      </c>
      <c r="K346" s="7">
        <v>2.3998831600174677</v>
      </c>
      <c r="L346" s="7">
        <v>1.2821412980572691</v>
      </c>
      <c r="M346" s="7"/>
      <c r="N346" s="7">
        <v>9.3763729752933962</v>
      </c>
      <c r="O346" s="7">
        <v>6.8246597101253093</v>
      </c>
      <c r="P346" s="7">
        <v>3.0827023033166179</v>
      </c>
      <c r="Q346" s="7">
        <v>2.6223514819164002</v>
      </c>
    </row>
    <row r="347" spans="1:17" customFormat="1" ht="14.4" x14ac:dyDescent="0.3">
      <c r="A347" s="91" t="s">
        <v>668</v>
      </c>
      <c r="B347" s="92" t="s">
        <v>669</v>
      </c>
      <c r="C347" s="52"/>
      <c r="D347" s="7">
        <v>10.577693620067869</v>
      </c>
      <c r="E347" s="7">
        <v>5.7727362679566534</v>
      </c>
      <c r="F347" s="7">
        <v>2.6104845525636766</v>
      </c>
      <c r="G347" s="7">
        <v>1.4530368413857686</v>
      </c>
      <c r="H347" s="7"/>
      <c r="I347" s="7">
        <v>8.5120575086908126</v>
      </c>
      <c r="J347" s="7">
        <v>4.8590859244527858</v>
      </c>
      <c r="K347" s="7">
        <v>2.4114451281377418</v>
      </c>
      <c r="L347" s="7">
        <v>0.56613373389659738</v>
      </c>
      <c r="M347" s="7"/>
      <c r="N347" s="7">
        <v>4.0592979871302299</v>
      </c>
      <c r="O347" s="7">
        <v>2.116669616125936</v>
      </c>
      <c r="P347" s="7">
        <v>0.73978832205030198</v>
      </c>
      <c r="Q347" s="7">
        <v>0.52041085264182108</v>
      </c>
    </row>
    <row r="348" spans="1:17" customFormat="1" ht="14.4" x14ac:dyDescent="0.3">
      <c r="A348" s="91" t="s">
        <v>670</v>
      </c>
      <c r="B348" s="92" t="s">
        <v>671</v>
      </c>
      <c r="C348" s="52"/>
      <c r="D348" s="7">
        <v>17.180467203350975</v>
      </c>
      <c r="E348" s="7">
        <v>11.869309206524289</v>
      </c>
      <c r="F348" s="7">
        <v>4.7347662825526413</v>
      </c>
      <c r="G348" s="7">
        <v>2.1190023272747842</v>
      </c>
      <c r="H348" s="7"/>
      <c r="I348" s="7">
        <v>14.764841780102431</v>
      </c>
      <c r="J348" s="7">
        <v>8.7907289414559298</v>
      </c>
      <c r="K348" s="7">
        <v>2.916374215547648</v>
      </c>
      <c r="L348" s="7">
        <v>1.5456602073210655</v>
      </c>
      <c r="M348" s="7"/>
      <c r="N348" s="7">
        <v>6.1343889547626143</v>
      </c>
      <c r="O348" s="7">
        <v>5.0136452602505068</v>
      </c>
      <c r="P348" s="7">
        <v>2.0398679043410004</v>
      </c>
      <c r="Q348" s="7">
        <v>0.84342368507207022</v>
      </c>
    </row>
    <row r="349" spans="1:17" customFormat="1" ht="14.4" x14ac:dyDescent="0.3">
      <c r="A349" s="91" t="s">
        <v>672</v>
      </c>
      <c r="B349" s="92" t="s">
        <v>673</v>
      </c>
      <c r="C349" s="52"/>
      <c r="D349" s="7">
        <v>20.569845842883787</v>
      </c>
      <c r="E349" s="7">
        <v>13.53453660117715</v>
      </c>
      <c r="F349" s="7">
        <v>5.8860108964643185</v>
      </c>
      <c r="G349" s="7">
        <v>3.0085112231444699</v>
      </c>
      <c r="H349" s="7"/>
      <c r="I349" s="7">
        <v>16.802093651603016</v>
      </c>
      <c r="J349" s="7">
        <v>8.7249950593281707</v>
      </c>
      <c r="K349" s="7">
        <v>2.7985937119207565</v>
      </c>
      <c r="L349" s="7">
        <v>1.1100149058249718</v>
      </c>
      <c r="M349" s="7"/>
      <c r="N349" s="7">
        <v>9.7350040851042632</v>
      </c>
      <c r="O349" s="7">
        <v>6.7504101264530396</v>
      </c>
      <c r="P349" s="7">
        <v>2.737676691138089</v>
      </c>
      <c r="Q349" s="7">
        <v>1.5886618087178097</v>
      </c>
    </row>
    <row r="350" spans="1:17" customFormat="1" ht="14.4" x14ac:dyDescent="0.3">
      <c r="A350" s="93" t="s">
        <v>674</v>
      </c>
      <c r="B350" s="94" t="s">
        <v>675</v>
      </c>
      <c r="C350" s="60"/>
      <c r="D350" s="9">
        <v>18.572474285437107</v>
      </c>
      <c r="E350" s="9">
        <v>11.842272490974935</v>
      </c>
      <c r="F350" s="9">
        <v>6.6703638548776549</v>
      </c>
      <c r="G350" s="9">
        <v>3.4531348042167025</v>
      </c>
      <c r="H350" s="9"/>
      <c r="I350" s="9">
        <v>17.743575271929004</v>
      </c>
      <c r="J350" s="9">
        <v>8.7928479778514674</v>
      </c>
      <c r="K350" s="9">
        <v>3.7914111701538502</v>
      </c>
      <c r="L350" s="9">
        <v>1.8707718709658256</v>
      </c>
      <c r="M350" s="9"/>
      <c r="N350" s="9">
        <v>8.2534182092774344</v>
      </c>
      <c r="O350" s="9">
        <v>4.7994052459979413</v>
      </c>
      <c r="P350" s="9">
        <v>1.8778016774320405</v>
      </c>
      <c r="Q350" s="9">
        <v>1.2134970714516107</v>
      </c>
    </row>
    <row r="351" spans="1:17" customFormat="1" ht="14.4" x14ac:dyDescent="0.3">
      <c r="A351" s="93" t="s">
        <v>676</v>
      </c>
      <c r="B351" s="94" t="s">
        <v>677</v>
      </c>
      <c r="C351" s="60"/>
      <c r="D351" s="9">
        <v>32.224554012680088</v>
      </c>
      <c r="E351" s="9">
        <v>25.531375586394017</v>
      </c>
      <c r="F351" s="9">
        <v>10.317655808158849</v>
      </c>
      <c r="G351" s="9">
        <v>5.7540126319510936</v>
      </c>
      <c r="H351" s="9"/>
      <c r="I351" s="9">
        <v>18.616424203848648</v>
      </c>
      <c r="J351" s="9">
        <v>9.1043218259613532</v>
      </c>
      <c r="K351" s="9">
        <v>2.9322716708803971</v>
      </c>
      <c r="L351" s="9">
        <v>0.40988716895350036</v>
      </c>
      <c r="M351" s="9"/>
      <c r="N351" s="9">
        <v>23.076409815650074</v>
      </c>
      <c r="O351" s="9">
        <v>19.53020627741309</v>
      </c>
      <c r="P351" s="9">
        <v>7.4999653385668097</v>
      </c>
      <c r="Q351" s="9">
        <v>5.0195053540823515</v>
      </c>
    </row>
    <row r="352" spans="1:17" s="10" customFormat="1" x14ac:dyDescent="0.25">
      <c r="A352" s="93" t="s">
        <v>678</v>
      </c>
      <c r="B352" s="94" t="s">
        <v>679</v>
      </c>
      <c r="C352" s="63"/>
      <c r="D352" s="9">
        <v>17.72867644453849</v>
      </c>
      <c r="E352" s="9">
        <v>9.886254720035236</v>
      </c>
      <c r="F352" s="9">
        <v>5.3398744438852885</v>
      </c>
      <c r="G352" s="9">
        <v>1.8969936778191598</v>
      </c>
      <c r="H352" s="9"/>
      <c r="I352" s="9">
        <v>17.025972739640746</v>
      </c>
      <c r="J352" s="9">
        <v>8.6651275122595042</v>
      </c>
      <c r="K352" s="9">
        <v>3.0918692326467276</v>
      </c>
      <c r="L352" s="9">
        <v>1.4708343304812304</v>
      </c>
      <c r="M352" s="9"/>
      <c r="N352" s="9">
        <v>5.9995128455393285</v>
      </c>
      <c r="O352" s="9">
        <v>3.7086385464473626</v>
      </c>
      <c r="P352" s="9">
        <v>0.55913609071192016</v>
      </c>
      <c r="Q352" s="9">
        <v>7.3188269352068819E-2</v>
      </c>
    </row>
    <row r="353" spans="1:17" s="10" customFormat="1" x14ac:dyDescent="0.25">
      <c r="A353" s="93" t="s">
        <v>680</v>
      </c>
      <c r="B353" s="94" t="s">
        <v>681</v>
      </c>
      <c r="C353" s="60"/>
      <c r="D353" s="9">
        <v>20.269091247082798</v>
      </c>
      <c r="E353" s="9">
        <v>15.035346864318949</v>
      </c>
      <c r="F353" s="9">
        <v>8.2704987196394733</v>
      </c>
      <c r="G353" s="9">
        <v>3.9747895378651936</v>
      </c>
      <c r="H353" s="9"/>
      <c r="I353" s="9">
        <v>17.311280271414635</v>
      </c>
      <c r="J353" s="9">
        <v>11.652409951878543</v>
      </c>
      <c r="K353" s="9">
        <v>4.4523564136098912</v>
      </c>
      <c r="L353" s="9">
        <v>1.734534025025553</v>
      </c>
      <c r="M353" s="9"/>
      <c r="N353" s="9">
        <v>8.5074778358090892</v>
      </c>
      <c r="O353" s="9">
        <v>6.9681316895111838</v>
      </c>
      <c r="P353" s="9">
        <v>4.1965247868334652</v>
      </c>
      <c r="Q353" s="9">
        <v>2.2313758161689599</v>
      </c>
    </row>
    <row r="354" spans="1:17" s="10" customFormat="1" x14ac:dyDescent="0.25">
      <c r="A354" s="93" t="s">
        <v>682</v>
      </c>
      <c r="B354" s="94" t="s">
        <v>683</v>
      </c>
      <c r="C354" s="60"/>
      <c r="D354" s="9">
        <v>18.771618260758469</v>
      </c>
      <c r="E354" s="9">
        <v>10.376284904939887</v>
      </c>
      <c r="F354" s="9">
        <v>4.6968083008924788</v>
      </c>
      <c r="G354" s="9">
        <v>1.7271534124075227</v>
      </c>
      <c r="H354" s="9"/>
      <c r="I354" s="9">
        <v>17.254045538998593</v>
      </c>
      <c r="J354" s="9">
        <v>7.8212008365087584</v>
      </c>
      <c r="K354" s="9">
        <v>2.0709094232622678</v>
      </c>
      <c r="L354" s="9">
        <v>0.73510569662025116</v>
      </c>
      <c r="M354" s="9"/>
      <c r="N354" s="9">
        <v>6.8732238655533768</v>
      </c>
      <c r="O354" s="9">
        <v>3.6447084128750253</v>
      </c>
      <c r="P354" s="9">
        <v>2.2776608683163508</v>
      </c>
      <c r="Q354" s="9">
        <v>0.65735250828656966</v>
      </c>
    </row>
    <row r="355" spans="1:17" s="10" customFormat="1" x14ac:dyDescent="0.25">
      <c r="A355" s="93" t="s">
        <v>684</v>
      </c>
      <c r="B355" s="94" t="s">
        <v>685</v>
      </c>
      <c r="C355" s="60"/>
      <c r="D355" s="9">
        <v>20.285435107826554</v>
      </c>
      <c r="E355" s="9">
        <v>10.50513981461185</v>
      </c>
      <c r="F355" s="9">
        <v>2.1136192771180204</v>
      </c>
      <c r="G355" s="9">
        <v>1.1980763952609548</v>
      </c>
      <c r="H355" s="9"/>
      <c r="I355" s="9">
        <v>17.198780431110173</v>
      </c>
      <c r="J355" s="9">
        <v>7.8838287734885011</v>
      </c>
      <c r="K355" s="9">
        <v>0.91675246736507965</v>
      </c>
      <c r="L355" s="9">
        <v>0.73092575407484384</v>
      </c>
      <c r="M355" s="9"/>
      <c r="N355" s="9">
        <v>6.6056574824498187</v>
      </c>
      <c r="O355" s="9">
        <v>3.0086305437973571</v>
      </c>
      <c r="P355" s="9">
        <v>0.64733072280425741</v>
      </c>
      <c r="Q355" s="9">
        <v>0.40843928310713934</v>
      </c>
    </row>
    <row r="356" spans="1:17" s="10" customFormat="1" x14ac:dyDescent="0.25">
      <c r="A356" s="93" t="s">
        <v>686</v>
      </c>
      <c r="B356" s="94" t="s">
        <v>687</v>
      </c>
      <c r="C356" s="60"/>
      <c r="D356" s="9">
        <v>14.513105559307164</v>
      </c>
      <c r="E356" s="9">
        <v>9.6047730625656413</v>
      </c>
      <c r="F356" s="9">
        <v>3.1167337188590341</v>
      </c>
      <c r="G356" s="9">
        <v>2.0904133798984583</v>
      </c>
      <c r="H356" s="9"/>
      <c r="I356" s="9">
        <v>12.054060113076792</v>
      </c>
      <c r="J356" s="9">
        <v>7.2742630851403405</v>
      </c>
      <c r="K356" s="9">
        <v>1.5953486505504526</v>
      </c>
      <c r="L356" s="9">
        <v>0.83069795283332681</v>
      </c>
      <c r="M356" s="9"/>
      <c r="N356" s="9">
        <v>7.7311150061670313</v>
      </c>
      <c r="O356" s="9">
        <v>3.4047282696159704</v>
      </c>
      <c r="P356" s="9">
        <v>2.2763077310974325</v>
      </c>
      <c r="Q356" s="9">
        <v>1.0364689282588766</v>
      </c>
    </row>
    <row r="357" spans="1:17" s="10" customFormat="1" x14ac:dyDescent="0.25">
      <c r="A357" s="93" t="s">
        <v>688</v>
      </c>
      <c r="B357" s="94" t="s">
        <v>689</v>
      </c>
      <c r="C357" s="60"/>
      <c r="D357" s="9">
        <v>13.398435317130453</v>
      </c>
      <c r="E357" s="9">
        <v>8.9044276504038571</v>
      </c>
      <c r="F357" s="9">
        <v>4.2042590524252539</v>
      </c>
      <c r="G357" s="9">
        <v>2.6637000141570368</v>
      </c>
      <c r="H357" s="9"/>
      <c r="I357" s="9">
        <v>12.986140142882038</v>
      </c>
      <c r="J357" s="9">
        <v>7.9859343371272358</v>
      </c>
      <c r="K357" s="9">
        <v>3.7532701822819226</v>
      </c>
      <c r="L357" s="9">
        <v>1.0495972962365347</v>
      </c>
      <c r="M357" s="9"/>
      <c r="N357" s="9">
        <v>3.4607176772024149</v>
      </c>
      <c r="O357" s="9">
        <v>3.1094268423554738</v>
      </c>
      <c r="P357" s="9">
        <v>0.51095122829746376</v>
      </c>
      <c r="Q357" s="9">
        <v>0.38504314793379946</v>
      </c>
    </row>
    <row r="358" spans="1:17" s="10" customFormat="1" x14ac:dyDescent="0.25">
      <c r="A358" s="91" t="s">
        <v>697</v>
      </c>
      <c r="B358" s="92" t="s">
        <v>698</v>
      </c>
      <c r="C358" s="58"/>
      <c r="D358" s="7">
        <v>17.475104043290408</v>
      </c>
      <c r="E358" s="7">
        <v>12.139744558514396</v>
      </c>
      <c r="F358" s="7">
        <v>5.8497116323335785</v>
      </c>
      <c r="G358" s="7">
        <v>3.9669831636193433</v>
      </c>
      <c r="H358" s="7"/>
      <c r="I358" s="7">
        <v>14.237283610231581</v>
      </c>
      <c r="J358" s="7">
        <v>8.0482308174195172</v>
      </c>
      <c r="K358" s="7">
        <v>2.1673147986235159</v>
      </c>
      <c r="L358" s="7">
        <v>1.0796924128969914</v>
      </c>
      <c r="M358" s="7"/>
      <c r="N358" s="7">
        <v>8.7837761572601085</v>
      </c>
      <c r="O358" s="7">
        <v>6.7239603496428071</v>
      </c>
      <c r="P358" s="7">
        <v>3.7892533072148336</v>
      </c>
      <c r="Q358" s="7">
        <v>2.8489290062454158</v>
      </c>
    </row>
    <row r="359" spans="1:17" s="10" customFormat="1" x14ac:dyDescent="0.25">
      <c r="A359" s="93" t="s">
        <v>699</v>
      </c>
      <c r="B359" s="94" t="s">
        <v>700</v>
      </c>
      <c r="C359" s="56"/>
      <c r="D359" s="9">
        <v>23.141166876284405</v>
      </c>
      <c r="E359" s="9">
        <v>19.142284461125076</v>
      </c>
      <c r="F359" s="9">
        <v>11.522734618937443</v>
      </c>
      <c r="G359" s="9">
        <v>8.9143149399272055</v>
      </c>
      <c r="H359" s="9"/>
      <c r="I359" s="9">
        <v>16.237162647627255</v>
      </c>
      <c r="J359" s="9">
        <v>8.687454495728538</v>
      </c>
      <c r="K359" s="9">
        <v>3.2887546172712376</v>
      </c>
      <c r="L359" s="9">
        <v>2.9202738493500422</v>
      </c>
      <c r="M359" s="9"/>
      <c r="N359" s="9">
        <v>18.665359784693329</v>
      </c>
      <c r="O359" s="9">
        <v>15.947818066806493</v>
      </c>
      <c r="P359" s="9">
        <v>9.7814873772653748</v>
      </c>
      <c r="Q359" s="9">
        <v>7.3256841183307202</v>
      </c>
    </row>
    <row r="360" spans="1:17" customFormat="1" ht="14.4" x14ac:dyDescent="0.3">
      <c r="A360" s="93" t="s">
        <v>701</v>
      </c>
      <c r="B360" s="94" t="s">
        <v>702</v>
      </c>
      <c r="C360" s="56"/>
      <c r="D360" s="9">
        <v>14.183362037295097</v>
      </c>
      <c r="E360" s="9">
        <v>8.8642234309135866</v>
      </c>
      <c r="F360" s="9">
        <v>4.1775121076570709</v>
      </c>
      <c r="G360" s="9">
        <v>1.3083494551323596</v>
      </c>
      <c r="H360" s="9"/>
      <c r="I360" s="9">
        <v>12.175482680331335</v>
      </c>
      <c r="J360" s="9">
        <v>6.8827875438935617</v>
      </c>
      <c r="K360" s="9">
        <v>2.4469111630622851</v>
      </c>
      <c r="L360" s="9">
        <v>0.42144348307229451</v>
      </c>
      <c r="M360" s="9"/>
      <c r="N360" s="9">
        <v>4.7143991260985372</v>
      </c>
      <c r="O360" s="9">
        <v>3.3153547457744943</v>
      </c>
      <c r="P360" s="9">
        <v>1.2635336846117371</v>
      </c>
      <c r="Q360" s="9">
        <v>0.59684669530476742</v>
      </c>
    </row>
    <row r="361" spans="1:17" s="10" customFormat="1" x14ac:dyDescent="0.25">
      <c r="A361" s="93" t="s">
        <v>703</v>
      </c>
      <c r="B361" s="94" t="s">
        <v>704</v>
      </c>
      <c r="C361" s="56"/>
      <c r="D361" s="9">
        <v>13.704251454292013</v>
      </c>
      <c r="E361" s="9">
        <v>9.164111026488623</v>
      </c>
      <c r="F361" s="9">
        <v>3.6608157833439861</v>
      </c>
      <c r="G361" s="9">
        <v>2.5625605686267825</v>
      </c>
      <c r="H361" s="9"/>
      <c r="I361" s="9">
        <v>13.260303733197997</v>
      </c>
      <c r="J361" s="9">
        <v>8.7201633053946317</v>
      </c>
      <c r="K361" s="9">
        <v>1.8912140398839632</v>
      </c>
      <c r="L361" s="9">
        <v>0.74494175601395796</v>
      </c>
      <c r="M361" s="9"/>
      <c r="N361" s="9">
        <v>2.8274516634703217</v>
      </c>
      <c r="O361" s="9">
        <v>2.0051491115434241</v>
      </c>
      <c r="P361" s="9">
        <v>1.4213480872471844</v>
      </c>
      <c r="Q361" s="9">
        <v>0.89471173364460288</v>
      </c>
    </row>
    <row r="362" spans="1:17" s="10" customFormat="1" x14ac:dyDescent="0.25">
      <c r="A362" s="93" t="s">
        <v>705</v>
      </c>
      <c r="B362" s="94" t="s">
        <v>706</v>
      </c>
      <c r="C362" s="56"/>
      <c r="D362" s="9">
        <v>18.124004910345036</v>
      </c>
      <c r="E362" s="9">
        <v>11.337591973548724</v>
      </c>
      <c r="F362" s="9">
        <v>6.9035968417988354</v>
      </c>
      <c r="G362" s="9">
        <v>5.7943039393242408</v>
      </c>
      <c r="H362" s="9"/>
      <c r="I362" s="9">
        <v>13.369706703492646</v>
      </c>
      <c r="J362" s="9">
        <v>6.8528874622179865</v>
      </c>
      <c r="K362" s="9">
        <v>1.2841017631010947</v>
      </c>
      <c r="L362" s="9">
        <v>0.70185203353917092</v>
      </c>
      <c r="M362" s="9"/>
      <c r="N362" s="9">
        <v>10.72364053840081</v>
      </c>
      <c r="O362" s="9">
        <v>8.4286000298691768</v>
      </c>
      <c r="P362" s="9">
        <v>5.7314029698518443</v>
      </c>
      <c r="Q362" s="9">
        <v>4.9369994666290813</v>
      </c>
    </row>
    <row r="363" spans="1:17" s="10" customFormat="1" x14ac:dyDescent="0.25">
      <c r="A363" s="93" t="s">
        <v>707</v>
      </c>
      <c r="B363" s="94" t="s">
        <v>708</v>
      </c>
      <c r="C363" s="56"/>
      <c r="D363" s="9">
        <v>17.012967770005989</v>
      </c>
      <c r="E363" s="9">
        <v>10.628078906242077</v>
      </c>
      <c r="F363" s="9">
        <v>3.2562661920925295</v>
      </c>
      <c r="G363" s="9">
        <v>1.3421483456854533</v>
      </c>
      <c r="H363" s="9"/>
      <c r="I363" s="9">
        <v>15.1651467533603</v>
      </c>
      <c r="J363" s="9">
        <v>7.5844064255116761</v>
      </c>
      <c r="K363" s="9">
        <v>1.4935692719756339</v>
      </c>
      <c r="L363" s="9">
        <v>0.42762518884349471</v>
      </c>
      <c r="M363" s="9"/>
      <c r="N363" s="9">
        <v>6.6306303486547575</v>
      </c>
      <c r="O363" s="9">
        <v>3.5692850649939358</v>
      </c>
      <c r="P363" s="9">
        <v>1.3767002958694345</v>
      </c>
      <c r="Q363" s="9">
        <v>0.77222800228561417</v>
      </c>
    </row>
    <row r="364" spans="1:17" s="10" customFormat="1" x14ac:dyDescent="0.25">
      <c r="A364" s="93" t="s">
        <v>709</v>
      </c>
      <c r="B364" s="94" t="s">
        <v>710</v>
      </c>
      <c r="C364" s="56"/>
      <c r="D364" s="9">
        <v>16.876143304020886</v>
      </c>
      <c r="E364" s="9">
        <v>12.43482155072809</v>
      </c>
      <c r="F364" s="9">
        <v>4.3311258761561531</v>
      </c>
      <c r="G364" s="9">
        <v>2.5698233790283544</v>
      </c>
      <c r="H364" s="9"/>
      <c r="I364" s="9">
        <v>14.671160783089226</v>
      </c>
      <c r="J364" s="9">
        <v>10.005919399187887</v>
      </c>
      <c r="K364" s="9">
        <v>2.8289511728389889</v>
      </c>
      <c r="L364" s="9">
        <v>1.0882898529105258</v>
      </c>
      <c r="M364" s="9"/>
      <c r="N364" s="9">
        <v>6.1213218096418398</v>
      </c>
      <c r="O364" s="9">
        <v>4.6832067235198398</v>
      </c>
      <c r="P364" s="9">
        <v>1.4213724329528654</v>
      </c>
      <c r="Q364" s="9">
        <v>1.0991791014024206</v>
      </c>
    </row>
    <row r="365" spans="1:17" s="10" customFormat="1" x14ac:dyDescent="0.25">
      <c r="A365" s="91" t="s">
        <v>711</v>
      </c>
      <c r="B365" s="92" t="s">
        <v>712</v>
      </c>
      <c r="C365" s="58"/>
      <c r="D365" s="7">
        <v>18.082494954980437</v>
      </c>
      <c r="E365" s="7">
        <v>11.351050112721595</v>
      </c>
      <c r="F365" s="7">
        <v>4.1733135258861376</v>
      </c>
      <c r="G365" s="7">
        <v>2.2815301292319323</v>
      </c>
      <c r="H365" s="7"/>
      <c r="I365" s="7">
        <v>15.381633470462596</v>
      </c>
      <c r="J365" s="7">
        <v>7.5896474933665443</v>
      </c>
      <c r="K365" s="7">
        <v>2.2322289177360592</v>
      </c>
      <c r="L365" s="7">
        <v>0.82565024551195676</v>
      </c>
      <c r="M365" s="7"/>
      <c r="N365" s="7">
        <v>6.9636184633335834</v>
      </c>
      <c r="O365" s="7">
        <v>4.8952891892818418</v>
      </c>
      <c r="P365" s="7">
        <v>2.0941110943191181</v>
      </c>
      <c r="Q365" s="7">
        <v>1.4425893210890595</v>
      </c>
    </row>
    <row r="366" spans="1:17" s="10" customFormat="1" x14ac:dyDescent="0.25">
      <c r="A366" s="93" t="s">
        <v>713</v>
      </c>
      <c r="B366" s="94" t="s">
        <v>714</v>
      </c>
      <c r="C366" s="60"/>
      <c r="D366" s="9">
        <v>19.056148089242345</v>
      </c>
      <c r="E366" s="9">
        <v>12.324743231406227</v>
      </c>
      <c r="F366" s="9">
        <v>4.4544827977376587</v>
      </c>
      <c r="G366" s="9">
        <v>2.0804503512184271</v>
      </c>
      <c r="H366" s="9"/>
      <c r="I366" s="9">
        <v>16.969191371686144</v>
      </c>
      <c r="J366" s="9">
        <v>6.6794512642963095</v>
      </c>
      <c r="K366" s="9">
        <v>2.1761643723602808</v>
      </c>
      <c r="L366" s="9">
        <v>0.3424624774873033</v>
      </c>
      <c r="M366" s="9"/>
      <c r="N366" s="9">
        <v>7.1487327202828066</v>
      </c>
      <c r="O366" s="9">
        <v>6.4773108094200618</v>
      </c>
      <c r="P366" s="9">
        <v>2.2783184253773769</v>
      </c>
      <c r="Q366" s="9">
        <v>1.4960907253100399</v>
      </c>
    </row>
    <row r="367" spans="1:17" customFormat="1" ht="14.4" x14ac:dyDescent="0.3">
      <c r="A367" s="93" t="s">
        <v>715</v>
      </c>
      <c r="B367" s="94" t="s">
        <v>716</v>
      </c>
      <c r="C367" s="56"/>
      <c r="D367" s="9">
        <v>17.991095759650065</v>
      </c>
      <c r="E367" s="9">
        <v>9.9240004397584336</v>
      </c>
      <c r="F367" s="9">
        <v>3.8728901439801304</v>
      </c>
      <c r="G367" s="9">
        <v>2.8454616944808895</v>
      </c>
      <c r="H367" s="9"/>
      <c r="I367" s="9">
        <v>15.169687266017679</v>
      </c>
      <c r="J367" s="9">
        <v>7.9906510174801175</v>
      </c>
      <c r="K367" s="9">
        <v>2.6942681740609999</v>
      </c>
      <c r="L367" s="9">
        <v>1.6371410981975354</v>
      </c>
      <c r="M367" s="9"/>
      <c r="N367" s="9">
        <v>6.9548219987936299</v>
      </c>
      <c r="O367" s="9">
        <v>3.752387419173068</v>
      </c>
      <c r="P367" s="9">
        <v>2.3171190611155379</v>
      </c>
      <c r="Q367" s="9">
        <v>1.6711854714827616</v>
      </c>
    </row>
    <row r="368" spans="1:17" s="10" customFormat="1" x14ac:dyDescent="0.25">
      <c r="A368" s="93" t="s">
        <v>833</v>
      </c>
      <c r="B368" s="94" t="s">
        <v>834</v>
      </c>
      <c r="C368" s="56"/>
      <c r="D368" s="9">
        <v>21.19989509621988</v>
      </c>
      <c r="E368" s="9">
        <v>14.514077090311957</v>
      </c>
      <c r="F368" s="9">
        <v>4.9929370534014508</v>
      </c>
      <c r="G368" s="9">
        <v>2.9878279469856874</v>
      </c>
      <c r="H368" s="9"/>
      <c r="I368" s="9">
        <v>17.251581921745711</v>
      </c>
      <c r="J368" s="9">
        <v>8.9932856426437873</v>
      </c>
      <c r="K368" s="9">
        <v>2.3823227063341172</v>
      </c>
      <c r="L368" s="9">
        <v>1.1785527660333333</v>
      </c>
      <c r="M368" s="9"/>
      <c r="N368" s="9">
        <v>9.7626969934626739</v>
      </c>
      <c r="O368" s="9">
        <v>7.0746238050960715</v>
      </c>
      <c r="P368" s="9">
        <v>2.6300391188088099</v>
      </c>
      <c r="Q368" s="9">
        <v>1.7488629872327435</v>
      </c>
    </row>
    <row r="369" spans="1:17" s="10" customFormat="1" ht="13.8" thickBot="1" x14ac:dyDescent="0.3">
      <c r="A369" s="96" t="s">
        <v>717</v>
      </c>
      <c r="B369" s="97" t="s">
        <v>718</v>
      </c>
      <c r="C369" s="69"/>
      <c r="D369" s="70">
        <v>14.660315827101901</v>
      </c>
      <c r="E369" s="70">
        <v>8.8444599812870361</v>
      </c>
      <c r="F369" s="70">
        <v>3.4546566780742389</v>
      </c>
      <c r="G369" s="70">
        <v>1.3711662643826528</v>
      </c>
      <c r="H369" s="70"/>
      <c r="I369" s="70">
        <v>12.765786358250777</v>
      </c>
      <c r="J369" s="70">
        <v>6.6399513738928384</v>
      </c>
      <c r="K369" s="70">
        <v>1.8025421502622656</v>
      </c>
      <c r="L369" s="70">
        <v>0.24889333821653961</v>
      </c>
      <c r="M369" s="70"/>
      <c r="N369" s="70">
        <v>4.30236047404542</v>
      </c>
      <c r="O369" s="70">
        <v>2.6691775715195551</v>
      </c>
      <c r="P369" s="70">
        <v>1.3234043260077684</v>
      </c>
      <c r="Q369" s="70">
        <v>0.96451987264013916</v>
      </c>
    </row>
    <row r="370" spans="1:17" s="10" customFormat="1" x14ac:dyDescent="0.25">
      <c r="A370" s="39"/>
      <c r="B370" s="71"/>
      <c r="C370" s="71"/>
      <c r="D370" s="72"/>
      <c r="E370" s="72"/>
      <c r="F370" s="72"/>
      <c r="G370" s="72"/>
      <c r="H370" s="72"/>
      <c r="I370" s="72"/>
      <c r="J370" s="72"/>
      <c r="K370" s="72"/>
      <c r="L370" s="72"/>
      <c r="M370" s="72"/>
      <c r="N370" s="72"/>
      <c r="O370" s="72"/>
      <c r="P370" s="72"/>
      <c r="Q370" s="72"/>
    </row>
    <row r="371" spans="1:17" s="10" customFormat="1" x14ac:dyDescent="0.25">
      <c r="A371" s="82" t="s">
        <v>731</v>
      </c>
      <c r="B371" s="73"/>
      <c r="C371" s="73"/>
      <c r="D371" s="74"/>
      <c r="E371" s="74"/>
      <c r="F371" s="74"/>
      <c r="G371" s="74"/>
      <c r="H371" s="74"/>
      <c r="I371" s="74"/>
      <c r="J371" s="74"/>
      <c r="K371" s="74"/>
      <c r="L371" s="74"/>
      <c r="M371" s="74"/>
      <c r="N371" s="74"/>
      <c r="O371" s="74"/>
      <c r="P371" s="74"/>
      <c r="Q371" s="74"/>
    </row>
    <row r="372" spans="1:17" s="10" customFormat="1" x14ac:dyDescent="0.25">
      <c r="A372" s="98" t="s">
        <v>835</v>
      </c>
      <c r="B372" s="32"/>
      <c r="C372" s="32"/>
      <c r="D372" s="76"/>
      <c r="E372" s="76"/>
      <c r="F372" s="76"/>
      <c r="G372" s="76"/>
      <c r="H372" s="76"/>
      <c r="I372" s="76"/>
      <c r="J372" s="76"/>
      <c r="K372" s="76"/>
      <c r="L372" s="76"/>
      <c r="M372" s="76"/>
      <c r="N372" s="76"/>
      <c r="O372" s="76"/>
      <c r="P372" s="76"/>
      <c r="Q372" s="76"/>
    </row>
    <row r="373" spans="1:17" s="10" customFormat="1" x14ac:dyDescent="0.25">
      <c r="A373" s="82" t="s">
        <v>722</v>
      </c>
      <c r="B373" s="32"/>
      <c r="C373" s="32"/>
      <c r="D373" s="76"/>
      <c r="E373" s="76"/>
      <c r="F373" s="76"/>
      <c r="G373" s="76"/>
      <c r="H373" s="76"/>
      <c r="I373" s="76"/>
      <c r="J373" s="76"/>
      <c r="K373" s="76"/>
      <c r="L373" s="76"/>
      <c r="M373" s="76"/>
      <c r="N373" s="76"/>
      <c r="O373" s="76"/>
      <c r="P373" s="76"/>
      <c r="Q373" s="76"/>
    </row>
    <row r="374" spans="1:17" customFormat="1" ht="14.4" x14ac:dyDescent="0.3">
      <c r="A374" s="98" t="s">
        <v>723</v>
      </c>
      <c r="B374" s="32"/>
      <c r="C374" s="32"/>
      <c r="D374" s="76"/>
      <c r="E374" s="76"/>
      <c r="F374" s="76"/>
      <c r="G374" s="76"/>
      <c r="H374" s="76"/>
      <c r="I374" s="76"/>
      <c r="J374" s="76"/>
      <c r="K374" s="76"/>
      <c r="L374" s="76"/>
      <c r="M374" s="76"/>
      <c r="N374" s="76"/>
      <c r="O374" s="76"/>
      <c r="P374" s="76"/>
      <c r="Q374" s="76"/>
    </row>
    <row r="375" spans="1:17" s="10" customFormat="1" x14ac:dyDescent="0.25">
      <c r="A375" s="98" t="s">
        <v>724</v>
      </c>
      <c r="B375" s="32"/>
      <c r="C375" s="32"/>
      <c r="D375" s="76"/>
      <c r="E375" s="76"/>
      <c r="F375" s="76"/>
      <c r="G375" s="76"/>
      <c r="H375" s="76"/>
      <c r="I375" s="76"/>
      <c r="J375" s="76"/>
      <c r="K375" s="76"/>
      <c r="L375" s="76"/>
      <c r="M375" s="76"/>
      <c r="N375" s="76"/>
      <c r="O375" s="76"/>
      <c r="P375" s="76"/>
      <c r="Q375" s="76"/>
    </row>
    <row r="376" spans="1:17" s="10" customFormat="1" x14ac:dyDescent="0.25">
      <c r="A376" s="82"/>
      <c r="B376" s="32"/>
      <c r="C376" s="32"/>
      <c r="D376" s="76"/>
      <c r="E376" s="76"/>
      <c r="F376" s="76"/>
      <c r="G376" s="76"/>
      <c r="H376" s="76"/>
      <c r="I376" s="76"/>
      <c r="J376" s="76"/>
      <c r="K376" s="76"/>
      <c r="L376" s="76"/>
      <c r="M376" s="76"/>
      <c r="N376" s="76"/>
      <c r="O376" s="76"/>
      <c r="P376" s="76"/>
      <c r="Q376" s="76"/>
    </row>
    <row r="377" spans="1:17" s="10" customFormat="1" x14ac:dyDescent="0.25">
      <c r="A377" s="77" t="s">
        <v>725</v>
      </c>
      <c r="B377" s="32"/>
      <c r="C377" s="32"/>
      <c r="D377" s="76"/>
      <c r="E377" s="76"/>
      <c r="F377" s="76"/>
      <c r="G377" s="76"/>
      <c r="H377" s="76"/>
      <c r="I377" s="76"/>
      <c r="J377" s="76"/>
      <c r="K377" s="76"/>
      <c r="L377" s="76"/>
      <c r="M377" s="76"/>
      <c r="N377" s="76"/>
      <c r="O377" s="76"/>
      <c r="P377" s="76"/>
      <c r="Q377" s="76"/>
    </row>
    <row r="378" spans="1:17" s="10" customFormat="1" x14ac:dyDescent="0.25">
      <c r="A378" s="39" t="s">
        <v>836</v>
      </c>
      <c r="B378" s="32"/>
      <c r="C378" s="32"/>
      <c r="D378" s="76"/>
      <c r="E378" s="76"/>
      <c r="F378" s="76"/>
      <c r="G378" s="76"/>
      <c r="H378" s="76"/>
      <c r="I378" s="76"/>
      <c r="J378" s="76"/>
      <c r="K378" s="76"/>
      <c r="L378" s="76"/>
      <c r="M378" s="76"/>
      <c r="N378" s="76"/>
      <c r="O378" s="76"/>
      <c r="P378" s="76"/>
      <c r="Q378" s="76"/>
    </row>
    <row r="379" spans="1:17" s="10" customFormat="1" x14ac:dyDescent="0.25">
      <c r="A379" s="39" t="s">
        <v>837</v>
      </c>
      <c r="B379" s="32"/>
      <c r="C379" s="32"/>
      <c r="D379" s="76"/>
      <c r="E379" s="76"/>
      <c r="F379" s="76"/>
      <c r="G379" s="76"/>
      <c r="H379" s="76"/>
      <c r="I379" s="76"/>
      <c r="J379" s="76"/>
      <c r="K379" s="76"/>
      <c r="L379" s="76"/>
      <c r="M379" s="76"/>
      <c r="N379" s="76"/>
      <c r="O379" s="76"/>
      <c r="P379" s="76"/>
      <c r="Q379" s="76"/>
    </row>
    <row r="380" spans="1:17" customFormat="1" ht="14.4" x14ac:dyDescent="0.3">
      <c r="A380" s="39"/>
      <c r="B380" s="32"/>
      <c r="C380" s="32"/>
      <c r="D380" s="76"/>
      <c r="E380" s="76"/>
      <c r="F380" s="76"/>
      <c r="G380" s="76"/>
      <c r="H380" s="76"/>
      <c r="I380" s="76"/>
      <c r="J380" s="76"/>
      <c r="K380" s="76"/>
      <c r="L380" s="76"/>
      <c r="M380" s="76"/>
      <c r="N380" s="76"/>
      <c r="O380" s="76"/>
      <c r="P380" s="76"/>
      <c r="Q380" s="76"/>
    </row>
    <row r="381" spans="1:17" customFormat="1" ht="14.4" x14ac:dyDescent="0.3">
      <c r="A381" s="78" t="s">
        <v>726</v>
      </c>
      <c r="B381" s="32"/>
      <c r="C381" s="32"/>
      <c r="D381" s="76"/>
      <c r="E381" s="76"/>
      <c r="F381" s="76"/>
      <c r="G381" s="76"/>
      <c r="H381" s="76"/>
      <c r="I381" s="76"/>
      <c r="J381" s="76"/>
      <c r="K381" s="76"/>
      <c r="L381" s="76"/>
      <c r="M381" s="76"/>
      <c r="N381" s="76"/>
      <c r="O381" s="76"/>
      <c r="P381" s="76"/>
      <c r="Q381" s="76"/>
    </row>
    <row r="382" spans="1:17" customFormat="1" ht="14.4" x14ac:dyDescent="0.3">
      <c r="A382" s="99" t="s">
        <v>819</v>
      </c>
      <c r="B382" s="32"/>
      <c r="C382" s="32"/>
      <c r="D382" s="76"/>
      <c r="E382" s="76"/>
      <c r="F382" s="76"/>
      <c r="G382" s="76"/>
      <c r="H382" s="76"/>
      <c r="I382" s="76"/>
      <c r="J382" s="76"/>
      <c r="K382" s="76"/>
      <c r="L382" s="76"/>
      <c r="M382" s="76"/>
      <c r="N382" s="76"/>
      <c r="O382" s="76"/>
      <c r="P382" s="76"/>
      <c r="Q382" s="76"/>
    </row>
    <row r="383" spans="1:17" s="11" customFormat="1" ht="14.4" x14ac:dyDescent="0.3">
      <c r="A383" s="80" t="s">
        <v>789</v>
      </c>
      <c r="B383" s="32"/>
      <c r="C383" s="32"/>
      <c r="D383" s="76"/>
      <c r="E383" s="76"/>
      <c r="F383" s="76"/>
      <c r="G383" s="76"/>
      <c r="H383" s="76"/>
      <c r="I383" s="76"/>
      <c r="J383" s="76"/>
      <c r="K383" s="76"/>
      <c r="L383" s="76"/>
      <c r="M383" s="76"/>
      <c r="N383" s="76"/>
      <c r="O383" s="76"/>
      <c r="P383" s="76"/>
      <c r="Q383" s="76"/>
    </row>
    <row r="384" spans="1:17" customFormat="1" ht="14.4" x14ac:dyDescent="0.3">
      <c r="A384" s="39"/>
      <c r="B384" s="32"/>
      <c r="C384" s="32"/>
      <c r="D384" s="76"/>
      <c r="E384" s="76"/>
      <c r="F384" s="76"/>
      <c r="G384" s="76"/>
      <c r="H384" s="76"/>
      <c r="I384" s="76"/>
      <c r="J384" s="76"/>
      <c r="K384" s="76"/>
      <c r="L384" s="76"/>
      <c r="M384" s="76"/>
      <c r="N384" s="76"/>
      <c r="O384" s="76"/>
      <c r="P384" s="76"/>
      <c r="Q384" s="76"/>
    </row>
    <row r="385" spans="1:17" customFormat="1" ht="14.4" x14ac:dyDescent="0.3">
      <c r="A385" s="39"/>
      <c r="B385" s="32"/>
      <c r="C385" s="32"/>
      <c r="D385" s="76"/>
      <c r="E385" s="76"/>
      <c r="F385" s="76"/>
      <c r="G385" s="76"/>
      <c r="H385" s="76"/>
      <c r="I385" s="76"/>
      <c r="J385" s="76"/>
      <c r="K385" s="76"/>
      <c r="L385" s="76"/>
      <c r="M385" s="76"/>
      <c r="N385" s="76"/>
      <c r="O385" s="76"/>
      <c r="P385" s="76"/>
      <c r="Q385" s="76"/>
    </row>
    <row r="386" spans="1:17" s="11" customFormat="1" ht="14.4" x14ac:dyDescent="0.3">
      <c r="A386" s="39"/>
      <c r="B386" s="32"/>
      <c r="C386" s="32"/>
      <c r="D386" s="76"/>
      <c r="E386" s="76"/>
      <c r="F386" s="76"/>
      <c r="G386" s="76"/>
      <c r="H386" s="76"/>
      <c r="I386" s="76"/>
      <c r="J386" s="76"/>
      <c r="K386" s="76"/>
      <c r="L386" s="76"/>
      <c r="M386" s="76"/>
      <c r="N386" s="76"/>
      <c r="O386" s="76"/>
      <c r="P386" s="76"/>
      <c r="Q386" s="76"/>
    </row>
    <row r="387" spans="1:17" s="11" customFormat="1" ht="14.4" x14ac:dyDescent="0.3">
      <c r="A387" s="39"/>
      <c r="B387" s="32"/>
      <c r="C387" s="32"/>
      <c r="D387" s="76"/>
      <c r="E387" s="76"/>
      <c r="F387" s="76"/>
      <c r="G387" s="76"/>
      <c r="H387" s="76"/>
      <c r="I387" s="76"/>
      <c r="J387" s="76"/>
      <c r="K387" s="76"/>
      <c r="L387" s="76"/>
      <c r="M387" s="76"/>
      <c r="N387" s="76"/>
      <c r="O387" s="76"/>
      <c r="P387" s="76"/>
      <c r="Q387" s="76"/>
    </row>
    <row r="388" spans="1:17" s="11" customFormat="1" ht="14.4" x14ac:dyDescent="0.3">
      <c r="A388" s="39"/>
      <c r="B388" s="32"/>
      <c r="C388" s="32"/>
      <c r="D388" s="76"/>
      <c r="E388" s="76"/>
      <c r="F388" s="76"/>
      <c r="G388" s="76"/>
      <c r="H388" s="76"/>
      <c r="I388" s="76"/>
      <c r="J388" s="76"/>
      <c r="K388" s="76"/>
      <c r="L388" s="76"/>
      <c r="M388" s="76"/>
      <c r="N388" s="76"/>
      <c r="O388" s="76"/>
      <c r="P388" s="76"/>
      <c r="Q388" s="76"/>
    </row>
    <row r="389" spans="1:17" s="11" customFormat="1" ht="14.4" x14ac:dyDescent="0.3">
      <c r="A389" s="39"/>
      <c r="B389" s="32"/>
      <c r="C389" s="32"/>
      <c r="D389" s="76"/>
      <c r="E389" s="76"/>
      <c r="F389" s="76"/>
      <c r="G389" s="76"/>
      <c r="H389" s="76"/>
      <c r="I389" s="76"/>
      <c r="J389" s="76"/>
      <c r="K389" s="76"/>
      <c r="L389" s="76"/>
      <c r="M389" s="76"/>
      <c r="N389" s="76"/>
      <c r="O389" s="76"/>
      <c r="P389" s="76"/>
      <c r="Q389" s="76"/>
    </row>
    <row r="390" spans="1:17" s="11" customFormat="1" ht="14.4" x14ac:dyDescent="0.3">
      <c r="A390" s="39"/>
      <c r="B390" s="32"/>
      <c r="C390" s="32"/>
      <c r="D390" s="76"/>
      <c r="E390" s="76"/>
      <c r="F390" s="76"/>
      <c r="G390" s="76"/>
      <c r="H390" s="76"/>
      <c r="I390" s="76"/>
      <c r="J390" s="76"/>
      <c r="K390" s="76"/>
      <c r="L390" s="76"/>
      <c r="M390" s="76"/>
      <c r="N390" s="76"/>
      <c r="O390" s="76"/>
      <c r="P390" s="76"/>
      <c r="Q390" s="76"/>
    </row>
    <row r="391" spans="1:17" s="11" customFormat="1" ht="14.4" x14ac:dyDescent="0.3">
      <c r="A391" s="39"/>
      <c r="B391" s="32"/>
      <c r="C391" s="32"/>
      <c r="D391" s="76"/>
      <c r="E391" s="76"/>
      <c r="F391" s="76"/>
      <c r="G391" s="76"/>
      <c r="H391" s="76"/>
      <c r="I391" s="76"/>
      <c r="J391" s="76"/>
      <c r="K391" s="76"/>
      <c r="L391" s="76"/>
      <c r="M391" s="76"/>
      <c r="N391" s="76"/>
      <c r="O391" s="76"/>
      <c r="P391" s="76"/>
      <c r="Q391" s="76"/>
    </row>
    <row r="392" spans="1:17" s="11" customFormat="1" ht="14.4" x14ac:dyDescent="0.3">
      <c r="A392" s="39"/>
      <c r="B392" s="32"/>
      <c r="C392" s="32"/>
      <c r="D392" s="76"/>
      <c r="E392" s="76"/>
      <c r="F392" s="76"/>
      <c r="G392" s="76"/>
      <c r="H392" s="76"/>
      <c r="I392" s="76"/>
      <c r="J392" s="76"/>
      <c r="K392" s="76"/>
      <c r="L392" s="76"/>
      <c r="M392" s="76"/>
      <c r="N392" s="76"/>
      <c r="O392" s="76"/>
      <c r="P392" s="76"/>
      <c r="Q392" s="76"/>
    </row>
    <row r="393" spans="1:17" s="11" customFormat="1" ht="14.4" x14ac:dyDescent="0.3">
      <c r="A393" s="39"/>
      <c r="B393" s="32"/>
      <c r="C393" s="32"/>
      <c r="D393" s="76"/>
      <c r="E393" s="76"/>
      <c r="F393" s="76"/>
      <c r="G393" s="76"/>
      <c r="H393" s="76"/>
      <c r="I393" s="76"/>
      <c r="J393" s="76"/>
      <c r="K393" s="76"/>
      <c r="L393" s="76"/>
      <c r="M393" s="76"/>
      <c r="N393" s="76"/>
      <c r="O393" s="76"/>
      <c r="P393" s="76"/>
      <c r="Q393" s="76"/>
    </row>
  </sheetData>
  <mergeCells count="3">
    <mergeCell ref="D7:G7"/>
    <mergeCell ref="I7:L7"/>
    <mergeCell ref="N7:Q7"/>
  </mergeCells>
  <hyperlinks>
    <hyperlink ref="A2" r:id="rId1" xr:uid="{30E5AEA7-B5E5-47D8-9729-F0E1DC44C041}"/>
    <hyperlink ref="A381" r:id="rId2" xr:uid="{0641C8D0-996E-4DB7-87BF-E4B8AE2C3B22}"/>
    <hyperlink ref="A383" r:id="rId3" xr:uid="{314365DE-4626-4BD3-8BC5-DD81BB7B345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393"/>
  <sheetViews>
    <sheetView topLeftCell="A112" workbookViewId="0">
      <selection activeCell="B141" sqref="B141"/>
    </sheetView>
  </sheetViews>
  <sheetFormatPr defaultRowHeight="13.2" x14ac:dyDescent="0.25"/>
  <cols>
    <col min="1" max="1" width="13.44140625" style="39" customWidth="1"/>
    <col min="2" max="2" width="33.88671875" style="32" customWidth="1"/>
    <col min="3" max="3" width="20.77734375" style="76" customWidth="1"/>
    <col min="4" max="4" width="2.6640625" style="76" customWidth="1"/>
    <col min="5" max="5" width="20.77734375" style="76" customWidth="1"/>
    <col min="6" max="6" width="2.6640625" style="76" customWidth="1"/>
    <col min="7" max="7" width="20.77734375" style="76" customWidth="1"/>
    <col min="8" max="8" width="2.6640625" style="76" customWidth="1"/>
    <col min="9" max="9" width="20.77734375" style="76" customWidth="1"/>
    <col min="10" max="247" width="9.109375" style="1" customWidth="1"/>
    <col min="248" max="248" width="10.6640625" style="1" customWidth="1"/>
    <col min="249" max="249" width="24.6640625" style="1" customWidth="1"/>
    <col min="250" max="252" width="8.6640625" style="1" customWidth="1"/>
    <col min="253" max="253" width="12.6640625" style="1" customWidth="1"/>
    <col min="254" max="254" width="2.6640625" style="1" customWidth="1"/>
    <col min="255" max="259" width="8.6640625" style="1" customWidth="1"/>
    <col min="260" max="260" width="12.6640625" style="1" customWidth="1"/>
    <col min="261" max="261" width="1.88671875" style="1" customWidth="1"/>
    <col min="262" max="264" width="8.6640625" style="1" customWidth="1"/>
    <col min="265" max="265" width="12.6640625" style="1" customWidth="1"/>
    <col min="266" max="503" width="9.109375" style="1" customWidth="1"/>
    <col min="504" max="504" width="10.6640625" style="1" customWidth="1"/>
    <col min="505" max="505" width="24.6640625" style="1" customWidth="1"/>
    <col min="506" max="508" width="8.6640625" style="1" customWidth="1"/>
    <col min="509" max="509" width="12.6640625" style="1" customWidth="1"/>
    <col min="510" max="510" width="2.6640625" style="1" customWidth="1"/>
    <col min="511" max="515" width="8.6640625" style="1" customWidth="1"/>
    <col min="516" max="516" width="12.6640625" style="1" customWidth="1"/>
    <col min="517" max="517" width="1.88671875" style="1" customWidth="1"/>
    <col min="518" max="520" width="8.6640625" style="1" customWidth="1"/>
    <col min="521" max="521" width="12.6640625" style="1" customWidth="1"/>
    <col min="522" max="759" width="9.109375" style="1" customWidth="1"/>
    <col min="760" max="760" width="10.6640625" style="1" customWidth="1"/>
    <col min="761" max="761" width="24.6640625" style="1" customWidth="1"/>
    <col min="762" max="764" width="8.6640625" style="1" customWidth="1"/>
    <col min="765" max="765" width="12.6640625" style="1" customWidth="1"/>
    <col min="766" max="766" width="2.6640625" style="1" customWidth="1"/>
    <col min="767" max="771" width="8.6640625" style="1" customWidth="1"/>
    <col min="772" max="772" width="12.6640625" style="1" customWidth="1"/>
    <col min="773" max="773" width="1.88671875" style="1" customWidth="1"/>
    <col min="774" max="776" width="8.6640625" style="1" customWidth="1"/>
    <col min="777" max="777" width="12.6640625" style="1" customWidth="1"/>
    <col min="778" max="1015" width="9.109375" style="1" customWidth="1"/>
    <col min="1016" max="1016" width="10.6640625" style="1" customWidth="1"/>
    <col min="1017" max="1017" width="24.6640625" style="1" customWidth="1"/>
    <col min="1018" max="1020" width="8.6640625" style="1" customWidth="1"/>
    <col min="1021" max="1021" width="12.6640625" style="1" customWidth="1"/>
    <col min="1022" max="1022" width="2.6640625" style="1" customWidth="1"/>
    <col min="1023" max="1027" width="8.6640625" style="1" customWidth="1"/>
    <col min="1028" max="1028" width="12.6640625" style="1" customWidth="1"/>
    <col min="1029" max="1029" width="1.88671875" style="1" customWidth="1"/>
    <col min="1030" max="1032" width="8.6640625" style="1" customWidth="1"/>
    <col min="1033" max="1033" width="12.6640625" style="1" customWidth="1"/>
    <col min="1034" max="1271" width="9.109375" style="1" customWidth="1"/>
    <col min="1272" max="1272" width="10.6640625" style="1" customWidth="1"/>
    <col min="1273" max="1273" width="24.6640625" style="1" customWidth="1"/>
    <col min="1274" max="1276" width="8.6640625" style="1" customWidth="1"/>
    <col min="1277" max="1277" width="12.6640625" style="1" customWidth="1"/>
    <col min="1278" max="1278" width="2.6640625" style="1" customWidth="1"/>
    <col min="1279" max="1283" width="8.6640625" style="1" customWidth="1"/>
    <col min="1284" max="1284" width="12.6640625" style="1" customWidth="1"/>
    <col min="1285" max="1285" width="1.88671875" style="1" customWidth="1"/>
    <col min="1286" max="1288" width="8.6640625" style="1" customWidth="1"/>
    <col min="1289" max="1289" width="12.6640625" style="1" customWidth="1"/>
    <col min="1290" max="1527" width="9.109375" style="1" customWidth="1"/>
    <col min="1528" max="1528" width="10.6640625" style="1" customWidth="1"/>
    <col min="1529" max="1529" width="24.6640625" style="1" customWidth="1"/>
    <col min="1530" max="1532" width="8.6640625" style="1" customWidth="1"/>
    <col min="1533" max="1533" width="12.6640625" style="1" customWidth="1"/>
    <col min="1534" max="1534" width="2.6640625" style="1" customWidth="1"/>
    <col min="1535" max="1539" width="8.6640625" style="1" customWidth="1"/>
    <col min="1540" max="1540" width="12.6640625" style="1" customWidth="1"/>
    <col min="1541" max="1541" width="1.88671875" style="1" customWidth="1"/>
    <col min="1542" max="1544" width="8.6640625" style="1" customWidth="1"/>
    <col min="1545" max="1545" width="12.6640625" style="1" customWidth="1"/>
    <col min="1546" max="1783" width="9.109375" style="1" customWidth="1"/>
    <col min="1784" max="1784" width="10.6640625" style="1" customWidth="1"/>
    <col min="1785" max="1785" width="24.6640625" style="1" customWidth="1"/>
    <col min="1786" max="1788" width="8.6640625" style="1" customWidth="1"/>
    <col min="1789" max="1789" width="12.6640625" style="1" customWidth="1"/>
    <col min="1790" max="1790" width="2.6640625" style="1" customWidth="1"/>
    <col min="1791" max="1795" width="8.6640625" style="1" customWidth="1"/>
    <col min="1796" max="1796" width="12.6640625" style="1" customWidth="1"/>
    <col min="1797" max="1797" width="1.88671875" style="1" customWidth="1"/>
    <col min="1798" max="1800" width="8.6640625" style="1" customWidth="1"/>
    <col min="1801" max="1801" width="12.6640625" style="1" customWidth="1"/>
    <col min="1802" max="2039" width="9.109375" style="1" customWidth="1"/>
    <col min="2040" max="2040" width="10.6640625" style="1" customWidth="1"/>
    <col min="2041" max="2041" width="24.6640625" style="1" customWidth="1"/>
    <col min="2042" max="2044" width="8.6640625" style="1" customWidth="1"/>
    <col min="2045" max="2045" width="12.6640625" style="1" customWidth="1"/>
    <col min="2046" max="2046" width="2.6640625" style="1" customWidth="1"/>
    <col min="2047" max="2051" width="8.6640625" style="1" customWidth="1"/>
    <col min="2052" max="2052" width="12.6640625" style="1" customWidth="1"/>
    <col min="2053" max="2053" width="1.88671875" style="1" customWidth="1"/>
    <col min="2054" max="2056" width="8.6640625" style="1" customWidth="1"/>
    <col min="2057" max="2057" width="12.6640625" style="1" customWidth="1"/>
    <col min="2058" max="2295" width="9.109375" style="1" customWidth="1"/>
    <col min="2296" max="2296" width="10.6640625" style="1" customWidth="1"/>
    <col min="2297" max="2297" width="24.6640625" style="1" customWidth="1"/>
    <col min="2298" max="2300" width="8.6640625" style="1" customWidth="1"/>
    <col min="2301" max="2301" width="12.6640625" style="1" customWidth="1"/>
    <col min="2302" max="2302" width="2.6640625" style="1" customWidth="1"/>
    <col min="2303" max="2307" width="8.6640625" style="1" customWidth="1"/>
    <col min="2308" max="2308" width="12.6640625" style="1" customWidth="1"/>
    <col min="2309" max="2309" width="1.88671875" style="1" customWidth="1"/>
    <col min="2310" max="2312" width="8.6640625" style="1" customWidth="1"/>
    <col min="2313" max="2313" width="12.6640625" style="1" customWidth="1"/>
    <col min="2314" max="2551" width="9.109375" style="1" customWidth="1"/>
    <col min="2552" max="2552" width="10.6640625" style="1" customWidth="1"/>
    <col min="2553" max="2553" width="24.6640625" style="1" customWidth="1"/>
    <col min="2554" max="2556" width="8.6640625" style="1" customWidth="1"/>
    <col min="2557" max="2557" width="12.6640625" style="1" customWidth="1"/>
    <col min="2558" max="2558" width="2.6640625" style="1" customWidth="1"/>
    <col min="2559" max="2563" width="8.6640625" style="1" customWidth="1"/>
    <col min="2564" max="2564" width="12.6640625" style="1" customWidth="1"/>
    <col min="2565" max="2565" width="1.88671875" style="1" customWidth="1"/>
    <col min="2566" max="2568" width="8.6640625" style="1" customWidth="1"/>
    <col min="2569" max="2569" width="12.6640625" style="1" customWidth="1"/>
    <col min="2570" max="2807" width="9.109375" style="1" customWidth="1"/>
    <col min="2808" max="2808" width="10.6640625" style="1" customWidth="1"/>
    <col min="2809" max="2809" width="24.6640625" style="1" customWidth="1"/>
    <col min="2810" max="2812" width="8.6640625" style="1" customWidth="1"/>
    <col min="2813" max="2813" width="12.6640625" style="1" customWidth="1"/>
    <col min="2814" max="2814" width="2.6640625" style="1" customWidth="1"/>
    <col min="2815" max="2819" width="8.6640625" style="1" customWidth="1"/>
    <col min="2820" max="2820" width="12.6640625" style="1" customWidth="1"/>
    <col min="2821" max="2821" width="1.88671875" style="1" customWidth="1"/>
    <col min="2822" max="2824" width="8.6640625" style="1" customWidth="1"/>
    <col min="2825" max="2825" width="12.6640625" style="1" customWidth="1"/>
    <col min="2826" max="3063" width="9.109375" style="1" customWidth="1"/>
    <col min="3064" max="3064" width="10.6640625" style="1" customWidth="1"/>
    <col min="3065" max="3065" width="24.6640625" style="1" customWidth="1"/>
    <col min="3066" max="3068" width="8.6640625" style="1" customWidth="1"/>
    <col min="3069" max="3069" width="12.6640625" style="1" customWidth="1"/>
    <col min="3070" max="3070" width="2.6640625" style="1" customWidth="1"/>
    <col min="3071" max="3075" width="8.6640625" style="1" customWidth="1"/>
    <col min="3076" max="3076" width="12.6640625" style="1" customWidth="1"/>
    <col min="3077" max="3077" width="1.88671875" style="1" customWidth="1"/>
    <col min="3078" max="3080" width="8.6640625" style="1" customWidth="1"/>
    <col min="3081" max="3081" width="12.6640625" style="1" customWidth="1"/>
    <col min="3082" max="3319" width="9.109375" style="1" customWidth="1"/>
    <col min="3320" max="3320" width="10.6640625" style="1" customWidth="1"/>
    <col min="3321" max="3321" width="24.6640625" style="1" customWidth="1"/>
    <col min="3322" max="3324" width="8.6640625" style="1" customWidth="1"/>
    <col min="3325" max="3325" width="12.6640625" style="1" customWidth="1"/>
    <col min="3326" max="3326" width="2.6640625" style="1" customWidth="1"/>
    <col min="3327" max="3331" width="8.6640625" style="1" customWidth="1"/>
    <col min="3332" max="3332" width="12.6640625" style="1" customWidth="1"/>
    <col min="3333" max="3333" width="1.88671875" style="1" customWidth="1"/>
    <col min="3334" max="3336" width="8.6640625" style="1" customWidth="1"/>
    <col min="3337" max="3337" width="12.6640625" style="1" customWidth="1"/>
    <col min="3338" max="3575" width="9.109375" style="1" customWidth="1"/>
    <col min="3576" max="3576" width="10.6640625" style="1" customWidth="1"/>
    <col min="3577" max="3577" width="24.6640625" style="1" customWidth="1"/>
    <col min="3578" max="3580" width="8.6640625" style="1" customWidth="1"/>
    <col min="3581" max="3581" width="12.6640625" style="1" customWidth="1"/>
    <col min="3582" max="3582" width="2.6640625" style="1" customWidth="1"/>
    <col min="3583" max="3587" width="8.6640625" style="1" customWidth="1"/>
    <col min="3588" max="3588" width="12.6640625" style="1" customWidth="1"/>
    <col min="3589" max="3589" width="1.88671875" style="1" customWidth="1"/>
    <col min="3590" max="3592" width="8.6640625" style="1" customWidth="1"/>
    <col min="3593" max="3593" width="12.6640625" style="1" customWidth="1"/>
    <col min="3594" max="3831" width="9.109375" style="1" customWidth="1"/>
    <col min="3832" max="3832" width="10.6640625" style="1" customWidth="1"/>
    <col min="3833" max="3833" width="24.6640625" style="1" customWidth="1"/>
    <col min="3834" max="3836" width="8.6640625" style="1" customWidth="1"/>
    <col min="3837" max="3837" width="12.6640625" style="1" customWidth="1"/>
    <col min="3838" max="3838" width="2.6640625" style="1" customWidth="1"/>
    <col min="3839" max="3843" width="8.6640625" style="1" customWidth="1"/>
    <col min="3844" max="3844" width="12.6640625" style="1" customWidth="1"/>
    <col min="3845" max="3845" width="1.88671875" style="1" customWidth="1"/>
    <col min="3846" max="3848" width="8.6640625" style="1" customWidth="1"/>
    <col min="3849" max="3849" width="12.6640625" style="1" customWidth="1"/>
    <col min="3850" max="4087" width="9.109375" style="1" customWidth="1"/>
    <col min="4088" max="4088" width="10.6640625" style="1" customWidth="1"/>
    <col min="4089" max="4089" width="24.6640625" style="1" customWidth="1"/>
    <col min="4090" max="4092" width="8.6640625" style="1" customWidth="1"/>
    <col min="4093" max="4093" width="12.6640625" style="1" customWidth="1"/>
    <col min="4094" max="4094" width="2.6640625" style="1" customWidth="1"/>
    <col min="4095" max="4099" width="8.6640625" style="1" customWidth="1"/>
    <col min="4100" max="4100" width="12.6640625" style="1" customWidth="1"/>
    <col min="4101" max="4101" width="1.88671875" style="1" customWidth="1"/>
    <col min="4102" max="4104" width="8.6640625" style="1" customWidth="1"/>
    <col min="4105" max="4105" width="12.6640625" style="1" customWidth="1"/>
    <col min="4106" max="4343" width="9.109375" style="1" customWidth="1"/>
    <col min="4344" max="4344" width="10.6640625" style="1" customWidth="1"/>
    <col min="4345" max="4345" width="24.6640625" style="1" customWidth="1"/>
    <col min="4346" max="4348" width="8.6640625" style="1" customWidth="1"/>
    <col min="4349" max="4349" width="12.6640625" style="1" customWidth="1"/>
    <col min="4350" max="4350" width="2.6640625" style="1" customWidth="1"/>
    <col min="4351" max="4355" width="8.6640625" style="1" customWidth="1"/>
    <col min="4356" max="4356" width="12.6640625" style="1" customWidth="1"/>
    <col min="4357" max="4357" width="1.88671875" style="1" customWidth="1"/>
    <col min="4358" max="4360" width="8.6640625" style="1" customWidth="1"/>
    <col min="4361" max="4361" width="12.6640625" style="1" customWidth="1"/>
    <col min="4362" max="4599" width="9.109375" style="1" customWidth="1"/>
    <col min="4600" max="4600" width="10.6640625" style="1" customWidth="1"/>
    <col min="4601" max="4601" width="24.6640625" style="1" customWidth="1"/>
    <col min="4602" max="4604" width="8.6640625" style="1" customWidth="1"/>
    <col min="4605" max="4605" width="12.6640625" style="1" customWidth="1"/>
    <col min="4606" max="4606" width="2.6640625" style="1" customWidth="1"/>
    <col min="4607" max="4611" width="8.6640625" style="1" customWidth="1"/>
    <col min="4612" max="4612" width="12.6640625" style="1" customWidth="1"/>
    <col min="4613" max="4613" width="1.88671875" style="1" customWidth="1"/>
    <col min="4614" max="4616" width="8.6640625" style="1" customWidth="1"/>
    <col min="4617" max="4617" width="12.6640625" style="1" customWidth="1"/>
    <col min="4618" max="4855" width="9.109375" style="1" customWidth="1"/>
    <col min="4856" max="4856" width="10.6640625" style="1" customWidth="1"/>
    <col min="4857" max="4857" width="24.6640625" style="1" customWidth="1"/>
    <col min="4858" max="4860" width="8.6640625" style="1" customWidth="1"/>
    <col min="4861" max="4861" width="12.6640625" style="1" customWidth="1"/>
    <col min="4862" max="4862" width="2.6640625" style="1" customWidth="1"/>
    <col min="4863" max="4867" width="8.6640625" style="1" customWidth="1"/>
    <col min="4868" max="4868" width="12.6640625" style="1" customWidth="1"/>
    <col min="4869" max="4869" width="1.88671875" style="1" customWidth="1"/>
    <col min="4870" max="4872" width="8.6640625" style="1" customWidth="1"/>
    <col min="4873" max="4873" width="12.6640625" style="1" customWidth="1"/>
    <col min="4874" max="5111" width="9.109375" style="1" customWidth="1"/>
    <col min="5112" max="5112" width="10.6640625" style="1" customWidth="1"/>
    <col min="5113" max="5113" width="24.6640625" style="1" customWidth="1"/>
    <col min="5114" max="5116" width="8.6640625" style="1" customWidth="1"/>
    <col min="5117" max="5117" width="12.6640625" style="1" customWidth="1"/>
    <col min="5118" max="5118" width="2.6640625" style="1" customWidth="1"/>
    <col min="5119" max="5123" width="8.6640625" style="1" customWidth="1"/>
    <col min="5124" max="5124" width="12.6640625" style="1" customWidth="1"/>
    <col min="5125" max="5125" width="1.88671875" style="1" customWidth="1"/>
    <col min="5126" max="5128" width="8.6640625" style="1" customWidth="1"/>
    <col min="5129" max="5129" width="12.6640625" style="1" customWidth="1"/>
    <col min="5130" max="5367" width="9.109375" style="1" customWidth="1"/>
    <col min="5368" max="5368" width="10.6640625" style="1" customWidth="1"/>
    <col min="5369" max="5369" width="24.6640625" style="1" customWidth="1"/>
    <col min="5370" max="5372" width="8.6640625" style="1" customWidth="1"/>
    <col min="5373" max="5373" width="12.6640625" style="1" customWidth="1"/>
    <col min="5374" max="5374" width="2.6640625" style="1" customWidth="1"/>
    <col min="5375" max="5379" width="8.6640625" style="1" customWidth="1"/>
    <col min="5380" max="5380" width="12.6640625" style="1" customWidth="1"/>
    <col min="5381" max="5381" width="1.88671875" style="1" customWidth="1"/>
    <col min="5382" max="5384" width="8.6640625" style="1" customWidth="1"/>
    <col min="5385" max="5385" width="12.6640625" style="1" customWidth="1"/>
    <col min="5386" max="5623" width="9.109375" style="1" customWidth="1"/>
    <col min="5624" max="5624" width="10.6640625" style="1" customWidth="1"/>
    <col min="5625" max="5625" width="24.6640625" style="1" customWidth="1"/>
    <col min="5626" max="5628" width="8.6640625" style="1" customWidth="1"/>
    <col min="5629" max="5629" width="12.6640625" style="1" customWidth="1"/>
    <col min="5630" max="5630" width="2.6640625" style="1" customWidth="1"/>
    <col min="5631" max="5635" width="8.6640625" style="1" customWidth="1"/>
    <col min="5636" max="5636" width="12.6640625" style="1" customWidth="1"/>
    <col min="5637" max="5637" width="1.88671875" style="1" customWidth="1"/>
    <col min="5638" max="5640" width="8.6640625" style="1" customWidth="1"/>
    <col min="5641" max="5641" width="12.6640625" style="1" customWidth="1"/>
    <col min="5642" max="5879" width="9.109375" style="1" customWidth="1"/>
    <col min="5880" max="5880" width="10.6640625" style="1" customWidth="1"/>
    <col min="5881" max="5881" width="24.6640625" style="1" customWidth="1"/>
    <col min="5882" max="5884" width="8.6640625" style="1" customWidth="1"/>
    <col min="5885" max="5885" width="12.6640625" style="1" customWidth="1"/>
    <col min="5886" max="5886" width="2.6640625" style="1" customWidth="1"/>
    <col min="5887" max="5891" width="8.6640625" style="1" customWidth="1"/>
    <col min="5892" max="5892" width="12.6640625" style="1" customWidth="1"/>
    <col min="5893" max="5893" width="1.88671875" style="1" customWidth="1"/>
    <col min="5894" max="5896" width="8.6640625" style="1" customWidth="1"/>
    <col min="5897" max="5897" width="12.6640625" style="1" customWidth="1"/>
    <col min="5898" max="6135" width="9.109375" style="1" customWidth="1"/>
    <col min="6136" max="6136" width="10.6640625" style="1" customWidth="1"/>
    <col min="6137" max="6137" width="24.6640625" style="1" customWidth="1"/>
    <col min="6138" max="6140" width="8.6640625" style="1" customWidth="1"/>
    <col min="6141" max="6141" width="12.6640625" style="1" customWidth="1"/>
    <col min="6142" max="6142" width="2.6640625" style="1" customWidth="1"/>
    <col min="6143" max="6147" width="8.6640625" style="1" customWidth="1"/>
    <col min="6148" max="6148" width="12.6640625" style="1" customWidth="1"/>
    <col min="6149" max="6149" width="1.88671875" style="1" customWidth="1"/>
    <col min="6150" max="6152" width="8.6640625" style="1" customWidth="1"/>
    <col min="6153" max="6153" width="12.6640625" style="1" customWidth="1"/>
    <col min="6154" max="6391" width="9.109375" style="1" customWidth="1"/>
    <col min="6392" max="6392" width="10.6640625" style="1" customWidth="1"/>
    <col min="6393" max="6393" width="24.6640625" style="1" customWidth="1"/>
    <col min="6394" max="6396" width="8.6640625" style="1" customWidth="1"/>
    <col min="6397" max="6397" width="12.6640625" style="1" customWidth="1"/>
    <col min="6398" max="6398" width="2.6640625" style="1" customWidth="1"/>
    <col min="6399" max="6403" width="8.6640625" style="1" customWidth="1"/>
    <col min="6404" max="6404" width="12.6640625" style="1" customWidth="1"/>
    <col min="6405" max="6405" width="1.88671875" style="1" customWidth="1"/>
    <col min="6406" max="6408" width="8.6640625" style="1" customWidth="1"/>
    <col min="6409" max="6409" width="12.6640625" style="1" customWidth="1"/>
    <col min="6410" max="6647" width="9.109375" style="1" customWidth="1"/>
    <col min="6648" max="6648" width="10.6640625" style="1" customWidth="1"/>
    <col min="6649" max="6649" width="24.6640625" style="1" customWidth="1"/>
    <col min="6650" max="6652" width="8.6640625" style="1" customWidth="1"/>
    <col min="6653" max="6653" width="12.6640625" style="1" customWidth="1"/>
    <col min="6654" max="6654" width="2.6640625" style="1" customWidth="1"/>
    <col min="6655" max="6659" width="8.6640625" style="1" customWidth="1"/>
    <col min="6660" max="6660" width="12.6640625" style="1" customWidth="1"/>
    <col min="6661" max="6661" width="1.88671875" style="1" customWidth="1"/>
    <col min="6662" max="6664" width="8.6640625" style="1" customWidth="1"/>
    <col min="6665" max="6665" width="12.6640625" style="1" customWidth="1"/>
    <col min="6666" max="6903" width="9.109375" style="1" customWidth="1"/>
    <col min="6904" max="6904" width="10.6640625" style="1" customWidth="1"/>
    <col min="6905" max="6905" width="24.6640625" style="1" customWidth="1"/>
    <col min="6906" max="6908" width="8.6640625" style="1" customWidth="1"/>
    <col min="6909" max="6909" width="12.6640625" style="1" customWidth="1"/>
    <col min="6910" max="6910" width="2.6640625" style="1" customWidth="1"/>
    <col min="6911" max="6915" width="8.6640625" style="1" customWidth="1"/>
    <col min="6916" max="6916" width="12.6640625" style="1" customWidth="1"/>
    <col min="6917" max="6917" width="1.88671875" style="1" customWidth="1"/>
    <col min="6918" max="6920" width="8.6640625" style="1" customWidth="1"/>
    <col min="6921" max="6921" width="12.6640625" style="1" customWidth="1"/>
    <col min="6922" max="7159" width="9.109375" style="1" customWidth="1"/>
    <col min="7160" max="7160" width="10.6640625" style="1" customWidth="1"/>
    <col min="7161" max="7161" width="24.6640625" style="1" customWidth="1"/>
    <col min="7162" max="7164" width="8.6640625" style="1" customWidth="1"/>
    <col min="7165" max="7165" width="12.6640625" style="1" customWidth="1"/>
    <col min="7166" max="7166" width="2.6640625" style="1" customWidth="1"/>
    <col min="7167" max="7171" width="8.6640625" style="1" customWidth="1"/>
    <col min="7172" max="7172" width="12.6640625" style="1" customWidth="1"/>
    <col min="7173" max="7173" width="1.88671875" style="1" customWidth="1"/>
    <col min="7174" max="7176" width="8.6640625" style="1" customWidth="1"/>
    <col min="7177" max="7177" width="12.6640625" style="1" customWidth="1"/>
    <col min="7178" max="7415" width="9.109375" style="1" customWidth="1"/>
    <col min="7416" max="7416" width="10.6640625" style="1" customWidth="1"/>
    <col min="7417" max="7417" width="24.6640625" style="1" customWidth="1"/>
    <col min="7418" max="7420" width="8.6640625" style="1" customWidth="1"/>
    <col min="7421" max="7421" width="12.6640625" style="1" customWidth="1"/>
    <col min="7422" max="7422" width="2.6640625" style="1" customWidth="1"/>
    <col min="7423" max="7427" width="8.6640625" style="1" customWidth="1"/>
    <col min="7428" max="7428" width="12.6640625" style="1" customWidth="1"/>
    <col min="7429" max="7429" width="1.88671875" style="1" customWidth="1"/>
    <col min="7430" max="7432" width="8.6640625" style="1" customWidth="1"/>
    <col min="7433" max="7433" width="12.6640625" style="1" customWidth="1"/>
    <col min="7434" max="7671" width="9.109375" style="1" customWidth="1"/>
    <col min="7672" max="7672" width="10.6640625" style="1" customWidth="1"/>
    <col min="7673" max="7673" width="24.6640625" style="1" customWidth="1"/>
    <col min="7674" max="7676" width="8.6640625" style="1" customWidth="1"/>
    <col min="7677" max="7677" width="12.6640625" style="1" customWidth="1"/>
    <col min="7678" max="7678" width="2.6640625" style="1" customWidth="1"/>
    <col min="7679" max="7683" width="8.6640625" style="1" customWidth="1"/>
    <col min="7684" max="7684" width="12.6640625" style="1" customWidth="1"/>
    <col min="7685" max="7685" width="1.88671875" style="1" customWidth="1"/>
    <col min="7686" max="7688" width="8.6640625" style="1" customWidth="1"/>
    <col min="7689" max="7689" width="12.6640625" style="1" customWidth="1"/>
    <col min="7690" max="7927" width="9.109375" style="1" customWidth="1"/>
    <col min="7928" max="7928" width="10.6640625" style="1" customWidth="1"/>
    <col min="7929" max="7929" width="24.6640625" style="1" customWidth="1"/>
    <col min="7930" max="7932" width="8.6640625" style="1" customWidth="1"/>
    <col min="7933" max="7933" width="12.6640625" style="1" customWidth="1"/>
    <col min="7934" max="7934" width="2.6640625" style="1" customWidth="1"/>
    <col min="7935" max="7939" width="8.6640625" style="1" customWidth="1"/>
    <col min="7940" max="7940" width="12.6640625" style="1" customWidth="1"/>
    <col min="7941" max="7941" width="1.88671875" style="1" customWidth="1"/>
    <col min="7942" max="7944" width="8.6640625" style="1" customWidth="1"/>
    <col min="7945" max="7945" width="12.6640625" style="1" customWidth="1"/>
    <col min="7946" max="8183" width="9.109375" style="1" customWidth="1"/>
    <col min="8184" max="8184" width="10.6640625" style="1" customWidth="1"/>
    <col min="8185" max="8185" width="24.6640625" style="1" customWidth="1"/>
    <col min="8186" max="8188" width="8.6640625" style="1" customWidth="1"/>
    <col min="8189" max="8189" width="12.6640625" style="1" customWidth="1"/>
    <col min="8190" max="8190" width="2.6640625" style="1" customWidth="1"/>
    <col min="8191" max="8195" width="8.6640625" style="1" customWidth="1"/>
    <col min="8196" max="8196" width="12.6640625" style="1" customWidth="1"/>
    <col min="8197" max="8197" width="1.88671875" style="1" customWidth="1"/>
    <col min="8198" max="8200" width="8.6640625" style="1" customWidth="1"/>
    <col min="8201" max="8201" width="12.6640625" style="1" customWidth="1"/>
    <col min="8202" max="8439" width="9.109375" style="1" customWidth="1"/>
    <col min="8440" max="8440" width="10.6640625" style="1" customWidth="1"/>
    <col min="8441" max="8441" width="24.6640625" style="1" customWidth="1"/>
    <col min="8442" max="8444" width="8.6640625" style="1" customWidth="1"/>
    <col min="8445" max="8445" width="12.6640625" style="1" customWidth="1"/>
    <col min="8446" max="8446" width="2.6640625" style="1" customWidth="1"/>
    <col min="8447" max="8451" width="8.6640625" style="1" customWidth="1"/>
    <col min="8452" max="8452" width="12.6640625" style="1" customWidth="1"/>
    <col min="8453" max="8453" width="1.88671875" style="1" customWidth="1"/>
    <col min="8454" max="8456" width="8.6640625" style="1" customWidth="1"/>
    <col min="8457" max="8457" width="12.6640625" style="1" customWidth="1"/>
    <col min="8458" max="8695" width="9.109375" style="1" customWidth="1"/>
    <col min="8696" max="8696" width="10.6640625" style="1" customWidth="1"/>
    <col min="8697" max="8697" width="24.6640625" style="1" customWidth="1"/>
    <col min="8698" max="8700" width="8.6640625" style="1" customWidth="1"/>
    <col min="8701" max="8701" width="12.6640625" style="1" customWidth="1"/>
    <col min="8702" max="8702" width="2.6640625" style="1" customWidth="1"/>
    <col min="8703" max="8707" width="8.6640625" style="1" customWidth="1"/>
    <col min="8708" max="8708" width="12.6640625" style="1" customWidth="1"/>
    <col min="8709" max="8709" width="1.88671875" style="1" customWidth="1"/>
    <col min="8710" max="8712" width="8.6640625" style="1" customWidth="1"/>
    <col min="8713" max="8713" width="12.6640625" style="1" customWidth="1"/>
    <col min="8714" max="8951" width="9.109375" style="1" customWidth="1"/>
    <col min="8952" max="8952" width="10.6640625" style="1" customWidth="1"/>
    <col min="8953" max="8953" width="24.6640625" style="1" customWidth="1"/>
    <col min="8954" max="8956" width="8.6640625" style="1" customWidth="1"/>
    <col min="8957" max="8957" width="12.6640625" style="1" customWidth="1"/>
    <col min="8958" max="8958" width="2.6640625" style="1" customWidth="1"/>
    <col min="8959" max="8963" width="8.6640625" style="1" customWidth="1"/>
    <col min="8964" max="8964" width="12.6640625" style="1" customWidth="1"/>
    <col min="8965" max="8965" width="1.88671875" style="1" customWidth="1"/>
    <col min="8966" max="8968" width="8.6640625" style="1" customWidth="1"/>
    <col min="8969" max="8969" width="12.6640625" style="1" customWidth="1"/>
    <col min="8970" max="9207" width="9.109375" style="1" customWidth="1"/>
    <col min="9208" max="9208" width="10.6640625" style="1" customWidth="1"/>
    <col min="9209" max="9209" width="24.6640625" style="1" customWidth="1"/>
    <col min="9210" max="9212" width="8.6640625" style="1" customWidth="1"/>
    <col min="9213" max="9213" width="12.6640625" style="1" customWidth="1"/>
    <col min="9214" max="9214" width="2.6640625" style="1" customWidth="1"/>
    <col min="9215" max="9219" width="8.6640625" style="1" customWidth="1"/>
    <col min="9220" max="9220" width="12.6640625" style="1" customWidth="1"/>
    <col min="9221" max="9221" width="1.88671875" style="1" customWidth="1"/>
    <col min="9222" max="9224" width="8.6640625" style="1" customWidth="1"/>
    <col min="9225" max="9225" width="12.6640625" style="1" customWidth="1"/>
    <col min="9226" max="9463" width="9.109375" style="1" customWidth="1"/>
    <col min="9464" max="9464" width="10.6640625" style="1" customWidth="1"/>
    <col min="9465" max="9465" width="24.6640625" style="1" customWidth="1"/>
    <col min="9466" max="9468" width="8.6640625" style="1" customWidth="1"/>
    <col min="9469" max="9469" width="12.6640625" style="1" customWidth="1"/>
    <col min="9470" max="9470" width="2.6640625" style="1" customWidth="1"/>
    <col min="9471" max="9475" width="8.6640625" style="1" customWidth="1"/>
    <col min="9476" max="9476" width="12.6640625" style="1" customWidth="1"/>
    <col min="9477" max="9477" width="1.88671875" style="1" customWidth="1"/>
    <col min="9478" max="9480" width="8.6640625" style="1" customWidth="1"/>
    <col min="9481" max="9481" width="12.6640625" style="1" customWidth="1"/>
    <col min="9482" max="9719" width="9.109375" style="1" customWidth="1"/>
    <col min="9720" max="9720" width="10.6640625" style="1" customWidth="1"/>
    <col min="9721" max="9721" width="24.6640625" style="1" customWidth="1"/>
    <col min="9722" max="9724" width="8.6640625" style="1" customWidth="1"/>
    <col min="9725" max="9725" width="12.6640625" style="1" customWidth="1"/>
    <col min="9726" max="9726" width="2.6640625" style="1" customWidth="1"/>
    <col min="9727" max="9731" width="8.6640625" style="1" customWidth="1"/>
    <col min="9732" max="9732" width="12.6640625" style="1" customWidth="1"/>
    <col min="9733" max="9733" width="1.88671875" style="1" customWidth="1"/>
    <col min="9734" max="9736" width="8.6640625" style="1" customWidth="1"/>
    <col min="9737" max="9737" width="12.6640625" style="1" customWidth="1"/>
    <col min="9738" max="9975" width="9.109375" style="1" customWidth="1"/>
    <col min="9976" max="9976" width="10.6640625" style="1" customWidth="1"/>
    <col min="9977" max="9977" width="24.6640625" style="1" customWidth="1"/>
    <col min="9978" max="9980" width="8.6640625" style="1" customWidth="1"/>
    <col min="9981" max="9981" width="12.6640625" style="1" customWidth="1"/>
    <col min="9982" max="9982" width="2.6640625" style="1" customWidth="1"/>
    <col min="9983" max="9987" width="8.6640625" style="1" customWidth="1"/>
    <col min="9988" max="9988" width="12.6640625" style="1" customWidth="1"/>
    <col min="9989" max="9989" width="1.88671875" style="1" customWidth="1"/>
    <col min="9990" max="9992" width="8.6640625" style="1" customWidth="1"/>
    <col min="9993" max="9993" width="12.6640625" style="1" customWidth="1"/>
    <col min="9994" max="10231" width="9.109375" style="1" customWidth="1"/>
    <col min="10232" max="10232" width="10.6640625" style="1" customWidth="1"/>
    <col min="10233" max="10233" width="24.6640625" style="1" customWidth="1"/>
    <col min="10234" max="10236" width="8.6640625" style="1" customWidth="1"/>
    <col min="10237" max="10237" width="12.6640625" style="1" customWidth="1"/>
    <col min="10238" max="10238" width="2.6640625" style="1" customWidth="1"/>
    <col min="10239" max="10243" width="8.6640625" style="1" customWidth="1"/>
    <col min="10244" max="10244" width="12.6640625" style="1" customWidth="1"/>
    <col min="10245" max="10245" width="1.88671875" style="1" customWidth="1"/>
    <col min="10246" max="10248" width="8.6640625" style="1" customWidth="1"/>
    <col min="10249" max="10249" width="12.6640625" style="1" customWidth="1"/>
    <col min="10250" max="10487" width="9.109375" style="1" customWidth="1"/>
    <col min="10488" max="10488" width="10.6640625" style="1" customWidth="1"/>
    <col min="10489" max="10489" width="24.6640625" style="1" customWidth="1"/>
    <col min="10490" max="10492" width="8.6640625" style="1" customWidth="1"/>
    <col min="10493" max="10493" width="12.6640625" style="1" customWidth="1"/>
    <col min="10494" max="10494" width="2.6640625" style="1" customWidth="1"/>
    <col min="10495" max="10499" width="8.6640625" style="1" customWidth="1"/>
    <col min="10500" max="10500" width="12.6640625" style="1" customWidth="1"/>
    <col min="10501" max="10501" width="1.88671875" style="1" customWidth="1"/>
    <col min="10502" max="10504" width="8.6640625" style="1" customWidth="1"/>
    <col min="10505" max="10505" width="12.6640625" style="1" customWidth="1"/>
    <col min="10506" max="10743" width="9.109375" style="1" customWidth="1"/>
    <col min="10744" max="10744" width="10.6640625" style="1" customWidth="1"/>
    <col min="10745" max="10745" width="24.6640625" style="1" customWidth="1"/>
    <col min="10746" max="10748" width="8.6640625" style="1" customWidth="1"/>
    <col min="10749" max="10749" width="12.6640625" style="1" customWidth="1"/>
    <col min="10750" max="10750" width="2.6640625" style="1" customWidth="1"/>
    <col min="10751" max="10755" width="8.6640625" style="1" customWidth="1"/>
    <col min="10756" max="10756" width="12.6640625" style="1" customWidth="1"/>
    <col min="10757" max="10757" width="1.88671875" style="1" customWidth="1"/>
    <col min="10758" max="10760" width="8.6640625" style="1" customWidth="1"/>
    <col min="10761" max="10761" width="12.6640625" style="1" customWidth="1"/>
    <col min="10762" max="10999" width="9.109375" style="1" customWidth="1"/>
    <col min="11000" max="11000" width="10.6640625" style="1" customWidth="1"/>
    <col min="11001" max="11001" width="24.6640625" style="1" customWidth="1"/>
    <col min="11002" max="11004" width="8.6640625" style="1" customWidth="1"/>
    <col min="11005" max="11005" width="12.6640625" style="1" customWidth="1"/>
    <col min="11006" max="11006" width="2.6640625" style="1" customWidth="1"/>
    <col min="11007" max="11011" width="8.6640625" style="1" customWidth="1"/>
    <col min="11012" max="11012" width="12.6640625" style="1" customWidth="1"/>
    <col min="11013" max="11013" width="1.88671875" style="1" customWidth="1"/>
    <col min="11014" max="11016" width="8.6640625" style="1" customWidth="1"/>
    <col min="11017" max="11017" width="12.6640625" style="1" customWidth="1"/>
    <col min="11018" max="11255" width="9.109375" style="1" customWidth="1"/>
    <col min="11256" max="11256" width="10.6640625" style="1" customWidth="1"/>
    <col min="11257" max="11257" width="24.6640625" style="1" customWidth="1"/>
    <col min="11258" max="11260" width="8.6640625" style="1" customWidth="1"/>
    <col min="11261" max="11261" width="12.6640625" style="1" customWidth="1"/>
    <col min="11262" max="11262" width="2.6640625" style="1" customWidth="1"/>
    <col min="11263" max="11267" width="8.6640625" style="1" customWidth="1"/>
    <col min="11268" max="11268" width="12.6640625" style="1" customWidth="1"/>
    <col min="11269" max="11269" width="1.88671875" style="1" customWidth="1"/>
    <col min="11270" max="11272" width="8.6640625" style="1" customWidth="1"/>
    <col min="11273" max="11273" width="12.6640625" style="1" customWidth="1"/>
    <col min="11274" max="11511" width="9.109375" style="1" customWidth="1"/>
    <col min="11512" max="11512" width="10.6640625" style="1" customWidth="1"/>
    <col min="11513" max="11513" width="24.6640625" style="1" customWidth="1"/>
    <col min="11514" max="11516" width="8.6640625" style="1" customWidth="1"/>
    <col min="11517" max="11517" width="12.6640625" style="1" customWidth="1"/>
    <col min="11518" max="11518" width="2.6640625" style="1" customWidth="1"/>
    <col min="11519" max="11523" width="8.6640625" style="1" customWidth="1"/>
    <col min="11524" max="11524" width="12.6640625" style="1" customWidth="1"/>
    <col min="11525" max="11525" width="1.88671875" style="1" customWidth="1"/>
    <col min="11526" max="11528" width="8.6640625" style="1" customWidth="1"/>
    <col min="11529" max="11529" width="12.6640625" style="1" customWidth="1"/>
    <col min="11530" max="11767" width="9.109375" style="1" customWidth="1"/>
    <col min="11768" max="11768" width="10.6640625" style="1" customWidth="1"/>
    <col min="11769" max="11769" width="24.6640625" style="1" customWidth="1"/>
    <col min="11770" max="11772" width="8.6640625" style="1" customWidth="1"/>
    <col min="11773" max="11773" width="12.6640625" style="1" customWidth="1"/>
    <col min="11774" max="11774" width="2.6640625" style="1" customWidth="1"/>
    <col min="11775" max="11779" width="8.6640625" style="1" customWidth="1"/>
    <col min="11780" max="11780" width="12.6640625" style="1" customWidth="1"/>
    <col min="11781" max="11781" width="1.88671875" style="1" customWidth="1"/>
    <col min="11782" max="11784" width="8.6640625" style="1" customWidth="1"/>
    <col min="11785" max="11785" width="12.6640625" style="1" customWidth="1"/>
    <col min="11786" max="12023" width="9.109375" style="1" customWidth="1"/>
    <col min="12024" max="12024" width="10.6640625" style="1" customWidth="1"/>
    <col min="12025" max="12025" width="24.6640625" style="1" customWidth="1"/>
    <col min="12026" max="12028" width="8.6640625" style="1" customWidth="1"/>
    <col min="12029" max="12029" width="12.6640625" style="1" customWidth="1"/>
    <col min="12030" max="12030" width="2.6640625" style="1" customWidth="1"/>
    <col min="12031" max="12035" width="8.6640625" style="1" customWidth="1"/>
    <col min="12036" max="12036" width="12.6640625" style="1" customWidth="1"/>
    <col min="12037" max="12037" width="1.88671875" style="1" customWidth="1"/>
    <col min="12038" max="12040" width="8.6640625" style="1" customWidth="1"/>
    <col min="12041" max="12041" width="12.6640625" style="1" customWidth="1"/>
    <col min="12042" max="12279" width="9.109375" style="1" customWidth="1"/>
    <col min="12280" max="12280" width="10.6640625" style="1" customWidth="1"/>
    <col min="12281" max="12281" width="24.6640625" style="1" customWidth="1"/>
    <col min="12282" max="12284" width="8.6640625" style="1" customWidth="1"/>
    <col min="12285" max="12285" width="12.6640625" style="1" customWidth="1"/>
    <col min="12286" max="12286" width="2.6640625" style="1" customWidth="1"/>
    <col min="12287" max="12291" width="8.6640625" style="1" customWidth="1"/>
    <col min="12292" max="12292" width="12.6640625" style="1" customWidth="1"/>
    <col min="12293" max="12293" width="1.88671875" style="1" customWidth="1"/>
    <col min="12294" max="12296" width="8.6640625" style="1" customWidth="1"/>
    <col min="12297" max="12297" width="12.6640625" style="1" customWidth="1"/>
    <col min="12298" max="12535" width="9.109375" style="1" customWidth="1"/>
    <col min="12536" max="12536" width="10.6640625" style="1" customWidth="1"/>
    <col min="12537" max="12537" width="24.6640625" style="1" customWidth="1"/>
    <col min="12538" max="12540" width="8.6640625" style="1" customWidth="1"/>
    <col min="12541" max="12541" width="12.6640625" style="1" customWidth="1"/>
    <col min="12542" max="12542" width="2.6640625" style="1" customWidth="1"/>
    <col min="12543" max="12547" width="8.6640625" style="1" customWidth="1"/>
    <col min="12548" max="12548" width="12.6640625" style="1" customWidth="1"/>
    <col min="12549" max="12549" width="1.88671875" style="1" customWidth="1"/>
    <col min="12550" max="12552" width="8.6640625" style="1" customWidth="1"/>
    <col min="12553" max="12553" width="12.6640625" style="1" customWidth="1"/>
    <col min="12554" max="12791" width="9.109375" style="1" customWidth="1"/>
    <col min="12792" max="12792" width="10.6640625" style="1" customWidth="1"/>
    <col min="12793" max="12793" width="24.6640625" style="1" customWidth="1"/>
    <col min="12794" max="12796" width="8.6640625" style="1" customWidth="1"/>
    <col min="12797" max="12797" width="12.6640625" style="1" customWidth="1"/>
    <col min="12798" max="12798" width="2.6640625" style="1" customWidth="1"/>
    <col min="12799" max="12803" width="8.6640625" style="1" customWidth="1"/>
    <col min="12804" max="12804" width="12.6640625" style="1" customWidth="1"/>
    <col min="12805" max="12805" width="1.88671875" style="1" customWidth="1"/>
    <col min="12806" max="12808" width="8.6640625" style="1" customWidth="1"/>
    <col min="12809" max="12809" width="12.6640625" style="1" customWidth="1"/>
    <col min="12810" max="13047" width="9.109375" style="1" customWidth="1"/>
    <col min="13048" max="13048" width="10.6640625" style="1" customWidth="1"/>
    <col min="13049" max="13049" width="24.6640625" style="1" customWidth="1"/>
    <col min="13050" max="13052" width="8.6640625" style="1" customWidth="1"/>
    <col min="13053" max="13053" width="12.6640625" style="1" customWidth="1"/>
    <col min="13054" max="13054" width="2.6640625" style="1" customWidth="1"/>
    <col min="13055" max="13059" width="8.6640625" style="1" customWidth="1"/>
    <col min="13060" max="13060" width="12.6640625" style="1" customWidth="1"/>
    <col min="13061" max="13061" width="1.88671875" style="1" customWidth="1"/>
    <col min="13062" max="13064" width="8.6640625" style="1" customWidth="1"/>
    <col min="13065" max="13065" width="12.6640625" style="1" customWidth="1"/>
    <col min="13066" max="13303" width="9.109375" style="1" customWidth="1"/>
    <col min="13304" max="13304" width="10.6640625" style="1" customWidth="1"/>
    <col min="13305" max="13305" width="24.6640625" style="1" customWidth="1"/>
    <col min="13306" max="13308" width="8.6640625" style="1" customWidth="1"/>
    <col min="13309" max="13309" width="12.6640625" style="1" customWidth="1"/>
    <col min="13310" max="13310" width="2.6640625" style="1" customWidth="1"/>
    <col min="13311" max="13315" width="8.6640625" style="1" customWidth="1"/>
    <col min="13316" max="13316" width="12.6640625" style="1" customWidth="1"/>
    <col min="13317" max="13317" width="1.88671875" style="1" customWidth="1"/>
    <col min="13318" max="13320" width="8.6640625" style="1" customWidth="1"/>
    <col min="13321" max="13321" width="12.6640625" style="1" customWidth="1"/>
    <col min="13322" max="13559" width="9.109375" style="1" customWidth="1"/>
    <col min="13560" max="13560" width="10.6640625" style="1" customWidth="1"/>
    <col min="13561" max="13561" width="24.6640625" style="1" customWidth="1"/>
    <col min="13562" max="13564" width="8.6640625" style="1" customWidth="1"/>
    <col min="13565" max="13565" width="12.6640625" style="1" customWidth="1"/>
    <col min="13566" max="13566" width="2.6640625" style="1" customWidth="1"/>
    <col min="13567" max="13571" width="8.6640625" style="1" customWidth="1"/>
    <col min="13572" max="13572" width="12.6640625" style="1" customWidth="1"/>
    <col min="13573" max="13573" width="1.88671875" style="1" customWidth="1"/>
    <col min="13574" max="13576" width="8.6640625" style="1" customWidth="1"/>
    <col min="13577" max="13577" width="12.6640625" style="1" customWidth="1"/>
    <col min="13578" max="13815" width="9.109375" style="1" customWidth="1"/>
    <col min="13816" max="13816" width="10.6640625" style="1" customWidth="1"/>
    <col min="13817" max="13817" width="24.6640625" style="1" customWidth="1"/>
    <col min="13818" max="13820" width="8.6640625" style="1" customWidth="1"/>
    <col min="13821" max="13821" width="12.6640625" style="1" customWidth="1"/>
    <col min="13822" max="13822" width="2.6640625" style="1" customWidth="1"/>
    <col min="13823" max="13827" width="8.6640625" style="1" customWidth="1"/>
    <col min="13828" max="13828" width="12.6640625" style="1" customWidth="1"/>
    <col min="13829" max="13829" width="1.88671875" style="1" customWidth="1"/>
    <col min="13830" max="13832" width="8.6640625" style="1" customWidth="1"/>
    <col min="13833" max="13833" width="12.6640625" style="1" customWidth="1"/>
    <col min="13834" max="14071" width="9.109375" style="1" customWidth="1"/>
    <col min="14072" max="14072" width="10.6640625" style="1" customWidth="1"/>
    <col min="14073" max="14073" width="24.6640625" style="1" customWidth="1"/>
    <col min="14074" max="14076" width="8.6640625" style="1" customWidth="1"/>
    <col min="14077" max="14077" width="12.6640625" style="1" customWidth="1"/>
    <col min="14078" max="14078" width="2.6640625" style="1" customWidth="1"/>
    <col min="14079" max="14083" width="8.6640625" style="1" customWidth="1"/>
    <col min="14084" max="14084" width="12.6640625" style="1" customWidth="1"/>
    <col min="14085" max="14085" width="1.88671875" style="1" customWidth="1"/>
    <col min="14086" max="14088" width="8.6640625" style="1" customWidth="1"/>
    <col min="14089" max="14089" width="12.6640625" style="1" customWidth="1"/>
    <col min="14090" max="14327" width="9.109375" style="1" customWidth="1"/>
    <col min="14328" max="14328" width="10.6640625" style="1" customWidth="1"/>
    <col min="14329" max="14329" width="24.6640625" style="1" customWidth="1"/>
    <col min="14330" max="14332" width="8.6640625" style="1" customWidth="1"/>
    <col min="14333" max="14333" width="12.6640625" style="1" customWidth="1"/>
    <col min="14334" max="14334" width="2.6640625" style="1" customWidth="1"/>
    <col min="14335" max="14339" width="8.6640625" style="1" customWidth="1"/>
    <col min="14340" max="14340" width="12.6640625" style="1" customWidth="1"/>
    <col min="14341" max="14341" width="1.88671875" style="1" customWidth="1"/>
    <col min="14342" max="14344" width="8.6640625" style="1" customWidth="1"/>
    <col min="14345" max="14345" width="12.6640625" style="1" customWidth="1"/>
    <col min="14346" max="14583" width="9.109375" style="1" customWidth="1"/>
    <col min="14584" max="14584" width="10.6640625" style="1" customWidth="1"/>
    <col min="14585" max="14585" width="24.6640625" style="1" customWidth="1"/>
    <col min="14586" max="14588" width="8.6640625" style="1" customWidth="1"/>
    <col min="14589" max="14589" width="12.6640625" style="1" customWidth="1"/>
    <col min="14590" max="14590" width="2.6640625" style="1" customWidth="1"/>
    <col min="14591" max="14595" width="8.6640625" style="1" customWidth="1"/>
    <col min="14596" max="14596" width="12.6640625" style="1" customWidth="1"/>
    <col min="14597" max="14597" width="1.88671875" style="1" customWidth="1"/>
    <col min="14598" max="14600" width="8.6640625" style="1" customWidth="1"/>
    <col min="14601" max="14601" width="12.6640625" style="1" customWidth="1"/>
    <col min="14602" max="14839" width="9.109375" style="1" customWidth="1"/>
    <col min="14840" max="14840" width="10.6640625" style="1" customWidth="1"/>
    <col min="14841" max="14841" width="24.6640625" style="1" customWidth="1"/>
    <col min="14842" max="14844" width="8.6640625" style="1" customWidth="1"/>
    <col min="14845" max="14845" width="12.6640625" style="1" customWidth="1"/>
    <col min="14846" max="14846" width="2.6640625" style="1" customWidth="1"/>
    <col min="14847" max="14851" width="8.6640625" style="1" customWidth="1"/>
    <col min="14852" max="14852" width="12.6640625" style="1" customWidth="1"/>
    <col min="14853" max="14853" width="1.88671875" style="1" customWidth="1"/>
    <col min="14854" max="14856" width="8.6640625" style="1" customWidth="1"/>
    <col min="14857" max="14857" width="12.6640625" style="1" customWidth="1"/>
    <col min="14858" max="15095" width="9.109375" style="1" customWidth="1"/>
    <col min="15096" max="15096" width="10.6640625" style="1" customWidth="1"/>
    <col min="15097" max="15097" width="24.6640625" style="1" customWidth="1"/>
    <col min="15098" max="15100" width="8.6640625" style="1" customWidth="1"/>
    <col min="15101" max="15101" width="12.6640625" style="1" customWidth="1"/>
    <col min="15102" max="15102" width="2.6640625" style="1" customWidth="1"/>
    <col min="15103" max="15107" width="8.6640625" style="1" customWidth="1"/>
    <col min="15108" max="15108" width="12.6640625" style="1" customWidth="1"/>
    <col min="15109" max="15109" width="1.88671875" style="1" customWidth="1"/>
    <col min="15110" max="15112" width="8.6640625" style="1" customWidth="1"/>
    <col min="15113" max="15113" width="12.6640625" style="1" customWidth="1"/>
    <col min="15114" max="15351" width="9.109375" style="1" customWidth="1"/>
    <col min="15352" max="15352" width="10.6640625" style="1" customWidth="1"/>
    <col min="15353" max="15353" width="24.6640625" style="1" customWidth="1"/>
    <col min="15354" max="15356" width="8.6640625" style="1" customWidth="1"/>
    <col min="15357" max="15357" width="12.6640625" style="1" customWidth="1"/>
    <col min="15358" max="15358" width="2.6640625" style="1" customWidth="1"/>
    <col min="15359" max="15363" width="8.6640625" style="1" customWidth="1"/>
    <col min="15364" max="15364" width="12.6640625" style="1" customWidth="1"/>
    <col min="15365" max="15365" width="1.88671875" style="1" customWidth="1"/>
    <col min="15366" max="15368" width="8.6640625" style="1" customWidth="1"/>
    <col min="15369" max="15369" width="12.6640625" style="1" customWidth="1"/>
    <col min="15370" max="15607" width="9.109375" style="1" customWidth="1"/>
    <col min="15608" max="15608" width="10.6640625" style="1" customWidth="1"/>
    <col min="15609" max="15609" width="24.6640625" style="1" customWidth="1"/>
    <col min="15610" max="15612" width="8.6640625" style="1" customWidth="1"/>
    <col min="15613" max="15613" width="12.6640625" style="1" customWidth="1"/>
    <col min="15614" max="15614" width="2.6640625" style="1" customWidth="1"/>
    <col min="15615" max="15619" width="8.6640625" style="1" customWidth="1"/>
    <col min="15620" max="15620" width="12.6640625" style="1" customWidth="1"/>
    <col min="15621" max="15621" width="1.88671875" style="1" customWidth="1"/>
    <col min="15622" max="15624" width="8.6640625" style="1" customWidth="1"/>
    <col min="15625" max="15625" width="12.6640625" style="1" customWidth="1"/>
    <col min="15626" max="15863" width="9.109375" style="1" customWidth="1"/>
    <col min="15864" max="15864" width="10.6640625" style="1" customWidth="1"/>
    <col min="15865" max="15865" width="24.6640625" style="1" customWidth="1"/>
    <col min="15866" max="15868" width="8.6640625" style="1" customWidth="1"/>
    <col min="15869" max="15869" width="12.6640625" style="1" customWidth="1"/>
    <col min="15870" max="15870" width="2.6640625" style="1" customWidth="1"/>
    <col min="15871" max="15875" width="8.6640625" style="1" customWidth="1"/>
    <col min="15876" max="15876" width="12.6640625" style="1" customWidth="1"/>
    <col min="15877" max="15877" width="1.88671875" style="1" customWidth="1"/>
    <col min="15878" max="15880" width="8.6640625" style="1" customWidth="1"/>
    <col min="15881" max="15881" width="12.6640625" style="1" customWidth="1"/>
    <col min="15882" max="16119" width="9.109375" style="1" customWidth="1"/>
    <col min="16120" max="16120" width="10.6640625" style="1" customWidth="1"/>
    <col min="16121" max="16121" width="24.6640625" style="1" customWidth="1"/>
    <col min="16122" max="16124" width="8.6640625" style="1" customWidth="1"/>
    <col min="16125" max="16125" width="12.6640625" style="1" customWidth="1"/>
    <col min="16126" max="16126" width="2.6640625" style="1" customWidth="1"/>
    <col min="16127" max="16131" width="8.6640625" style="1" customWidth="1"/>
    <col min="16132" max="16132" width="12.6640625" style="1" customWidth="1"/>
    <col min="16133" max="16133" width="1.88671875" style="1" customWidth="1"/>
    <col min="16134" max="16136" width="8.6640625" style="1" customWidth="1"/>
    <col min="16137" max="16137" width="12.6640625" style="1" customWidth="1"/>
    <col min="16138" max="16384" width="9.109375" style="1" customWidth="1"/>
  </cols>
  <sheetData>
    <row r="1" spans="1:9" customFormat="1" ht="15.6" x14ac:dyDescent="0.3">
      <c r="A1" s="27" t="s">
        <v>0</v>
      </c>
      <c r="B1" s="28"/>
      <c r="C1" s="29"/>
      <c r="D1" s="29"/>
      <c r="E1" s="29"/>
      <c r="F1" s="29"/>
      <c r="G1" s="29"/>
      <c r="H1" s="29"/>
      <c r="I1" s="29"/>
    </row>
    <row r="2" spans="1:9" customFormat="1" ht="14.4" x14ac:dyDescent="0.3">
      <c r="A2" s="30" t="s">
        <v>1</v>
      </c>
      <c r="B2" s="28"/>
      <c r="C2" s="29"/>
      <c r="D2" s="29"/>
      <c r="E2" s="29"/>
      <c r="F2" s="29"/>
      <c r="G2" s="29"/>
      <c r="H2" s="29"/>
      <c r="I2" s="29"/>
    </row>
    <row r="3" spans="1:9" customFormat="1" ht="15.6" x14ac:dyDescent="0.3">
      <c r="A3" s="33" t="s">
        <v>732</v>
      </c>
      <c r="B3" s="28"/>
      <c r="C3" s="29"/>
      <c r="D3" s="29"/>
      <c r="E3" s="29"/>
      <c r="F3" s="29"/>
      <c r="G3" s="29"/>
      <c r="H3" s="29"/>
      <c r="I3" s="29"/>
    </row>
    <row r="4" spans="1:9" customFormat="1" ht="15.6" x14ac:dyDescent="0.3">
      <c r="A4" s="34" t="s">
        <v>839</v>
      </c>
      <c r="B4" s="35"/>
      <c r="C4" s="36"/>
      <c r="D4" s="36"/>
      <c r="E4" s="36"/>
      <c r="F4" s="36"/>
      <c r="G4" s="36"/>
      <c r="H4" s="36"/>
      <c r="I4" s="36"/>
    </row>
    <row r="5" spans="1:9" customFormat="1" ht="14.4" x14ac:dyDescent="0.3">
      <c r="A5" s="100"/>
      <c r="B5" s="37"/>
      <c r="C5" s="37"/>
      <c r="D5" s="37"/>
      <c r="E5" s="37"/>
      <c r="F5" s="37"/>
      <c r="G5" s="37"/>
      <c r="H5" s="37"/>
      <c r="I5" s="37"/>
    </row>
    <row r="6" spans="1:9" customFormat="1" ht="15" thickBot="1" x14ac:dyDescent="0.35">
      <c r="A6" s="38" t="s">
        <v>3</v>
      </c>
      <c r="B6" s="39"/>
      <c r="C6" s="2"/>
      <c r="D6" s="2"/>
      <c r="E6" s="2"/>
      <c r="F6" s="2"/>
      <c r="G6" s="2"/>
      <c r="H6" s="2"/>
      <c r="I6" s="3" t="s">
        <v>4</v>
      </c>
    </row>
    <row r="7" spans="1:9" customFormat="1" ht="14.4" x14ac:dyDescent="0.3">
      <c r="A7" s="40"/>
      <c r="B7" s="101" t="s">
        <v>8</v>
      </c>
      <c r="C7" s="102" t="s">
        <v>9</v>
      </c>
      <c r="D7" s="103"/>
      <c r="E7" s="102" t="s">
        <v>10</v>
      </c>
      <c r="F7" s="103"/>
      <c r="G7" s="102" t="s">
        <v>11</v>
      </c>
      <c r="H7" s="103"/>
      <c r="I7" s="102" t="s">
        <v>12</v>
      </c>
    </row>
    <row r="8" spans="1:9" s="5" customFormat="1" ht="27" thickBot="1" x14ac:dyDescent="0.3">
      <c r="A8" s="44" t="s">
        <v>823</v>
      </c>
      <c r="B8" s="45" t="s">
        <v>824</v>
      </c>
      <c r="C8" s="4" t="s">
        <v>840</v>
      </c>
      <c r="D8" s="4"/>
      <c r="E8" s="4" t="s">
        <v>840</v>
      </c>
      <c r="F8" s="4"/>
      <c r="G8" s="4" t="s">
        <v>840</v>
      </c>
      <c r="H8" s="4"/>
      <c r="I8" s="4" t="s">
        <v>840</v>
      </c>
    </row>
    <row r="9" spans="1:9" s="13" customFormat="1" x14ac:dyDescent="0.25">
      <c r="A9" s="47" t="s">
        <v>13</v>
      </c>
      <c r="B9" s="47" t="s">
        <v>14</v>
      </c>
      <c r="C9" s="6">
        <v>81.1073518566525</v>
      </c>
      <c r="D9" s="6"/>
      <c r="E9" s="6">
        <v>73.22070723590312</v>
      </c>
      <c r="F9" s="6"/>
      <c r="G9" s="6">
        <v>47.748694136575111</v>
      </c>
      <c r="H9" s="6"/>
      <c r="I9" s="6">
        <v>35.799993118347018</v>
      </c>
    </row>
    <row r="10" spans="1:9" s="8" customFormat="1" x14ac:dyDescent="0.25">
      <c r="A10" s="47" t="s">
        <v>15</v>
      </c>
      <c r="B10" s="47" t="s">
        <v>16</v>
      </c>
      <c r="C10" s="6">
        <v>78.577145223875476</v>
      </c>
      <c r="D10" s="6"/>
      <c r="E10" s="6">
        <v>71.393796192570889</v>
      </c>
      <c r="F10" s="6"/>
      <c r="G10" s="6">
        <v>45.093465568641456</v>
      </c>
      <c r="H10" s="6"/>
      <c r="I10" s="6">
        <v>33.412684546161756</v>
      </c>
    </row>
    <row r="11" spans="1:9" customFormat="1" ht="14.4" x14ac:dyDescent="0.3">
      <c r="A11" s="50" t="s">
        <v>33</v>
      </c>
      <c r="B11" s="51" t="s">
        <v>796</v>
      </c>
      <c r="C11" s="7">
        <v>78.372830341553794</v>
      </c>
      <c r="D11" s="7"/>
      <c r="E11" s="7">
        <v>72.753647632479229</v>
      </c>
      <c r="F11" s="7"/>
      <c r="G11" s="7">
        <v>42.789565705366449</v>
      </c>
      <c r="H11" s="7"/>
      <c r="I11" s="7">
        <v>33.503774836238328</v>
      </c>
    </row>
    <row r="12" spans="1:9" customFormat="1" ht="14.4" x14ac:dyDescent="0.3">
      <c r="A12" s="50" t="s">
        <v>31</v>
      </c>
      <c r="B12" s="51" t="s">
        <v>32</v>
      </c>
      <c r="C12" s="7">
        <v>86.265217312289678</v>
      </c>
      <c r="D12" s="7"/>
      <c r="E12" s="7">
        <v>78.788439519614556</v>
      </c>
      <c r="F12" s="7"/>
      <c r="G12" s="7">
        <v>49.670036298539721</v>
      </c>
      <c r="H12" s="7"/>
      <c r="I12" s="7">
        <v>37.821592104380592</v>
      </c>
    </row>
    <row r="13" spans="1:9" customFormat="1" ht="14.4" x14ac:dyDescent="0.3">
      <c r="A13" s="50" t="s">
        <v>34</v>
      </c>
      <c r="B13" s="51" t="s">
        <v>35</v>
      </c>
      <c r="C13" s="7">
        <v>73.311168097946918</v>
      </c>
      <c r="D13" s="7"/>
      <c r="E13" s="7">
        <v>64.636893552314731</v>
      </c>
      <c r="F13" s="7"/>
      <c r="G13" s="7">
        <v>40.724843233326638</v>
      </c>
      <c r="H13" s="7"/>
      <c r="I13" s="7">
        <v>30.604123123108224</v>
      </c>
    </row>
    <row r="14" spans="1:9" customFormat="1" ht="14.4" x14ac:dyDescent="0.3">
      <c r="A14" s="50" t="s">
        <v>36</v>
      </c>
      <c r="B14" s="51" t="s">
        <v>37</v>
      </c>
      <c r="C14" s="7">
        <v>71.31898618016173</v>
      </c>
      <c r="D14" s="7"/>
      <c r="E14" s="7">
        <v>62.999992575176798</v>
      </c>
      <c r="F14" s="7"/>
      <c r="G14" s="7">
        <v>34.889895337765701</v>
      </c>
      <c r="H14" s="7"/>
      <c r="I14" s="7">
        <v>21.826498700200727</v>
      </c>
    </row>
    <row r="15" spans="1:9" customFormat="1" ht="14.4" x14ac:dyDescent="0.3">
      <c r="A15" s="50" t="s">
        <v>778</v>
      </c>
      <c r="B15" s="51" t="s">
        <v>38</v>
      </c>
      <c r="C15" s="7">
        <v>84.749168702818679</v>
      </c>
      <c r="D15" s="7"/>
      <c r="E15" s="7">
        <v>77.355867898645229</v>
      </c>
      <c r="F15" s="7"/>
      <c r="G15" s="7">
        <v>51.37547249778094</v>
      </c>
      <c r="H15" s="7"/>
      <c r="I15" s="7">
        <v>37.115946932595953</v>
      </c>
    </row>
    <row r="16" spans="1:9" customFormat="1" ht="14.4" x14ac:dyDescent="0.3">
      <c r="A16" s="50" t="s">
        <v>39</v>
      </c>
      <c r="B16" s="51" t="s">
        <v>40</v>
      </c>
      <c r="C16" s="7">
        <v>81.614039414475286</v>
      </c>
      <c r="D16" s="7"/>
      <c r="E16" s="7">
        <v>75.113357688122846</v>
      </c>
      <c r="F16" s="7"/>
      <c r="G16" s="7">
        <v>51.499921935888551</v>
      </c>
      <c r="H16" s="7"/>
      <c r="I16" s="7">
        <v>39.446809367903576</v>
      </c>
    </row>
    <row r="17" spans="1:9" customFormat="1" ht="14.4" x14ac:dyDescent="0.3">
      <c r="A17" s="50" t="s">
        <v>41</v>
      </c>
      <c r="B17" s="51" t="s">
        <v>42</v>
      </c>
      <c r="C17" s="7">
        <v>78.520943762207935</v>
      </c>
      <c r="D17" s="7"/>
      <c r="E17" s="7">
        <v>71.409234179422313</v>
      </c>
      <c r="F17" s="7"/>
      <c r="G17" s="7">
        <v>42.044970254394492</v>
      </c>
      <c r="H17" s="7"/>
      <c r="I17" s="7">
        <v>27.019912622390681</v>
      </c>
    </row>
    <row r="18" spans="1:9" customFormat="1" ht="14.4" x14ac:dyDescent="0.3">
      <c r="A18" s="50" t="s">
        <v>779</v>
      </c>
      <c r="B18" s="51" t="s">
        <v>806</v>
      </c>
      <c r="C18" s="7">
        <v>77.109930767252763</v>
      </c>
      <c r="D18" s="7"/>
      <c r="E18" s="7">
        <v>69.446073837761546</v>
      </c>
      <c r="F18" s="7"/>
      <c r="G18" s="7">
        <v>45.242157948244852</v>
      </c>
      <c r="H18" s="7"/>
      <c r="I18" s="7">
        <v>33.850111916646455</v>
      </c>
    </row>
    <row r="19" spans="1:9" s="10" customFormat="1" x14ac:dyDescent="0.25">
      <c r="A19" s="54" t="s">
        <v>780</v>
      </c>
      <c r="B19" s="55" t="s">
        <v>44</v>
      </c>
      <c r="C19" s="9">
        <v>75.050977808893194</v>
      </c>
      <c r="D19" s="9"/>
      <c r="E19" s="9">
        <v>68.303399694436266</v>
      </c>
      <c r="F19" s="9"/>
      <c r="G19" s="9">
        <v>40.399261542269116</v>
      </c>
      <c r="H19" s="9"/>
      <c r="I19" s="9">
        <v>28.19951098418948</v>
      </c>
    </row>
    <row r="20" spans="1:9" s="10" customFormat="1" x14ac:dyDescent="0.25">
      <c r="A20" s="54" t="s">
        <v>45</v>
      </c>
      <c r="B20" s="55" t="s">
        <v>46</v>
      </c>
      <c r="C20" s="9">
        <v>80.690088061195226</v>
      </c>
      <c r="D20" s="9"/>
      <c r="E20" s="9">
        <v>74.386187444882097</v>
      </c>
      <c r="F20" s="9"/>
      <c r="G20" s="9">
        <v>52.321129627772891</v>
      </c>
      <c r="H20" s="9"/>
      <c r="I20" s="9">
        <v>38.80858989133889</v>
      </c>
    </row>
    <row r="21" spans="1:9" s="10" customFormat="1" x14ac:dyDescent="0.25">
      <c r="A21" s="54" t="s">
        <v>47</v>
      </c>
      <c r="B21" s="55" t="s">
        <v>48</v>
      </c>
      <c r="C21" s="9">
        <v>77.428046096756603</v>
      </c>
      <c r="D21" s="9"/>
      <c r="E21" s="9">
        <v>67.632219804600666</v>
      </c>
      <c r="F21" s="9"/>
      <c r="G21" s="9">
        <v>43.173115041421426</v>
      </c>
      <c r="H21" s="9"/>
      <c r="I21" s="9">
        <v>30.707700804245519</v>
      </c>
    </row>
    <row r="22" spans="1:9" s="10" customFormat="1" x14ac:dyDescent="0.25">
      <c r="A22" s="54" t="s">
        <v>49</v>
      </c>
      <c r="B22" s="55" t="s">
        <v>50</v>
      </c>
      <c r="C22" s="9">
        <v>79.897493596827786</v>
      </c>
      <c r="D22" s="9"/>
      <c r="E22" s="9">
        <v>71.381644305810312</v>
      </c>
      <c r="F22" s="9"/>
      <c r="G22" s="9">
        <v>45.596890608560493</v>
      </c>
      <c r="H22" s="9"/>
      <c r="I22" s="9">
        <v>36.704530588805532</v>
      </c>
    </row>
    <row r="23" spans="1:9" s="10" customFormat="1" x14ac:dyDescent="0.25">
      <c r="A23" s="54" t="s">
        <v>51</v>
      </c>
      <c r="B23" s="55" t="s">
        <v>52</v>
      </c>
      <c r="C23" s="9">
        <v>72.967386372492712</v>
      </c>
      <c r="D23" s="9"/>
      <c r="E23" s="9">
        <v>65.184707687276983</v>
      </c>
      <c r="F23" s="9"/>
      <c r="G23" s="9">
        <v>42.386564707883267</v>
      </c>
      <c r="H23" s="9"/>
      <c r="I23" s="9">
        <v>33.337098644027535</v>
      </c>
    </row>
    <row r="24" spans="1:9" s="8" customFormat="1" x14ac:dyDescent="0.25">
      <c r="A24" s="47" t="s">
        <v>17</v>
      </c>
      <c r="B24" s="47" t="s">
        <v>18</v>
      </c>
      <c r="C24" s="6">
        <v>79.137108367416701</v>
      </c>
      <c r="D24" s="6"/>
      <c r="E24" s="6">
        <v>70.526840973083367</v>
      </c>
      <c r="F24" s="6"/>
      <c r="G24" s="6">
        <v>44.239576259178556</v>
      </c>
      <c r="H24" s="6"/>
      <c r="I24" s="6">
        <v>32.283405059143988</v>
      </c>
    </row>
    <row r="25" spans="1:9" customFormat="1" ht="14.4" x14ac:dyDescent="0.3">
      <c r="A25" s="50" t="s">
        <v>53</v>
      </c>
      <c r="B25" s="51" t="s">
        <v>54</v>
      </c>
      <c r="C25" s="7">
        <v>71.910386159482883</v>
      </c>
      <c r="D25" s="7"/>
      <c r="E25" s="7">
        <v>62.841356621333212</v>
      </c>
      <c r="F25" s="7"/>
      <c r="G25" s="7">
        <v>36.191650175375692</v>
      </c>
      <c r="H25" s="7"/>
      <c r="I25" s="7">
        <v>24.483803163007419</v>
      </c>
    </row>
    <row r="26" spans="1:9" customFormat="1" ht="14.4" x14ac:dyDescent="0.3">
      <c r="A26" s="50" t="s">
        <v>55</v>
      </c>
      <c r="B26" s="51" t="s">
        <v>56</v>
      </c>
      <c r="C26" s="7">
        <v>76.207456845799953</v>
      </c>
      <c r="D26" s="7"/>
      <c r="E26" s="7">
        <v>67.172211733242307</v>
      </c>
      <c r="F26" s="7"/>
      <c r="G26" s="7">
        <v>43.785292160564254</v>
      </c>
      <c r="H26" s="7"/>
      <c r="I26" s="7">
        <v>32.883622165280897</v>
      </c>
    </row>
    <row r="27" spans="1:9" customFormat="1" ht="14.4" x14ac:dyDescent="0.3">
      <c r="A27" s="50" t="s">
        <v>57</v>
      </c>
      <c r="B27" s="51" t="s">
        <v>58</v>
      </c>
      <c r="C27" s="7">
        <v>79.173129878636303</v>
      </c>
      <c r="D27" s="7"/>
      <c r="E27" s="7">
        <v>68.118822498862414</v>
      </c>
      <c r="F27" s="7"/>
      <c r="G27" s="7">
        <v>44.231660882592152</v>
      </c>
      <c r="H27" s="7"/>
      <c r="I27" s="7">
        <v>32.56728770977346</v>
      </c>
    </row>
    <row r="28" spans="1:9" customFormat="1" ht="14.4" x14ac:dyDescent="0.3">
      <c r="A28" s="50" t="s">
        <v>59</v>
      </c>
      <c r="B28" s="51" t="s">
        <v>60</v>
      </c>
      <c r="C28" s="7">
        <v>80.543364865119997</v>
      </c>
      <c r="D28" s="7"/>
      <c r="E28" s="7">
        <v>72.168339449405067</v>
      </c>
      <c r="F28" s="7"/>
      <c r="G28" s="7">
        <v>45.22803701558648</v>
      </c>
      <c r="H28" s="7"/>
      <c r="I28" s="7">
        <v>29.139740652291398</v>
      </c>
    </row>
    <row r="29" spans="1:9" customFormat="1" ht="14.4" x14ac:dyDescent="0.3">
      <c r="A29" s="50" t="s">
        <v>61</v>
      </c>
      <c r="B29" s="51" t="s">
        <v>62</v>
      </c>
      <c r="C29" s="7">
        <v>77.184909860063641</v>
      </c>
      <c r="D29" s="7"/>
      <c r="E29" s="7">
        <v>67.704985121779544</v>
      </c>
      <c r="F29" s="7"/>
      <c r="G29" s="7">
        <v>42.796646775722117</v>
      </c>
      <c r="H29" s="7"/>
      <c r="I29" s="7">
        <v>31.725902772723884</v>
      </c>
    </row>
    <row r="30" spans="1:9" customFormat="1" ht="14.4" x14ac:dyDescent="0.3">
      <c r="A30" s="50" t="s">
        <v>63</v>
      </c>
      <c r="B30" s="51" t="s">
        <v>64</v>
      </c>
      <c r="C30" s="7">
        <v>81.030229891384977</v>
      </c>
      <c r="D30" s="7"/>
      <c r="E30" s="7">
        <v>72.338397449102743</v>
      </c>
      <c r="F30" s="7"/>
      <c r="G30" s="7">
        <v>46.775296493072609</v>
      </c>
      <c r="H30" s="7"/>
      <c r="I30" s="7">
        <v>33.929059303827962</v>
      </c>
    </row>
    <row r="31" spans="1:9" customFormat="1" ht="14.4" x14ac:dyDescent="0.3">
      <c r="A31" s="50" t="s">
        <v>65</v>
      </c>
      <c r="B31" s="51" t="s">
        <v>66</v>
      </c>
      <c r="C31" s="7">
        <v>83.002586119216289</v>
      </c>
      <c r="D31" s="7"/>
      <c r="E31" s="7">
        <v>74.834579044425041</v>
      </c>
      <c r="F31" s="7"/>
      <c r="G31" s="7">
        <v>48.307074841804358</v>
      </c>
      <c r="H31" s="7"/>
      <c r="I31" s="7">
        <v>35.722387753720447</v>
      </c>
    </row>
    <row r="32" spans="1:9" s="10" customFormat="1" x14ac:dyDescent="0.25">
      <c r="A32" s="54" t="s">
        <v>67</v>
      </c>
      <c r="B32" s="55" t="s">
        <v>68</v>
      </c>
      <c r="C32" s="9">
        <v>81.774925961121198</v>
      </c>
      <c r="D32" s="9"/>
      <c r="E32" s="9">
        <v>75.942186050922771</v>
      </c>
      <c r="F32" s="9"/>
      <c r="G32" s="9">
        <v>54.210066577088135</v>
      </c>
      <c r="H32" s="9"/>
      <c r="I32" s="9">
        <v>42.045124789650536</v>
      </c>
    </row>
    <row r="33" spans="1:9" s="10" customFormat="1" x14ac:dyDescent="0.25">
      <c r="A33" s="54" t="s">
        <v>69</v>
      </c>
      <c r="B33" s="55" t="s">
        <v>70</v>
      </c>
      <c r="C33" s="9">
        <v>82.166266846252938</v>
      </c>
      <c r="D33" s="9"/>
      <c r="E33" s="9">
        <v>74.615751303303526</v>
      </c>
      <c r="F33" s="9"/>
      <c r="G33" s="9">
        <v>48.203315509571588</v>
      </c>
      <c r="H33" s="9"/>
      <c r="I33" s="9">
        <v>36.558252818333983</v>
      </c>
    </row>
    <row r="34" spans="1:9" s="10" customFormat="1" x14ac:dyDescent="0.25">
      <c r="A34" s="54" t="s">
        <v>71</v>
      </c>
      <c r="B34" s="55" t="s">
        <v>72</v>
      </c>
      <c r="C34" s="9">
        <v>81.09538839596307</v>
      </c>
      <c r="D34" s="9"/>
      <c r="E34" s="9">
        <v>70.980491139836531</v>
      </c>
      <c r="F34" s="9"/>
      <c r="G34" s="9">
        <v>44.010918046294108</v>
      </c>
      <c r="H34" s="9"/>
      <c r="I34" s="9">
        <v>30.444634421377536</v>
      </c>
    </row>
    <row r="35" spans="1:9" s="10" customFormat="1" x14ac:dyDescent="0.25">
      <c r="A35" s="54" t="s">
        <v>73</v>
      </c>
      <c r="B35" s="55" t="s">
        <v>74</v>
      </c>
      <c r="C35" s="9">
        <v>81.67035568373511</v>
      </c>
      <c r="D35" s="9"/>
      <c r="E35" s="9">
        <v>72.086297977219232</v>
      </c>
      <c r="F35" s="9"/>
      <c r="G35" s="9">
        <v>45.555876995181862</v>
      </c>
      <c r="H35" s="9"/>
      <c r="I35" s="9">
        <v>32.556012329312701</v>
      </c>
    </row>
    <row r="36" spans="1:9" s="10" customFormat="1" x14ac:dyDescent="0.25">
      <c r="A36" s="54" t="s">
        <v>75</v>
      </c>
      <c r="B36" s="55" t="s">
        <v>76</v>
      </c>
      <c r="C36" s="9">
        <v>85.470285287194898</v>
      </c>
      <c r="D36" s="9"/>
      <c r="E36" s="9">
        <v>76.952853743055812</v>
      </c>
      <c r="F36" s="9"/>
      <c r="G36" s="9">
        <v>50.7696661109498</v>
      </c>
      <c r="H36" s="9"/>
      <c r="I36" s="9">
        <v>40.734084627397074</v>
      </c>
    </row>
    <row r="37" spans="1:9" s="10" customFormat="1" x14ac:dyDescent="0.25">
      <c r="A37" s="54" t="s">
        <v>77</v>
      </c>
      <c r="B37" s="55" t="s">
        <v>78</v>
      </c>
      <c r="C37" s="9">
        <v>86.127920184335537</v>
      </c>
      <c r="D37" s="9"/>
      <c r="E37" s="9">
        <v>78.436477466097983</v>
      </c>
      <c r="F37" s="9"/>
      <c r="G37" s="9">
        <v>47.71202922089077</v>
      </c>
      <c r="H37" s="9"/>
      <c r="I37" s="9">
        <v>34.114592557666946</v>
      </c>
    </row>
    <row r="38" spans="1:9" customFormat="1" ht="14.4" x14ac:dyDescent="0.3">
      <c r="A38" s="50" t="s">
        <v>105</v>
      </c>
      <c r="B38" s="51" t="s">
        <v>810</v>
      </c>
      <c r="C38" s="7">
        <v>77.965206883281226</v>
      </c>
      <c r="D38" s="7"/>
      <c r="E38" s="7">
        <v>69.253146512176798</v>
      </c>
      <c r="F38" s="7"/>
      <c r="G38" s="7">
        <v>43.177007203974298</v>
      </c>
      <c r="H38" s="7"/>
      <c r="I38" s="7">
        <v>31.930857867567603</v>
      </c>
    </row>
    <row r="39" spans="1:9" s="10" customFormat="1" x14ac:dyDescent="0.25">
      <c r="A39" s="54" t="s">
        <v>107</v>
      </c>
      <c r="B39" s="55" t="s">
        <v>108</v>
      </c>
      <c r="C39" s="9">
        <v>72.807675733968708</v>
      </c>
      <c r="D39" s="9"/>
      <c r="E39" s="9">
        <v>63.159285152051446</v>
      </c>
      <c r="F39" s="9"/>
      <c r="G39" s="9">
        <v>34.822423833794289</v>
      </c>
      <c r="H39" s="9"/>
      <c r="I39" s="9">
        <v>24.534121416559906</v>
      </c>
    </row>
    <row r="40" spans="1:9" s="10" customFormat="1" x14ac:dyDescent="0.25">
      <c r="A40" s="54" t="s">
        <v>109</v>
      </c>
      <c r="B40" s="55" t="s">
        <v>110</v>
      </c>
      <c r="C40" s="9">
        <v>80.212657598660925</v>
      </c>
      <c r="D40" s="9"/>
      <c r="E40" s="9">
        <v>69.638994180818415</v>
      </c>
      <c r="F40" s="9"/>
      <c r="G40" s="9">
        <v>43.032073299201436</v>
      </c>
      <c r="H40" s="9"/>
      <c r="I40" s="9">
        <v>30.005340394493462</v>
      </c>
    </row>
    <row r="41" spans="1:9" s="10" customFormat="1" x14ac:dyDescent="0.25">
      <c r="A41" s="54" t="s">
        <v>111</v>
      </c>
      <c r="B41" s="55" t="s">
        <v>112</v>
      </c>
      <c r="C41" s="9">
        <v>78.19634629350422</v>
      </c>
      <c r="D41" s="9"/>
      <c r="E41" s="9">
        <v>70.593561614164472</v>
      </c>
      <c r="F41" s="9"/>
      <c r="G41" s="9">
        <v>49.11350612304183</v>
      </c>
      <c r="H41" s="9"/>
      <c r="I41" s="9">
        <v>38.979672460107864</v>
      </c>
    </row>
    <row r="42" spans="1:9" s="10" customFormat="1" x14ac:dyDescent="0.25">
      <c r="A42" s="54" t="s">
        <v>113</v>
      </c>
      <c r="B42" s="55" t="s">
        <v>114</v>
      </c>
      <c r="C42" s="9">
        <v>71.172151536990555</v>
      </c>
      <c r="D42" s="9"/>
      <c r="E42" s="9">
        <v>62.707305965947668</v>
      </c>
      <c r="F42" s="9"/>
      <c r="G42" s="9">
        <v>34.151267310348672</v>
      </c>
      <c r="H42" s="9"/>
      <c r="I42" s="9">
        <v>26.173366836320678</v>
      </c>
    </row>
    <row r="43" spans="1:9" s="10" customFormat="1" x14ac:dyDescent="0.25">
      <c r="A43" s="54" t="s">
        <v>115</v>
      </c>
      <c r="B43" s="55" t="s">
        <v>116</v>
      </c>
      <c r="C43" s="9">
        <v>75.291741438130259</v>
      </c>
      <c r="D43" s="9"/>
      <c r="E43" s="9">
        <v>67.443376338564136</v>
      </c>
      <c r="F43" s="9"/>
      <c r="G43" s="9">
        <v>39.058503995720059</v>
      </c>
      <c r="H43" s="9"/>
      <c r="I43" s="9">
        <v>29.33847743275831</v>
      </c>
    </row>
    <row r="44" spans="1:9" s="10" customFormat="1" x14ac:dyDescent="0.25">
      <c r="A44" s="54" t="s">
        <v>117</v>
      </c>
      <c r="B44" s="55" t="s">
        <v>118</v>
      </c>
      <c r="C44" s="9">
        <v>81.544853660043032</v>
      </c>
      <c r="D44" s="9"/>
      <c r="E44" s="9">
        <v>72.591327430155587</v>
      </c>
      <c r="F44" s="9"/>
      <c r="G44" s="9">
        <v>48.340959804527053</v>
      </c>
      <c r="H44" s="9"/>
      <c r="I44" s="9">
        <v>35.620258714881345</v>
      </c>
    </row>
    <row r="45" spans="1:9" s="10" customFormat="1" x14ac:dyDescent="0.25">
      <c r="A45" s="54" t="s">
        <v>119</v>
      </c>
      <c r="B45" s="55" t="s">
        <v>120</v>
      </c>
      <c r="C45" s="9">
        <v>79.423947416717681</v>
      </c>
      <c r="D45" s="9"/>
      <c r="E45" s="9">
        <v>72.598675417819862</v>
      </c>
      <c r="F45" s="9"/>
      <c r="G45" s="9">
        <v>46.152193009568585</v>
      </c>
      <c r="H45" s="9"/>
      <c r="I45" s="9">
        <v>32.814895049108813</v>
      </c>
    </row>
    <row r="46" spans="1:9" s="10" customFormat="1" x14ac:dyDescent="0.25">
      <c r="A46" s="54" t="s">
        <v>121</v>
      </c>
      <c r="B46" s="55" t="s">
        <v>122</v>
      </c>
      <c r="C46" s="9">
        <v>77.951891590323129</v>
      </c>
      <c r="D46" s="9"/>
      <c r="E46" s="9">
        <v>69.036639067325027</v>
      </c>
      <c r="F46" s="9"/>
      <c r="G46" s="9">
        <v>41.972756560995229</v>
      </c>
      <c r="H46" s="9"/>
      <c r="I46" s="9">
        <v>31.082229431639945</v>
      </c>
    </row>
    <row r="47" spans="1:9" s="10" customFormat="1" x14ac:dyDescent="0.25">
      <c r="A47" s="54" t="s">
        <v>123</v>
      </c>
      <c r="B47" s="55" t="s">
        <v>124</v>
      </c>
      <c r="C47" s="9">
        <v>84.433069740392156</v>
      </c>
      <c r="D47" s="9"/>
      <c r="E47" s="9">
        <v>75.854814851280722</v>
      </c>
      <c r="F47" s="9"/>
      <c r="G47" s="9">
        <v>46.768739152181425</v>
      </c>
      <c r="H47" s="9"/>
      <c r="I47" s="9">
        <v>33.467072521797654</v>
      </c>
    </row>
    <row r="48" spans="1:9" s="10" customFormat="1" x14ac:dyDescent="0.25">
      <c r="A48" s="54" t="s">
        <v>125</v>
      </c>
      <c r="B48" s="55" t="s">
        <v>126</v>
      </c>
      <c r="C48" s="9">
        <v>78.483402859974234</v>
      </c>
      <c r="D48" s="9"/>
      <c r="E48" s="9">
        <v>67.611673716557334</v>
      </c>
      <c r="F48" s="9"/>
      <c r="G48" s="9">
        <v>41.085825973156837</v>
      </c>
      <c r="H48" s="9"/>
      <c r="I48" s="9">
        <v>29.171143449565921</v>
      </c>
    </row>
    <row r="49" spans="1:9" customFormat="1" ht="14.4" x14ac:dyDescent="0.3">
      <c r="A49" s="50" t="s">
        <v>79</v>
      </c>
      <c r="B49" s="51" t="s">
        <v>80</v>
      </c>
      <c r="C49" s="7">
        <v>80.040045724221116</v>
      </c>
      <c r="D49" s="7"/>
      <c r="E49" s="7">
        <v>71.795489125542716</v>
      </c>
      <c r="F49" s="7"/>
      <c r="G49" s="7">
        <v>44.668835250166239</v>
      </c>
      <c r="H49" s="7"/>
      <c r="I49" s="7">
        <v>33.339238624314213</v>
      </c>
    </row>
    <row r="50" spans="1:9" s="10" customFormat="1" x14ac:dyDescent="0.25">
      <c r="A50" s="54" t="s">
        <v>81</v>
      </c>
      <c r="B50" s="55" t="s">
        <v>82</v>
      </c>
      <c r="C50" s="9">
        <v>75.166170890927546</v>
      </c>
      <c r="D50" s="9"/>
      <c r="E50" s="9">
        <v>65.638434789027727</v>
      </c>
      <c r="F50" s="9"/>
      <c r="G50" s="9">
        <v>40.365658582393458</v>
      </c>
      <c r="H50" s="9"/>
      <c r="I50" s="9">
        <v>30.025781021206736</v>
      </c>
    </row>
    <row r="51" spans="1:9" s="10" customFormat="1" x14ac:dyDescent="0.25">
      <c r="A51" s="54" t="s">
        <v>83</v>
      </c>
      <c r="B51" s="55" t="s">
        <v>84</v>
      </c>
      <c r="C51" s="9">
        <v>80.404348716541534</v>
      </c>
      <c r="D51" s="9"/>
      <c r="E51" s="9">
        <v>70.956913385534364</v>
      </c>
      <c r="F51" s="9"/>
      <c r="G51" s="9">
        <v>47.787098707813499</v>
      </c>
      <c r="H51" s="9"/>
      <c r="I51" s="9">
        <v>37.489832072593202</v>
      </c>
    </row>
    <row r="52" spans="1:9" s="10" customFormat="1" x14ac:dyDescent="0.25">
      <c r="A52" s="54" t="s">
        <v>85</v>
      </c>
      <c r="B52" s="55" t="s">
        <v>86</v>
      </c>
      <c r="C52" s="9">
        <v>80.353941162409996</v>
      </c>
      <c r="D52" s="9"/>
      <c r="E52" s="9">
        <v>73.376764254289611</v>
      </c>
      <c r="F52" s="9"/>
      <c r="G52" s="9">
        <v>48.583760676301175</v>
      </c>
      <c r="H52" s="9"/>
      <c r="I52" s="9">
        <v>34.351838398524542</v>
      </c>
    </row>
    <row r="53" spans="1:9" s="10" customFormat="1" x14ac:dyDescent="0.25">
      <c r="A53" s="54" t="s">
        <v>87</v>
      </c>
      <c r="B53" s="55" t="s">
        <v>88</v>
      </c>
      <c r="C53" s="9">
        <v>77.551421506656155</v>
      </c>
      <c r="D53" s="9"/>
      <c r="E53" s="9">
        <v>67.542680291582329</v>
      </c>
      <c r="F53" s="9"/>
      <c r="G53" s="9">
        <v>40.307476310777112</v>
      </c>
      <c r="H53" s="9"/>
      <c r="I53" s="9">
        <v>29.65917740607798</v>
      </c>
    </row>
    <row r="54" spans="1:9" s="10" customFormat="1" x14ac:dyDescent="0.25">
      <c r="A54" s="54" t="s">
        <v>89</v>
      </c>
      <c r="B54" s="55" t="s">
        <v>90</v>
      </c>
      <c r="C54" s="9">
        <v>86.124289461765642</v>
      </c>
      <c r="D54" s="9"/>
      <c r="E54" s="9">
        <v>80.620087783129378</v>
      </c>
      <c r="F54" s="9"/>
      <c r="G54" s="9">
        <v>47.751919067296953</v>
      </c>
      <c r="H54" s="9"/>
      <c r="I54" s="9">
        <v>35.260705544696918</v>
      </c>
    </row>
    <row r="55" spans="1:9" s="10" customFormat="1" x14ac:dyDescent="0.25">
      <c r="A55" s="54" t="s">
        <v>91</v>
      </c>
      <c r="B55" s="55" t="s">
        <v>92</v>
      </c>
      <c r="C55" s="9">
        <v>75.635752488429077</v>
      </c>
      <c r="D55" s="9"/>
      <c r="E55" s="9">
        <v>68.815768001144278</v>
      </c>
      <c r="F55" s="9"/>
      <c r="G55" s="9">
        <v>41.564416062030681</v>
      </c>
      <c r="H55" s="9"/>
      <c r="I55" s="9">
        <v>28.905888707552112</v>
      </c>
    </row>
    <row r="56" spans="1:9" s="10" customFormat="1" x14ac:dyDescent="0.25">
      <c r="A56" s="54" t="s">
        <v>93</v>
      </c>
      <c r="B56" s="55" t="s">
        <v>94</v>
      </c>
      <c r="C56" s="9">
        <v>79.710929981788055</v>
      </c>
      <c r="D56" s="9"/>
      <c r="E56" s="9">
        <v>68.776662538470816</v>
      </c>
      <c r="F56" s="9"/>
      <c r="G56" s="9">
        <v>46.473339819338008</v>
      </c>
      <c r="H56" s="9"/>
      <c r="I56" s="9">
        <v>35.806799980869414</v>
      </c>
    </row>
    <row r="57" spans="1:9" s="10" customFormat="1" x14ac:dyDescent="0.25">
      <c r="A57" s="54" t="s">
        <v>95</v>
      </c>
      <c r="B57" s="55" t="s">
        <v>96</v>
      </c>
      <c r="C57" s="9">
        <v>86.534664357842871</v>
      </c>
      <c r="D57" s="9"/>
      <c r="E57" s="9">
        <v>78.236164565995693</v>
      </c>
      <c r="F57" s="9"/>
      <c r="G57" s="9">
        <v>53.175010459331517</v>
      </c>
      <c r="H57" s="9"/>
      <c r="I57" s="9">
        <v>40.882008890387461</v>
      </c>
    </row>
    <row r="58" spans="1:9" s="10" customFormat="1" x14ac:dyDescent="0.25">
      <c r="A58" s="54" t="s">
        <v>97</v>
      </c>
      <c r="B58" s="55" t="s">
        <v>98</v>
      </c>
      <c r="C58" s="9">
        <v>76.997319645735686</v>
      </c>
      <c r="D58" s="9"/>
      <c r="E58" s="9">
        <v>71.658878176677504</v>
      </c>
      <c r="F58" s="9"/>
      <c r="G58" s="9">
        <v>39.667345365052121</v>
      </c>
      <c r="H58" s="9"/>
      <c r="I58" s="9">
        <v>26.832974328988819</v>
      </c>
    </row>
    <row r="59" spans="1:9" s="10" customFormat="1" x14ac:dyDescent="0.25">
      <c r="A59" s="54" t="s">
        <v>99</v>
      </c>
      <c r="B59" s="55" t="s">
        <v>100</v>
      </c>
      <c r="C59" s="9">
        <v>83.096861801507984</v>
      </c>
      <c r="D59" s="9"/>
      <c r="E59" s="9">
        <v>73.04852551251625</v>
      </c>
      <c r="F59" s="9"/>
      <c r="G59" s="9">
        <v>42.269017558324173</v>
      </c>
      <c r="H59" s="9"/>
      <c r="I59" s="9">
        <v>33.260839850734165</v>
      </c>
    </row>
    <row r="60" spans="1:9" s="10" customFormat="1" x14ac:dyDescent="0.25">
      <c r="A60" s="54" t="s">
        <v>101</v>
      </c>
      <c r="B60" s="55" t="s">
        <v>102</v>
      </c>
      <c r="C60" s="9">
        <v>76.980907264177205</v>
      </c>
      <c r="D60" s="9"/>
      <c r="E60" s="9">
        <v>67.705580238810356</v>
      </c>
      <c r="F60" s="9"/>
      <c r="G60" s="9">
        <v>43.188022057908384</v>
      </c>
      <c r="H60" s="9"/>
      <c r="I60" s="9">
        <v>31.338077838017163</v>
      </c>
    </row>
    <row r="61" spans="1:9" s="10" customFormat="1" x14ac:dyDescent="0.25">
      <c r="A61" s="54" t="s">
        <v>103</v>
      </c>
      <c r="B61" s="55" t="s">
        <v>104</v>
      </c>
      <c r="C61" s="9">
        <v>79.146909289786848</v>
      </c>
      <c r="D61" s="9"/>
      <c r="E61" s="9">
        <v>73.016045404942616</v>
      </c>
      <c r="F61" s="9"/>
      <c r="G61" s="9">
        <v>43.313559040721941</v>
      </c>
      <c r="H61" s="9"/>
      <c r="I61" s="9">
        <v>33.228914949269836</v>
      </c>
    </row>
    <row r="62" spans="1:9" customFormat="1" ht="14.4" x14ac:dyDescent="0.3">
      <c r="A62" s="50" t="s">
        <v>127</v>
      </c>
      <c r="B62" s="51" t="s">
        <v>811</v>
      </c>
      <c r="C62" s="7">
        <v>79.782224693422037</v>
      </c>
      <c r="D62" s="7"/>
      <c r="E62" s="7">
        <v>71.675994829523816</v>
      </c>
      <c r="F62" s="7"/>
      <c r="G62" s="7">
        <v>44.820986593351797</v>
      </c>
      <c r="H62" s="7"/>
      <c r="I62" s="7">
        <v>32.034771580859115</v>
      </c>
    </row>
    <row r="63" spans="1:9" s="10" customFormat="1" x14ac:dyDescent="0.25">
      <c r="A63" s="54" t="s">
        <v>129</v>
      </c>
      <c r="B63" s="55" t="s">
        <v>130</v>
      </c>
      <c r="C63" s="9">
        <v>75.725846653917898</v>
      </c>
      <c r="D63" s="9"/>
      <c r="E63" s="9">
        <v>68.620772712910622</v>
      </c>
      <c r="F63" s="9"/>
      <c r="G63" s="9">
        <v>36.900359466530276</v>
      </c>
      <c r="H63" s="9"/>
      <c r="I63" s="9">
        <v>29.459761457405044</v>
      </c>
    </row>
    <row r="64" spans="1:9" s="10" customFormat="1" x14ac:dyDescent="0.25">
      <c r="A64" s="54" t="s">
        <v>131</v>
      </c>
      <c r="B64" s="55" t="s">
        <v>132</v>
      </c>
      <c r="C64" s="9">
        <v>80.332786065105097</v>
      </c>
      <c r="D64" s="9"/>
      <c r="E64" s="9">
        <v>72.218668548068777</v>
      </c>
      <c r="F64" s="9"/>
      <c r="G64" s="9">
        <v>47.213820743471821</v>
      </c>
      <c r="H64" s="9"/>
      <c r="I64" s="9">
        <v>35.751492639762681</v>
      </c>
    </row>
    <row r="65" spans="1:9" s="10" customFormat="1" x14ac:dyDescent="0.25">
      <c r="A65" s="54" t="s">
        <v>135</v>
      </c>
      <c r="B65" s="55" t="s">
        <v>136</v>
      </c>
      <c r="C65" s="9">
        <v>79.853902396339464</v>
      </c>
      <c r="D65" s="9"/>
      <c r="E65" s="9">
        <v>71.224285259793831</v>
      </c>
      <c r="F65" s="9"/>
      <c r="G65" s="9">
        <v>48.605936995423029</v>
      </c>
      <c r="H65" s="9"/>
      <c r="I65" s="9">
        <v>31.61769440693114</v>
      </c>
    </row>
    <row r="66" spans="1:9" s="10" customFormat="1" x14ac:dyDescent="0.25">
      <c r="A66" s="54" t="s">
        <v>133</v>
      </c>
      <c r="B66" s="55" t="s">
        <v>134</v>
      </c>
      <c r="C66" s="9">
        <v>77.535024896980801</v>
      </c>
      <c r="D66" s="9"/>
      <c r="E66" s="9">
        <v>69.354555414763681</v>
      </c>
      <c r="F66" s="9"/>
      <c r="G66" s="9">
        <v>40.823930168062333</v>
      </c>
      <c r="H66" s="9"/>
      <c r="I66" s="9">
        <v>27.556228024848167</v>
      </c>
    </row>
    <row r="67" spans="1:9" s="10" customFormat="1" x14ac:dyDescent="0.25">
      <c r="A67" s="54" t="s">
        <v>137</v>
      </c>
      <c r="B67" s="55" t="s">
        <v>138</v>
      </c>
      <c r="C67" s="9">
        <v>81.957688718342894</v>
      </c>
      <c r="D67" s="9"/>
      <c r="E67" s="9">
        <v>73.90095911783726</v>
      </c>
      <c r="F67" s="9"/>
      <c r="G67" s="9">
        <v>43.681799741057652</v>
      </c>
      <c r="H67" s="9"/>
      <c r="I67" s="9">
        <v>30.294883126672296</v>
      </c>
    </row>
    <row r="68" spans="1:9" s="8" customFormat="1" x14ac:dyDescent="0.25">
      <c r="A68" s="47" t="s">
        <v>19</v>
      </c>
      <c r="B68" s="47" t="s">
        <v>781</v>
      </c>
      <c r="C68" s="6">
        <v>79.841177963692672</v>
      </c>
      <c r="D68" s="6"/>
      <c r="E68" s="6">
        <v>71.999300583669807</v>
      </c>
      <c r="F68" s="6"/>
      <c r="G68" s="6">
        <v>45.946006958522034</v>
      </c>
      <c r="H68" s="6"/>
      <c r="I68" s="6">
        <v>34.129086730015004</v>
      </c>
    </row>
    <row r="69" spans="1:9" customFormat="1" ht="14.4" x14ac:dyDescent="0.3">
      <c r="A69" s="50" t="s">
        <v>141</v>
      </c>
      <c r="B69" s="51" t="s">
        <v>142</v>
      </c>
      <c r="C69" s="7">
        <v>83.375669894356193</v>
      </c>
      <c r="D69" s="7"/>
      <c r="E69" s="7">
        <v>79.199918611865215</v>
      </c>
      <c r="F69" s="7"/>
      <c r="G69" s="7">
        <v>54.637260046382863</v>
      </c>
      <c r="H69" s="7"/>
      <c r="I69" s="7">
        <v>40.620974105237607</v>
      </c>
    </row>
    <row r="70" spans="1:9" customFormat="1" ht="14.4" x14ac:dyDescent="0.3">
      <c r="A70" s="50" t="s">
        <v>139</v>
      </c>
      <c r="B70" s="51" t="s">
        <v>140</v>
      </c>
      <c r="C70" s="7">
        <v>77.043167515294073</v>
      </c>
      <c r="D70" s="7"/>
      <c r="E70" s="7">
        <v>70.829424479241609</v>
      </c>
      <c r="F70" s="7"/>
      <c r="G70" s="7">
        <v>45.468476071250478</v>
      </c>
      <c r="H70" s="7"/>
      <c r="I70" s="7">
        <v>33.911808157533208</v>
      </c>
    </row>
    <row r="71" spans="1:9" customFormat="1" ht="14.4" x14ac:dyDescent="0.3">
      <c r="A71" s="50" t="s">
        <v>143</v>
      </c>
      <c r="B71" s="51" t="s">
        <v>144</v>
      </c>
      <c r="C71" s="7">
        <v>74.110753457806638</v>
      </c>
      <c r="D71" s="7"/>
      <c r="E71" s="7">
        <v>66.594621553704854</v>
      </c>
      <c r="F71" s="7"/>
      <c r="G71" s="7">
        <v>42.990145150940201</v>
      </c>
      <c r="H71" s="7"/>
      <c r="I71" s="7">
        <v>34.279218032990308</v>
      </c>
    </row>
    <row r="72" spans="1:9" customFormat="1" ht="14.4" x14ac:dyDescent="0.3">
      <c r="A72" s="50" t="s">
        <v>145</v>
      </c>
      <c r="B72" s="51" t="s">
        <v>146</v>
      </c>
      <c r="C72" s="7">
        <v>75.210789842839205</v>
      </c>
      <c r="D72" s="7"/>
      <c r="E72" s="7">
        <v>67.995380136759366</v>
      </c>
      <c r="F72" s="7"/>
      <c r="G72" s="7">
        <v>39.307841790426771</v>
      </c>
      <c r="H72" s="7"/>
      <c r="I72" s="7">
        <v>29.575121326836719</v>
      </c>
    </row>
    <row r="73" spans="1:9" customFormat="1" ht="14.4" x14ac:dyDescent="0.3">
      <c r="A73" s="50" t="s">
        <v>147</v>
      </c>
      <c r="B73" s="51" t="s">
        <v>148</v>
      </c>
      <c r="C73" s="7">
        <v>85.5900498530129</v>
      </c>
      <c r="D73" s="7"/>
      <c r="E73" s="7">
        <v>81.35769482653275</v>
      </c>
      <c r="F73" s="7"/>
      <c r="G73" s="7">
        <v>60.50929739453219</v>
      </c>
      <c r="H73" s="7"/>
      <c r="I73" s="7">
        <v>49.983629743763984</v>
      </c>
    </row>
    <row r="74" spans="1:9" customFormat="1" ht="14.4" x14ac:dyDescent="0.3">
      <c r="A74" s="50" t="s">
        <v>149</v>
      </c>
      <c r="B74" s="51" t="s">
        <v>150</v>
      </c>
      <c r="C74" s="7">
        <v>83.963842489910377</v>
      </c>
      <c r="D74" s="7"/>
      <c r="E74" s="7">
        <v>76.421648704913991</v>
      </c>
      <c r="F74" s="7"/>
      <c r="G74" s="7">
        <v>52.015754566349123</v>
      </c>
      <c r="H74" s="7"/>
      <c r="I74" s="7">
        <v>39.320166907365781</v>
      </c>
    </row>
    <row r="75" spans="1:9" s="10" customFormat="1" x14ac:dyDescent="0.25">
      <c r="A75" s="54" t="s">
        <v>151</v>
      </c>
      <c r="B75" s="55" t="s">
        <v>152</v>
      </c>
      <c r="C75" s="9">
        <v>82.232358007265006</v>
      </c>
      <c r="D75" s="9"/>
      <c r="E75" s="9">
        <v>74.923433281222472</v>
      </c>
      <c r="F75" s="9"/>
      <c r="G75" s="9">
        <v>52.669236817933175</v>
      </c>
      <c r="H75" s="9"/>
      <c r="I75" s="9">
        <v>38.169329368367336</v>
      </c>
    </row>
    <row r="76" spans="1:9" s="10" customFormat="1" x14ac:dyDescent="0.25">
      <c r="A76" s="54" t="s">
        <v>153</v>
      </c>
      <c r="B76" s="55" t="s">
        <v>154</v>
      </c>
      <c r="C76" s="9">
        <v>84.789792468125</v>
      </c>
      <c r="D76" s="9"/>
      <c r="E76" s="9">
        <v>76.512183677573603</v>
      </c>
      <c r="F76" s="9"/>
      <c r="G76" s="9">
        <v>50.612619689730508</v>
      </c>
      <c r="H76" s="9"/>
      <c r="I76" s="9">
        <v>37.144956470683397</v>
      </c>
    </row>
    <row r="77" spans="1:9" s="10" customFormat="1" x14ac:dyDescent="0.25">
      <c r="A77" s="54" t="s">
        <v>155</v>
      </c>
      <c r="B77" s="55" t="s">
        <v>156</v>
      </c>
      <c r="C77" s="9">
        <v>86.368889654737089</v>
      </c>
      <c r="D77" s="9"/>
      <c r="E77" s="9">
        <v>78.545492433701028</v>
      </c>
      <c r="F77" s="9"/>
      <c r="G77" s="9">
        <v>53.707554481741951</v>
      </c>
      <c r="H77" s="9"/>
      <c r="I77" s="9">
        <v>40.842308117819911</v>
      </c>
    </row>
    <row r="78" spans="1:9" s="10" customFormat="1" x14ac:dyDescent="0.25">
      <c r="A78" s="54" t="s">
        <v>157</v>
      </c>
      <c r="B78" s="55" t="s">
        <v>158</v>
      </c>
      <c r="C78" s="9">
        <v>85.027168137497483</v>
      </c>
      <c r="D78" s="9"/>
      <c r="E78" s="9">
        <v>76.997402799015063</v>
      </c>
      <c r="F78" s="9"/>
      <c r="G78" s="9">
        <v>55.475505755975895</v>
      </c>
      <c r="H78" s="9"/>
      <c r="I78" s="9">
        <v>43.950058648402582</v>
      </c>
    </row>
    <row r="79" spans="1:9" s="10" customFormat="1" x14ac:dyDescent="0.25">
      <c r="A79" s="54" t="s">
        <v>159</v>
      </c>
      <c r="B79" s="55" t="s">
        <v>160</v>
      </c>
      <c r="C79" s="9">
        <v>82.233358963034703</v>
      </c>
      <c r="D79" s="9"/>
      <c r="E79" s="9">
        <v>73.947304472385952</v>
      </c>
      <c r="F79" s="9"/>
      <c r="G79" s="9">
        <v>44.295182087492385</v>
      </c>
      <c r="H79" s="9"/>
      <c r="I79" s="9">
        <v>33.428143700296459</v>
      </c>
    </row>
    <row r="80" spans="1:9" s="10" customFormat="1" x14ac:dyDescent="0.25">
      <c r="A80" s="54" t="s">
        <v>161</v>
      </c>
      <c r="B80" s="55" t="s">
        <v>162</v>
      </c>
      <c r="C80" s="9">
        <v>82.576163755771162</v>
      </c>
      <c r="D80" s="9"/>
      <c r="E80" s="9">
        <v>76.152493916255324</v>
      </c>
      <c r="F80" s="9"/>
      <c r="G80" s="9">
        <v>51.62116877930675</v>
      </c>
      <c r="H80" s="9"/>
      <c r="I80" s="9">
        <v>41.287216233394417</v>
      </c>
    </row>
    <row r="81" spans="1:9" s="10" customFormat="1" x14ac:dyDescent="0.25">
      <c r="A81" s="54" t="s">
        <v>163</v>
      </c>
      <c r="B81" s="55" t="s">
        <v>164</v>
      </c>
      <c r="C81" s="9">
        <v>82.07013394594594</v>
      </c>
      <c r="D81" s="9"/>
      <c r="E81" s="9">
        <v>75.03851665072574</v>
      </c>
      <c r="F81" s="9"/>
      <c r="G81" s="9">
        <v>53.389406468202317</v>
      </c>
      <c r="H81" s="9"/>
      <c r="I81" s="9">
        <v>38.158086462440913</v>
      </c>
    </row>
    <row r="82" spans="1:9" customFormat="1" ht="14.4" x14ac:dyDescent="0.3">
      <c r="A82" s="50" t="s">
        <v>165</v>
      </c>
      <c r="B82" s="51" t="s">
        <v>812</v>
      </c>
      <c r="C82" s="7">
        <v>78.444552513639508</v>
      </c>
      <c r="D82" s="7"/>
      <c r="E82" s="7">
        <v>69.742208590863271</v>
      </c>
      <c r="F82" s="7"/>
      <c r="G82" s="7">
        <v>44.654699864282918</v>
      </c>
      <c r="H82" s="7"/>
      <c r="I82" s="7">
        <v>33.026545635212379</v>
      </c>
    </row>
    <row r="83" spans="1:9" s="10" customFormat="1" x14ac:dyDescent="0.25">
      <c r="A83" s="54" t="s">
        <v>167</v>
      </c>
      <c r="B83" s="55" t="s">
        <v>168</v>
      </c>
      <c r="C83" s="9">
        <v>78.336351209328939</v>
      </c>
      <c r="D83" s="9"/>
      <c r="E83" s="9">
        <v>69.344710824326043</v>
      </c>
      <c r="F83" s="9"/>
      <c r="G83" s="9">
        <v>42.170969523807152</v>
      </c>
      <c r="H83" s="9"/>
      <c r="I83" s="9">
        <v>30.731896855161374</v>
      </c>
    </row>
    <row r="84" spans="1:9" s="10" customFormat="1" x14ac:dyDescent="0.25">
      <c r="A84" s="54" t="s">
        <v>169</v>
      </c>
      <c r="B84" s="55" t="s">
        <v>170</v>
      </c>
      <c r="C84" s="9">
        <v>78.405178401891789</v>
      </c>
      <c r="D84" s="9"/>
      <c r="E84" s="9">
        <v>68.675189921876722</v>
      </c>
      <c r="F84" s="9"/>
      <c r="G84" s="9">
        <v>42.977302151265583</v>
      </c>
      <c r="H84" s="9"/>
      <c r="I84" s="9">
        <v>30.825320540230571</v>
      </c>
    </row>
    <row r="85" spans="1:9" s="10" customFormat="1" x14ac:dyDescent="0.25">
      <c r="A85" s="54" t="s">
        <v>171</v>
      </c>
      <c r="B85" s="55" t="s">
        <v>172</v>
      </c>
      <c r="C85" s="9">
        <v>74.957151826490644</v>
      </c>
      <c r="D85" s="9"/>
      <c r="E85" s="9">
        <v>65.911332384837976</v>
      </c>
      <c r="F85" s="9"/>
      <c r="G85" s="9">
        <v>39.248491735849647</v>
      </c>
      <c r="H85" s="9"/>
      <c r="I85" s="9">
        <v>29.361570194796709</v>
      </c>
    </row>
    <row r="86" spans="1:9" s="10" customFormat="1" x14ac:dyDescent="0.25">
      <c r="A86" s="54" t="s">
        <v>173</v>
      </c>
      <c r="B86" s="55" t="s">
        <v>174</v>
      </c>
      <c r="C86" s="9">
        <v>80.057201862067416</v>
      </c>
      <c r="D86" s="9"/>
      <c r="E86" s="9">
        <v>72.170018380358485</v>
      </c>
      <c r="F86" s="9"/>
      <c r="G86" s="9">
        <v>48.972108777356432</v>
      </c>
      <c r="H86" s="9"/>
      <c r="I86" s="9">
        <v>36.769359839821419</v>
      </c>
    </row>
    <row r="87" spans="1:9" customFormat="1" ht="14.4" x14ac:dyDescent="0.3">
      <c r="A87" s="50" t="s">
        <v>175</v>
      </c>
      <c r="B87" s="51" t="s">
        <v>807</v>
      </c>
      <c r="C87" s="7">
        <v>79.513291620583544</v>
      </c>
      <c r="D87" s="7"/>
      <c r="E87" s="7">
        <v>70.938780200889283</v>
      </c>
      <c r="F87" s="7"/>
      <c r="G87" s="7">
        <v>43.027586042491592</v>
      </c>
      <c r="H87" s="7"/>
      <c r="I87" s="7">
        <v>31.149485981287654</v>
      </c>
    </row>
    <row r="88" spans="1:9" s="10" customFormat="1" x14ac:dyDescent="0.25">
      <c r="A88" s="54" t="s">
        <v>177</v>
      </c>
      <c r="B88" s="55" t="s">
        <v>178</v>
      </c>
      <c r="C88" s="9">
        <v>76.875370276582558</v>
      </c>
      <c r="D88" s="9"/>
      <c r="E88" s="9">
        <v>66.990721770005322</v>
      </c>
      <c r="F88" s="9"/>
      <c r="G88" s="9">
        <v>37.573472477705288</v>
      </c>
      <c r="H88" s="9"/>
      <c r="I88" s="9">
        <v>27.64648246317476</v>
      </c>
    </row>
    <row r="89" spans="1:9" s="10" customFormat="1" x14ac:dyDescent="0.25">
      <c r="A89" s="54" t="s">
        <v>179</v>
      </c>
      <c r="B89" s="55" t="s">
        <v>180</v>
      </c>
      <c r="C89" s="9">
        <v>81.515399100401225</v>
      </c>
      <c r="D89" s="9"/>
      <c r="E89" s="9">
        <v>73.272053830796551</v>
      </c>
      <c r="F89" s="9"/>
      <c r="G89" s="9">
        <v>46.96911241981109</v>
      </c>
      <c r="H89" s="9"/>
      <c r="I89" s="9">
        <v>30.8837345364818</v>
      </c>
    </row>
    <row r="90" spans="1:9" s="10" customFormat="1" x14ac:dyDescent="0.25">
      <c r="A90" s="54" t="s">
        <v>181</v>
      </c>
      <c r="B90" s="55" t="s">
        <v>182</v>
      </c>
      <c r="C90" s="9">
        <v>75.564248442620439</v>
      </c>
      <c r="D90" s="9"/>
      <c r="E90" s="9">
        <v>67.195883089929467</v>
      </c>
      <c r="F90" s="9"/>
      <c r="G90" s="9">
        <v>40.088674190009108</v>
      </c>
      <c r="H90" s="9"/>
      <c r="I90" s="9">
        <v>29.06608532737846</v>
      </c>
    </row>
    <row r="91" spans="1:9" s="10" customFormat="1" x14ac:dyDescent="0.25">
      <c r="A91" s="54" t="s">
        <v>183</v>
      </c>
      <c r="B91" s="55" t="s">
        <v>184</v>
      </c>
      <c r="C91" s="9">
        <v>82.980296031033774</v>
      </c>
      <c r="D91" s="9"/>
      <c r="E91" s="9">
        <v>75.836890178867804</v>
      </c>
      <c r="F91" s="9"/>
      <c r="G91" s="9">
        <v>48.782105538488786</v>
      </c>
      <c r="H91" s="9"/>
      <c r="I91" s="9">
        <v>36.144756850039336</v>
      </c>
    </row>
    <row r="92" spans="1:9" s="10" customFormat="1" x14ac:dyDescent="0.25">
      <c r="A92" s="54" t="s">
        <v>185</v>
      </c>
      <c r="B92" s="55" t="s">
        <v>186</v>
      </c>
      <c r="C92" s="9">
        <v>79.059075341871832</v>
      </c>
      <c r="D92" s="9"/>
      <c r="E92" s="9">
        <v>68.622858249739608</v>
      </c>
      <c r="F92" s="9"/>
      <c r="G92" s="9">
        <v>38.94924734559401</v>
      </c>
      <c r="H92" s="9"/>
      <c r="I92" s="9">
        <v>27.453545418403142</v>
      </c>
    </row>
    <row r="93" spans="1:9" s="8" customFormat="1" x14ac:dyDescent="0.25">
      <c r="A93" s="47" t="s">
        <v>20</v>
      </c>
      <c r="B93" s="47" t="s">
        <v>21</v>
      </c>
      <c r="C93" s="6">
        <v>79.852772825060882</v>
      </c>
      <c r="D93" s="6"/>
      <c r="E93" s="6">
        <v>71.219853447890074</v>
      </c>
      <c r="F93" s="6"/>
      <c r="G93" s="6">
        <v>45.321827364840175</v>
      </c>
      <c r="H93" s="6"/>
      <c r="I93" s="6">
        <v>33.991914101375173</v>
      </c>
    </row>
    <row r="94" spans="1:9" customFormat="1" ht="14.4" x14ac:dyDescent="0.3">
      <c r="A94" s="50" t="s">
        <v>187</v>
      </c>
      <c r="B94" s="51" t="s">
        <v>188</v>
      </c>
      <c r="C94" s="7">
        <v>77.763363947409331</v>
      </c>
      <c r="D94" s="7"/>
      <c r="E94" s="7">
        <v>69.081083442607721</v>
      </c>
      <c r="F94" s="7"/>
      <c r="G94" s="7">
        <v>41.356710503895762</v>
      </c>
      <c r="H94" s="7"/>
      <c r="I94" s="7">
        <v>29.961321957520948</v>
      </c>
    </row>
    <row r="95" spans="1:9" customFormat="1" ht="14.4" x14ac:dyDescent="0.3">
      <c r="A95" s="50" t="s">
        <v>189</v>
      </c>
      <c r="B95" s="51" t="s">
        <v>190</v>
      </c>
      <c r="C95" s="7">
        <v>75.723490305633817</v>
      </c>
      <c r="D95" s="7"/>
      <c r="E95" s="7">
        <v>69.185170803274502</v>
      </c>
      <c r="F95" s="7"/>
      <c r="G95" s="7">
        <v>44.500723143720279</v>
      </c>
      <c r="H95" s="7"/>
      <c r="I95" s="7">
        <v>34.186558398263344</v>
      </c>
    </row>
    <row r="96" spans="1:9" customFormat="1" ht="14.4" x14ac:dyDescent="0.3">
      <c r="A96" s="50" t="s">
        <v>191</v>
      </c>
      <c r="B96" s="51" t="s">
        <v>192</v>
      </c>
      <c r="C96" s="7">
        <v>79.213544996271906</v>
      </c>
      <c r="D96" s="7"/>
      <c r="E96" s="7">
        <v>72.620563676533038</v>
      </c>
      <c r="F96" s="7"/>
      <c r="G96" s="7">
        <v>47.336311653792833</v>
      </c>
      <c r="H96" s="7"/>
      <c r="I96" s="7">
        <v>36.614077111193517</v>
      </c>
    </row>
    <row r="97" spans="1:9" customFormat="1" ht="14.4" x14ac:dyDescent="0.3">
      <c r="A97" s="50" t="s">
        <v>193</v>
      </c>
      <c r="B97" s="51" t="s">
        <v>194</v>
      </c>
      <c r="C97" s="7">
        <v>81.61192367139229</v>
      </c>
      <c r="D97" s="7"/>
      <c r="E97" s="7">
        <v>74.201736709398702</v>
      </c>
      <c r="F97" s="7"/>
      <c r="G97" s="7">
        <v>51.113123275619735</v>
      </c>
      <c r="H97" s="7"/>
      <c r="I97" s="7">
        <v>38.338281104516398</v>
      </c>
    </row>
    <row r="98" spans="1:9" customFormat="1" ht="14.4" x14ac:dyDescent="0.3">
      <c r="A98" s="50" t="s">
        <v>195</v>
      </c>
      <c r="B98" s="51" t="s">
        <v>196</v>
      </c>
      <c r="C98" s="7">
        <v>81.217592590947703</v>
      </c>
      <c r="D98" s="7"/>
      <c r="E98" s="7">
        <v>71.528073469011474</v>
      </c>
      <c r="F98" s="7"/>
      <c r="G98" s="7">
        <v>44.591385550931342</v>
      </c>
      <c r="H98" s="7"/>
      <c r="I98" s="7">
        <v>32.208178450897456</v>
      </c>
    </row>
    <row r="99" spans="1:9" s="10" customFormat="1" x14ac:dyDescent="0.25">
      <c r="A99" s="54" t="s">
        <v>197</v>
      </c>
      <c r="B99" s="55" t="s">
        <v>198</v>
      </c>
      <c r="C99" s="9">
        <v>81.9033742825373</v>
      </c>
      <c r="D99" s="9"/>
      <c r="E99" s="9">
        <v>73.500882685842868</v>
      </c>
      <c r="F99" s="9"/>
      <c r="G99" s="9">
        <v>42.830654972098522</v>
      </c>
      <c r="H99" s="9"/>
      <c r="I99" s="9">
        <v>29.870803160573693</v>
      </c>
    </row>
    <row r="100" spans="1:9" s="10" customFormat="1" x14ac:dyDescent="0.25">
      <c r="A100" s="54" t="s">
        <v>199</v>
      </c>
      <c r="B100" s="55" t="s">
        <v>200</v>
      </c>
      <c r="C100" s="9">
        <v>81.08571466065861</v>
      </c>
      <c r="D100" s="9"/>
      <c r="E100" s="9">
        <v>70.036580132242847</v>
      </c>
      <c r="F100" s="9"/>
      <c r="G100" s="9">
        <v>40.209625841442929</v>
      </c>
      <c r="H100" s="9"/>
      <c r="I100" s="9">
        <v>27.55337612694888</v>
      </c>
    </row>
    <row r="101" spans="1:9" s="10" customFormat="1" x14ac:dyDescent="0.25">
      <c r="A101" s="54" t="s">
        <v>201</v>
      </c>
      <c r="B101" s="55" t="s">
        <v>202</v>
      </c>
      <c r="C101" s="9">
        <v>77.893606900581304</v>
      </c>
      <c r="D101" s="9"/>
      <c r="E101" s="9">
        <v>68.789314525761881</v>
      </c>
      <c r="F101" s="9"/>
      <c r="G101" s="9">
        <v>43.997177010165231</v>
      </c>
      <c r="H101" s="9"/>
      <c r="I101" s="9">
        <v>31.588252620923079</v>
      </c>
    </row>
    <row r="102" spans="1:9" s="10" customFormat="1" x14ac:dyDescent="0.25">
      <c r="A102" s="54" t="s">
        <v>203</v>
      </c>
      <c r="B102" s="55" t="s">
        <v>204</v>
      </c>
      <c r="C102" s="9">
        <v>87.156969497663397</v>
      </c>
      <c r="D102" s="9"/>
      <c r="E102" s="9">
        <v>74.560330040690275</v>
      </c>
      <c r="F102" s="9"/>
      <c r="G102" s="9">
        <v>49.853596355483837</v>
      </c>
      <c r="H102" s="9"/>
      <c r="I102" s="9">
        <v>35.417984642427683</v>
      </c>
    </row>
    <row r="103" spans="1:9" s="10" customFormat="1" x14ac:dyDescent="0.25">
      <c r="A103" s="54" t="s">
        <v>205</v>
      </c>
      <c r="B103" s="55" t="s">
        <v>206</v>
      </c>
      <c r="C103" s="9">
        <v>78.473297784856797</v>
      </c>
      <c r="D103" s="9"/>
      <c r="E103" s="9">
        <v>68.940302810263859</v>
      </c>
      <c r="F103" s="9"/>
      <c r="G103" s="9">
        <v>42.871223362762869</v>
      </c>
      <c r="H103" s="9"/>
      <c r="I103" s="9">
        <v>30.555647651083305</v>
      </c>
    </row>
    <row r="104" spans="1:9" s="10" customFormat="1" x14ac:dyDescent="0.25">
      <c r="A104" s="54" t="s">
        <v>207</v>
      </c>
      <c r="B104" s="55" t="s">
        <v>208</v>
      </c>
      <c r="C104" s="9">
        <v>86.790958981324778</v>
      </c>
      <c r="D104" s="9"/>
      <c r="E104" s="9">
        <v>76.498144191169715</v>
      </c>
      <c r="F104" s="9"/>
      <c r="G104" s="9">
        <v>49.917393192501322</v>
      </c>
      <c r="H104" s="9"/>
      <c r="I104" s="9">
        <v>37.345644560176545</v>
      </c>
    </row>
    <row r="105" spans="1:9" s="10" customFormat="1" x14ac:dyDescent="0.25">
      <c r="A105" s="54" t="s">
        <v>209</v>
      </c>
      <c r="B105" s="55" t="s">
        <v>210</v>
      </c>
      <c r="C105" s="9">
        <v>82.305033352848682</v>
      </c>
      <c r="D105" s="9"/>
      <c r="E105" s="9">
        <v>73.372145509108037</v>
      </c>
      <c r="F105" s="9"/>
      <c r="G105" s="9">
        <v>44.559653522703101</v>
      </c>
      <c r="H105" s="9"/>
      <c r="I105" s="9">
        <v>32.316287124969506</v>
      </c>
    </row>
    <row r="106" spans="1:9" s="10" customFormat="1" x14ac:dyDescent="0.25">
      <c r="A106" s="54" t="s">
        <v>211</v>
      </c>
      <c r="B106" s="55" t="s">
        <v>212</v>
      </c>
      <c r="C106" s="9">
        <v>76.551521459605794</v>
      </c>
      <c r="D106" s="9"/>
      <c r="E106" s="9">
        <v>67.417865436344954</v>
      </c>
      <c r="F106" s="9"/>
      <c r="G106" s="9">
        <v>44.150853673774868</v>
      </c>
      <c r="H106" s="9"/>
      <c r="I106" s="9">
        <v>34.15900685073747</v>
      </c>
    </row>
    <row r="107" spans="1:9" customFormat="1" ht="14.4" x14ac:dyDescent="0.3">
      <c r="A107" s="50" t="s">
        <v>213</v>
      </c>
      <c r="B107" s="51" t="s">
        <v>214</v>
      </c>
      <c r="C107" s="7">
        <v>82.463591325799086</v>
      </c>
      <c r="D107" s="7"/>
      <c r="E107" s="7">
        <v>73.255632159770315</v>
      </c>
      <c r="F107" s="7"/>
      <c r="G107" s="7">
        <v>46.282639059633532</v>
      </c>
      <c r="H107" s="7"/>
      <c r="I107" s="7">
        <v>35.32564446431202</v>
      </c>
    </row>
    <row r="108" spans="1:9" s="10" customFormat="1" x14ac:dyDescent="0.25">
      <c r="A108" s="54" t="s">
        <v>215</v>
      </c>
      <c r="B108" s="55" t="s">
        <v>216</v>
      </c>
      <c r="C108" s="9">
        <v>80.526976949454593</v>
      </c>
      <c r="D108" s="9"/>
      <c r="E108" s="9">
        <v>69.297879025825424</v>
      </c>
      <c r="F108" s="9"/>
      <c r="G108" s="9">
        <v>42.603507161265135</v>
      </c>
      <c r="H108" s="9"/>
      <c r="I108" s="9">
        <v>32.738877953555416</v>
      </c>
    </row>
    <row r="109" spans="1:9" s="10" customFormat="1" x14ac:dyDescent="0.25">
      <c r="A109" s="54" t="s">
        <v>217</v>
      </c>
      <c r="B109" s="55" t="s">
        <v>218</v>
      </c>
      <c r="C109" s="9">
        <v>84.648901808129352</v>
      </c>
      <c r="D109" s="9"/>
      <c r="E109" s="9">
        <v>77.648456351754575</v>
      </c>
      <c r="F109" s="9"/>
      <c r="G109" s="9">
        <v>49.74288066097067</v>
      </c>
      <c r="H109" s="9"/>
      <c r="I109" s="9">
        <v>39.816882567228404</v>
      </c>
    </row>
    <row r="110" spans="1:9" s="10" customFormat="1" x14ac:dyDescent="0.25">
      <c r="A110" s="54" t="s">
        <v>219</v>
      </c>
      <c r="B110" s="55" t="s">
        <v>220</v>
      </c>
      <c r="C110" s="9">
        <v>80.733315578469814</v>
      </c>
      <c r="D110" s="9"/>
      <c r="E110" s="9">
        <v>72.403580195416268</v>
      </c>
      <c r="F110" s="9"/>
      <c r="G110" s="9">
        <v>47.0483406902311</v>
      </c>
      <c r="H110" s="9"/>
      <c r="I110" s="9">
        <v>36.367937644345822</v>
      </c>
    </row>
    <row r="111" spans="1:9" s="10" customFormat="1" x14ac:dyDescent="0.25">
      <c r="A111" s="54" t="s">
        <v>221</v>
      </c>
      <c r="B111" s="55" t="s">
        <v>222</v>
      </c>
      <c r="C111" s="9">
        <v>83.662806862085901</v>
      </c>
      <c r="D111" s="9"/>
      <c r="E111" s="9">
        <v>73.826565912352976</v>
      </c>
      <c r="F111" s="9"/>
      <c r="G111" s="9">
        <v>44.775272229708918</v>
      </c>
      <c r="H111" s="9"/>
      <c r="I111" s="9">
        <v>35.142184283330892</v>
      </c>
    </row>
    <row r="112" spans="1:9" s="10" customFormat="1" x14ac:dyDescent="0.25">
      <c r="A112" s="54" t="s">
        <v>223</v>
      </c>
      <c r="B112" s="55" t="s">
        <v>224</v>
      </c>
      <c r="C112" s="9">
        <v>81.684854523733151</v>
      </c>
      <c r="D112" s="9"/>
      <c r="E112" s="9">
        <v>76.487114733460274</v>
      </c>
      <c r="F112" s="9"/>
      <c r="G112" s="9">
        <v>50.802011640569297</v>
      </c>
      <c r="H112" s="9"/>
      <c r="I112" s="9">
        <v>37.649952428781603</v>
      </c>
    </row>
    <row r="113" spans="1:9" s="10" customFormat="1" x14ac:dyDescent="0.25">
      <c r="A113" s="54" t="s">
        <v>225</v>
      </c>
      <c r="B113" s="55" t="s">
        <v>226</v>
      </c>
      <c r="C113" s="9">
        <v>82.385392027866203</v>
      </c>
      <c r="D113" s="9"/>
      <c r="E113" s="9">
        <v>71.429694032939594</v>
      </c>
      <c r="F113" s="9"/>
      <c r="G113" s="9">
        <v>45.903098501589149</v>
      </c>
      <c r="H113" s="9"/>
      <c r="I113" s="9">
        <v>31.706678034413272</v>
      </c>
    </row>
    <row r="114" spans="1:9" s="10" customFormat="1" x14ac:dyDescent="0.25">
      <c r="A114" s="54" t="s">
        <v>227</v>
      </c>
      <c r="B114" s="55" t="s">
        <v>228</v>
      </c>
      <c r="C114" s="9">
        <v>79.971389270307597</v>
      </c>
      <c r="D114" s="9"/>
      <c r="E114" s="9">
        <v>66.414878211140874</v>
      </c>
      <c r="F114" s="9"/>
      <c r="G114" s="9">
        <v>39.79664721518121</v>
      </c>
      <c r="H114" s="9"/>
      <c r="I114" s="9">
        <v>28.190713015875847</v>
      </c>
    </row>
    <row r="115" spans="1:9" customFormat="1" ht="14.4" x14ac:dyDescent="0.3">
      <c r="A115" s="50" t="s">
        <v>229</v>
      </c>
      <c r="B115" s="51" t="s">
        <v>230</v>
      </c>
      <c r="C115" s="7">
        <v>78.211534177467797</v>
      </c>
      <c r="D115" s="7"/>
      <c r="E115" s="7">
        <v>69.675089298843162</v>
      </c>
      <c r="F115" s="7"/>
      <c r="G115" s="7">
        <v>46.066774905398354</v>
      </c>
      <c r="H115" s="7"/>
      <c r="I115" s="7">
        <v>35.218102970986905</v>
      </c>
    </row>
    <row r="116" spans="1:9" s="10" customFormat="1" x14ac:dyDescent="0.25">
      <c r="A116" s="54" t="s">
        <v>231</v>
      </c>
      <c r="B116" s="55" t="s">
        <v>232</v>
      </c>
      <c r="C116" s="9">
        <v>77.376417647046452</v>
      </c>
      <c r="D116" s="9"/>
      <c r="E116" s="9">
        <v>66.441497031482939</v>
      </c>
      <c r="F116" s="9"/>
      <c r="G116" s="9">
        <v>43.736114577145393</v>
      </c>
      <c r="H116" s="9"/>
      <c r="I116" s="9">
        <v>31.630482525940639</v>
      </c>
    </row>
    <row r="117" spans="1:9" s="10" customFormat="1" x14ac:dyDescent="0.25">
      <c r="A117" s="54" t="s">
        <v>233</v>
      </c>
      <c r="B117" s="55" t="s">
        <v>234</v>
      </c>
      <c r="C117" s="9">
        <v>81.439089525575824</v>
      </c>
      <c r="D117" s="9"/>
      <c r="E117" s="9">
        <v>75.47754351674061</v>
      </c>
      <c r="F117" s="9"/>
      <c r="G117" s="9">
        <v>50.375899140840318</v>
      </c>
      <c r="H117" s="9"/>
      <c r="I117" s="9">
        <v>38.34359412628956</v>
      </c>
    </row>
    <row r="118" spans="1:9" s="10" customFormat="1" x14ac:dyDescent="0.25">
      <c r="A118" s="54" t="s">
        <v>235</v>
      </c>
      <c r="B118" s="55" t="s">
        <v>236</v>
      </c>
      <c r="C118" s="9">
        <v>81.305855513372521</v>
      </c>
      <c r="D118" s="9"/>
      <c r="E118" s="9">
        <v>74.74468418929608</v>
      </c>
      <c r="F118" s="9"/>
      <c r="G118" s="9">
        <v>55.731156952441907</v>
      </c>
      <c r="H118" s="9"/>
      <c r="I118" s="9">
        <v>45.351575582757917</v>
      </c>
    </row>
    <row r="119" spans="1:9" s="10" customFormat="1" x14ac:dyDescent="0.25">
      <c r="A119" s="54" t="s">
        <v>237</v>
      </c>
      <c r="B119" s="55" t="s">
        <v>238</v>
      </c>
      <c r="C119" s="9">
        <v>81.826191824274247</v>
      </c>
      <c r="D119" s="9"/>
      <c r="E119" s="9">
        <v>72.451568614340559</v>
      </c>
      <c r="F119" s="9"/>
      <c r="G119" s="9">
        <v>48.43670880257266</v>
      </c>
      <c r="H119" s="9"/>
      <c r="I119" s="9">
        <v>36.844636784324251</v>
      </c>
    </row>
    <row r="120" spans="1:9" s="10" customFormat="1" x14ac:dyDescent="0.25">
      <c r="A120" s="54" t="s">
        <v>239</v>
      </c>
      <c r="B120" s="55" t="s">
        <v>240</v>
      </c>
      <c r="C120" s="9">
        <v>74.535433975926495</v>
      </c>
      <c r="D120" s="9"/>
      <c r="E120" s="9">
        <v>61.190562048591467</v>
      </c>
      <c r="F120" s="9"/>
      <c r="G120" s="9">
        <v>38.542629975578933</v>
      </c>
      <c r="H120" s="9"/>
      <c r="I120" s="9">
        <v>30.364698126821676</v>
      </c>
    </row>
    <row r="121" spans="1:9" s="10" customFormat="1" x14ac:dyDescent="0.25">
      <c r="A121" s="54" t="s">
        <v>241</v>
      </c>
      <c r="B121" s="55" t="s">
        <v>242</v>
      </c>
      <c r="C121" s="9">
        <v>76.277737156810716</v>
      </c>
      <c r="D121" s="9"/>
      <c r="E121" s="9">
        <v>67.772186400498811</v>
      </c>
      <c r="F121" s="9"/>
      <c r="G121" s="9">
        <v>42.244118963414053</v>
      </c>
      <c r="H121" s="9"/>
      <c r="I121" s="9">
        <v>31.703107971479159</v>
      </c>
    </row>
    <row r="122" spans="1:9" s="10" customFormat="1" x14ac:dyDescent="0.25">
      <c r="A122" s="54" t="s">
        <v>243</v>
      </c>
      <c r="B122" s="55" t="s">
        <v>244</v>
      </c>
      <c r="C122" s="9">
        <v>72.682938952922342</v>
      </c>
      <c r="D122" s="9"/>
      <c r="E122" s="9">
        <v>65.577872224222745</v>
      </c>
      <c r="F122" s="9"/>
      <c r="G122" s="9">
        <v>41.143823975455078</v>
      </c>
      <c r="H122" s="9"/>
      <c r="I122" s="9">
        <v>30.319409167548816</v>
      </c>
    </row>
    <row r="123" spans="1:9" customFormat="1" ht="14.4" x14ac:dyDescent="0.3">
      <c r="A123" s="50" t="s">
        <v>245</v>
      </c>
      <c r="B123" s="51" t="s">
        <v>246</v>
      </c>
      <c r="C123" s="7">
        <v>79.79867780945284</v>
      </c>
      <c r="D123" s="7"/>
      <c r="E123" s="7">
        <v>71.19175224605624</v>
      </c>
      <c r="F123" s="7"/>
      <c r="G123" s="7">
        <v>44.770530973040792</v>
      </c>
      <c r="H123" s="7"/>
      <c r="I123" s="7">
        <v>33.398022220790367</v>
      </c>
    </row>
    <row r="124" spans="1:9" s="10" customFormat="1" x14ac:dyDescent="0.25">
      <c r="A124" s="54" t="s">
        <v>247</v>
      </c>
      <c r="B124" s="55" t="s">
        <v>248</v>
      </c>
      <c r="C124" s="9">
        <v>74.465846906570832</v>
      </c>
      <c r="D124" s="9"/>
      <c r="E124" s="9">
        <v>67.10673509525131</v>
      </c>
      <c r="F124" s="9"/>
      <c r="G124" s="9">
        <v>42.990159372244626</v>
      </c>
      <c r="H124" s="9"/>
      <c r="I124" s="9">
        <v>32.519856426690112</v>
      </c>
    </row>
    <row r="125" spans="1:9" s="10" customFormat="1" x14ac:dyDescent="0.25">
      <c r="A125" s="54" t="s">
        <v>249</v>
      </c>
      <c r="B125" s="55" t="s">
        <v>250</v>
      </c>
      <c r="C125" s="9">
        <v>81.156135136736367</v>
      </c>
      <c r="D125" s="9"/>
      <c r="E125" s="9">
        <v>73.291694743783083</v>
      </c>
      <c r="F125" s="9"/>
      <c r="G125" s="9">
        <v>45.082814300200816</v>
      </c>
      <c r="H125" s="9"/>
      <c r="I125" s="9">
        <v>31.504352731621815</v>
      </c>
    </row>
    <row r="126" spans="1:9" s="10" customFormat="1" x14ac:dyDescent="0.25">
      <c r="A126" s="54" t="s">
        <v>251</v>
      </c>
      <c r="B126" s="55" t="s">
        <v>252</v>
      </c>
      <c r="C126" s="9">
        <v>85.076646291930146</v>
      </c>
      <c r="D126" s="9"/>
      <c r="E126" s="9">
        <v>76.756192177443523</v>
      </c>
      <c r="F126" s="9"/>
      <c r="G126" s="9">
        <v>53.120638638502896</v>
      </c>
      <c r="H126" s="9"/>
      <c r="I126" s="9">
        <v>40.398704684002652</v>
      </c>
    </row>
    <row r="127" spans="1:9" s="10" customFormat="1" x14ac:dyDescent="0.25">
      <c r="A127" s="54" t="s">
        <v>253</v>
      </c>
      <c r="B127" s="55" t="s">
        <v>254</v>
      </c>
      <c r="C127" s="9">
        <v>81.117393248129574</v>
      </c>
      <c r="D127" s="9"/>
      <c r="E127" s="9">
        <v>72.090916761512503</v>
      </c>
      <c r="F127" s="9"/>
      <c r="G127" s="9">
        <v>48.656331734541887</v>
      </c>
      <c r="H127" s="9"/>
      <c r="I127" s="9">
        <v>39.106310519983353</v>
      </c>
    </row>
    <row r="128" spans="1:9" s="10" customFormat="1" x14ac:dyDescent="0.25">
      <c r="A128" s="54" t="s">
        <v>255</v>
      </c>
      <c r="B128" s="55" t="s">
        <v>256</v>
      </c>
      <c r="C128" s="9">
        <v>75.921860953740193</v>
      </c>
      <c r="D128" s="9"/>
      <c r="E128" s="9">
        <v>66.527502517065855</v>
      </c>
      <c r="F128" s="9"/>
      <c r="G128" s="9">
        <v>40.274153224753256</v>
      </c>
      <c r="H128" s="9"/>
      <c r="I128" s="9">
        <v>28.945519871417879</v>
      </c>
    </row>
    <row r="129" spans="1:9" s="10" customFormat="1" x14ac:dyDescent="0.25">
      <c r="A129" s="54" t="s">
        <v>257</v>
      </c>
      <c r="B129" s="55" t="s">
        <v>258</v>
      </c>
      <c r="C129" s="9">
        <v>83.691511995421209</v>
      </c>
      <c r="D129" s="9"/>
      <c r="E129" s="9">
        <v>76.941510836769723</v>
      </c>
      <c r="F129" s="9"/>
      <c r="G129" s="9">
        <v>44.345404364567045</v>
      </c>
      <c r="H129" s="9"/>
      <c r="I129" s="9">
        <v>35.083133500924511</v>
      </c>
    </row>
    <row r="130" spans="1:9" s="10" customFormat="1" x14ac:dyDescent="0.25">
      <c r="A130" s="54" t="s">
        <v>259</v>
      </c>
      <c r="B130" s="55" t="s">
        <v>260</v>
      </c>
      <c r="C130" s="9">
        <v>81.003820275127808</v>
      </c>
      <c r="D130" s="9"/>
      <c r="E130" s="9">
        <v>70.647888101179873</v>
      </c>
      <c r="F130" s="9"/>
      <c r="G130" s="9">
        <v>43.850496350053035</v>
      </c>
      <c r="H130" s="9"/>
      <c r="I130" s="9">
        <v>30.754791659860416</v>
      </c>
    </row>
    <row r="131" spans="1:9" customFormat="1" ht="14.4" x14ac:dyDescent="0.3">
      <c r="A131" s="50" t="s">
        <v>261</v>
      </c>
      <c r="B131" s="51" t="s">
        <v>262</v>
      </c>
      <c r="C131" s="7">
        <v>80.365637953863711</v>
      </c>
      <c r="D131" s="7"/>
      <c r="E131" s="7">
        <v>71.413661773309329</v>
      </c>
      <c r="F131" s="7"/>
      <c r="G131" s="7">
        <v>45.440150432265995</v>
      </c>
      <c r="H131" s="7"/>
      <c r="I131" s="7">
        <v>33.842397758826969</v>
      </c>
    </row>
    <row r="132" spans="1:9" s="10" customFormat="1" x14ac:dyDescent="0.25">
      <c r="A132" s="54" t="s">
        <v>263</v>
      </c>
      <c r="B132" s="55" t="s">
        <v>264</v>
      </c>
      <c r="C132" s="9">
        <v>77.737873022638354</v>
      </c>
      <c r="D132" s="9"/>
      <c r="E132" s="9">
        <v>67.780249520229191</v>
      </c>
      <c r="F132" s="9"/>
      <c r="G132" s="9">
        <v>42.101815030089192</v>
      </c>
      <c r="H132" s="9"/>
      <c r="I132" s="9">
        <v>32.584255560187501</v>
      </c>
    </row>
    <row r="133" spans="1:9" s="10" customFormat="1" x14ac:dyDescent="0.25">
      <c r="A133" s="54" t="s">
        <v>265</v>
      </c>
      <c r="B133" s="55" t="s">
        <v>266</v>
      </c>
      <c r="C133" s="9">
        <v>79.150372986211494</v>
      </c>
      <c r="D133" s="9"/>
      <c r="E133" s="9">
        <v>71.161839646974229</v>
      </c>
      <c r="F133" s="9"/>
      <c r="G133" s="9">
        <v>44.730133097474898</v>
      </c>
      <c r="H133" s="9"/>
      <c r="I133" s="9">
        <v>33.715815148670337</v>
      </c>
    </row>
    <row r="134" spans="1:9" s="10" customFormat="1" x14ac:dyDescent="0.25">
      <c r="A134" s="54" t="s">
        <v>267</v>
      </c>
      <c r="B134" s="55" t="s">
        <v>268</v>
      </c>
      <c r="C134" s="9">
        <v>83.63407904013485</v>
      </c>
      <c r="D134" s="9"/>
      <c r="E134" s="9">
        <v>76.789456655879121</v>
      </c>
      <c r="F134" s="9"/>
      <c r="G134" s="9">
        <v>50.313391980341713</v>
      </c>
      <c r="H134" s="9"/>
      <c r="I134" s="9">
        <v>35.261907908507695</v>
      </c>
    </row>
    <row r="135" spans="1:9" s="10" customFormat="1" x14ac:dyDescent="0.25">
      <c r="A135" s="54" t="s">
        <v>269</v>
      </c>
      <c r="B135" s="55" t="s">
        <v>270</v>
      </c>
      <c r="C135" s="9">
        <v>83.532113859185614</v>
      </c>
      <c r="D135" s="9"/>
      <c r="E135" s="9">
        <v>72.932022844651939</v>
      </c>
      <c r="F135" s="9"/>
      <c r="G135" s="9">
        <v>43.96878460038964</v>
      </c>
      <c r="H135" s="9"/>
      <c r="I135" s="9">
        <v>31.837080800456853</v>
      </c>
    </row>
    <row r="136" spans="1:9" s="10" customFormat="1" x14ac:dyDescent="0.25">
      <c r="A136" s="54" t="s">
        <v>271</v>
      </c>
      <c r="B136" s="55" t="s">
        <v>272</v>
      </c>
      <c r="C136" s="9">
        <v>74.692429033356589</v>
      </c>
      <c r="D136" s="9"/>
      <c r="E136" s="9">
        <v>67.17502452510638</v>
      </c>
      <c r="F136" s="9"/>
      <c r="G136" s="9">
        <v>39.289622854794736</v>
      </c>
      <c r="H136" s="9"/>
      <c r="I136" s="9">
        <v>30.239142026125482</v>
      </c>
    </row>
    <row r="137" spans="1:9" s="10" customFormat="1" x14ac:dyDescent="0.25">
      <c r="A137" s="54" t="s">
        <v>273</v>
      </c>
      <c r="B137" s="55" t="s">
        <v>274</v>
      </c>
      <c r="C137" s="9">
        <v>80.124545311152787</v>
      </c>
      <c r="D137" s="9"/>
      <c r="E137" s="9">
        <v>70.21450983290012</v>
      </c>
      <c r="F137" s="9"/>
      <c r="G137" s="9">
        <v>48.326724760235855</v>
      </c>
      <c r="H137" s="9"/>
      <c r="I137" s="9">
        <v>37.859326297830805</v>
      </c>
    </row>
    <row r="138" spans="1:9" s="10" customFormat="1" x14ac:dyDescent="0.25">
      <c r="A138" s="54" t="s">
        <v>275</v>
      </c>
      <c r="B138" s="55" t="s">
        <v>276</v>
      </c>
      <c r="C138" s="9">
        <v>83.438744533859193</v>
      </c>
      <c r="D138" s="9"/>
      <c r="E138" s="9">
        <v>73.837774178035275</v>
      </c>
      <c r="F138" s="9"/>
      <c r="G138" s="9">
        <v>49.059951116431122</v>
      </c>
      <c r="H138" s="9"/>
      <c r="I138" s="9">
        <v>35.102054007302122</v>
      </c>
    </row>
    <row r="139" spans="1:9" s="8" customFormat="1" x14ac:dyDescent="0.25">
      <c r="A139" s="47" t="s">
        <v>22</v>
      </c>
      <c r="B139" s="47" t="s">
        <v>23</v>
      </c>
      <c r="C139" s="6">
        <v>76.58790440647158</v>
      </c>
      <c r="D139" s="6"/>
      <c r="E139" s="6">
        <v>67.784822086882542</v>
      </c>
      <c r="F139" s="6"/>
      <c r="G139" s="6">
        <v>42.036350871479542</v>
      </c>
      <c r="H139" s="6"/>
      <c r="I139" s="6">
        <v>31.438085318360642</v>
      </c>
    </row>
    <row r="140" spans="1:9" customFormat="1" ht="14.4" x14ac:dyDescent="0.3">
      <c r="A140" s="50" t="s">
        <v>277</v>
      </c>
      <c r="B140" s="51" t="s">
        <v>798</v>
      </c>
      <c r="C140" s="7">
        <v>79.906297385362919</v>
      </c>
      <c r="D140" s="7"/>
      <c r="E140" s="7">
        <v>70.758143107049321</v>
      </c>
      <c r="F140" s="7"/>
      <c r="G140" s="7">
        <v>46.265972456800398</v>
      </c>
      <c r="H140" s="7"/>
      <c r="I140" s="7">
        <v>35.605498115470944</v>
      </c>
    </row>
    <row r="141" spans="1:9" customFormat="1" ht="14.4" x14ac:dyDescent="0.3">
      <c r="A141" s="50" t="s">
        <v>281</v>
      </c>
      <c r="B141" s="51" t="s">
        <v>282</v>
      </c>
      <c r="C141" s="7">
        <v>81.262706667325276</v>
      </c>
      <c r="D141" s="7"/>
      <c r="E141" s="7">
        <v>72.202313421143842</v>
      </c>
      <c r="F141" s="7"/>
      <c r="G141" s="7">
        <v>44.674093837073286</v>
      </c>
      <c r="H141" s="7"/>
      <c r="I141" s="7">
        <v>34.100283667289553</v>
      </c>
    </row>
    <row r="142" spans="1:9" customFormat="1" ht="14.4" x14ac:dyDescent="0.3">
      <c r="A142" s="50" t="s">
        <v>279</v>
      </c>
      <c r="B142" s="51" t="s">
        <v>280</v>
      </c>
      <c r="C142" s="7">
        <v>70.543197211140722</v>
      </c>
      <c r="D142" s="7"/>
      <c r="E142" s="7">
        <v>60.342821776597077</v>
      </c>
      <c r="F142" s="7"/>
      <c r="G142" s="7">
        <v>38.662579611482919</v>
      </c>
      <c r="H142" s="7"/>
      <c r="I142" s="7">
        <v>29.306462914014286</v>
      </c>
    </row>
    <row r="143" spans="1:9" customFormat="1" ht="14.4" x14ac:dyDescent="0.3">
      <c r="A143" s="50" t="s">
        <v>283</v>
      </c>
      <c r="B143" s="51" t="s">
        <v>284</v>
      </c>
      <c r="C143" s="7">
        <v>79.331956276130626</v>
      </c>
      <c r="D143" s="7"/>
      <c r="E143" s="7">
        <v>72.248288843520982</v>
      </c>
      <c r="F143" s="7"/>
      <c r="G143" s="7">
        <v>44.856782678652088</v>
      </c>
      <c r="H143" s="7"/>
      <c r="I143" s="7">
        <v>36.782475318473814</v>
      </c>
    </row>
    <row r="144" spans="1:9" customFormat="1" ht="14.4" x14ac:dyDescent="0.3">
      <c r="A144" s="50" t="s">
        <v>285</v>
      </c>
      <c r="B144" s="51" t="s">
        <v>286</v>
      </c>
      <c r="C144" s="7">
        <v>78.750029660967968</v>
      </c>
      <c r="D144" s="7"/>
      <c r="E144" s="7">
        <v>68.876230767837967</v>
      </c>
      <c r="F144" s="7"/>
      <c r="G144" s="7">
        <v>43.022548533592634</v>
      </c>
      <c r="H144" s="7"/>
      <c r="I144" s="7">
        <v>31.564065505816995</v>
      </c>
    </row>
    <row r="145" spans="1:9" s="10" customFormat="1" x14ac:dyDescent="0.25">
      <c r="A145" s="54" t="s">
        <v>287</v>
      </c>
      <c r="B145" s="55" t="s">
        <v>288</v>
      </c>
      <c r="C145" s="9">
        <v>76.033457429563455</v>
      </c>
      <c r="D145" s="9"/>
      <c r="E145" s="9">
        <v>61.877445427937985</v>
      </c>
      <c r="F145" s="9"/>
      <c r="G145" s="9">
        <v>36.424660394591136</v>
      </c>
      <c r="H145" s="9"/>
      <c r="I145" s="9">
        <v>25.455053689774381</v>
      </c>
    </row>
    <row r="146" spans="1:9" s="10" customFormat="1" x14ac:dyDescent="0.25">
      <c r="A146" s="54" t="s">
        <v>289</v>
      </c>
      <c r="B146" s="55" t="s">
        <v>290</v>
      </c>
      <c r="C146" s="9">
        <v>76.757911292992603</v>
      </c>
      <c r="D146" s="9"/>
      <c r="E146" s="9">
        <v>70.353370050239533</v>
      </c>
      <c r="F146" s="9"/>
      <c r="G146" s="9">
        <v>42.326937411260779</v>
      </c>
      <c r="H146" s="9"/>
      <c r="I146" s="9">
        <v>29.300628508418473</v>
      </c>
    </row>
    <row r="147" spans="1:9" s="10" customFormat="1" x14ac:dyDescent="0.25">
      <c r="A147" s="54" t="s">
        <v>291</v>
      </c>
      <c r="B147" s="55" t="s">
        <v>292</v>
      </c>
      <c r="C147" s="9">
        <v>81.685036915300657</v>
      </c>
      <c r="D147" s="9"/>
      <c r="E147" s="9">
        <v>74.15980682207767</v>
      </c>
      <c r="F147" s="9"/>
      <c r="G147" s="9">
        <v>50.387495301690066</v>
      </c>
      <c r="H147" s="9"/>
      <c r="I147" s="9">
        <v>36.745197885845059</v>
      </c>
    </row>
    <row r="148" spans="1:9" s="10" customFormat="1" x14ac:dyDescent="0.25">
      <c r="A148" s="54" t="s">
        <v>293</v>
      </c>
      <c r="B148" s="55" t="s">
        <v>294</v>
      </c>
      <c r="C148" s="9">
        <v>77.970266597016874</v>
      </c>
      <c r="D148" s="9"/>
      <c r="E148" s="9">
        <v>66.941135010621082</v>
      </c>
      <c r="F148" s="9"/>
      <c r="G148" s="9">
        <v>43.185072357038301</v>
      </c>
      <c r="H148" s="9"/>
      <c r="I148" s="9">
        <v>34.366908117069023</v>
      </c>
    </row>
    <row r="149" spans="1:9" s="10" customFormat="1" x14ac:dyDescent="0.25">
      <c r="A149" s="54" t="s">
        <v>295</v>
      </c>
      <c r="B149" s="55" t="s">
        <v>296</v>
      </c>
      <c r="C149" s="9">
        <v>77.878464707712496</v>
      </c>
      <c r="D149" s="9"/>
      <c r="E149" s="9">
        <v>67.701016418501609</v>
      </c>
      <c r="F149" s="9"/>
      <c r="G149" s="9">
        <v>38.56842498671876</v>
      </c>
      <c r="H149" s="9"/>
      <c r="I149" s="9">
        <v>27.784888233577487</v>
      </c>
    </row>
    <row r="150" spans="1:9" s="10" customFormat="1" x14ac:dyDescent="0.25">
      <c r="A150" s="54" t="s">
        <v>297</v>
      </c>
      <c r="B150" s="55" t="s">
        <v>298</v>
      </c>
      <c r="C150" s="9">
        <v>80.628429131598295</v>
      </c>
      <c r="D150" s="9"/>
      <c r="E150" s="9">
        <v>69.532161066904507</v>
      </c>
      <c r="F150" s="9"/>
      <c r="G150" s="9">
        <v>44.322887547306152</v>
      </c>
      <c r="H150" s="9"/>
      <c r="I150" s="9">
        <v>32.781058574815575</v>
      </c>
    </row>
    <row r="151" spans="1:9" s="10" customFormat="1" x14ac:dyDescent="0.25">
      <c r="A151" s="54" t="s">
        <v>299</v>
      </c>
      <c r="B151" s="55" t="s">
        <v>300</v>
      </c>
      <c r="C151" s="9">
        <v>78.783205335978252</v>
      </c>
      <c r="D151" s="9"/>
      <c r="E151" s="9">
        <v>70.379061807868837</v>
      </c>
      <c r="F151" s="9"/>
      <c r="G151" s="9">
        <v>46.410655851886119</v>
      </c>
      <c r="H151" s="9"/>
      <c r="I151" s="9">
        <v>34.897880509221991</v>
      </c>
    </row>
    <row r="152" spans="1:9" s="10" customFormat="1" x14ac:dyDescent="0.25">
      <c r="A152" s="54" t="s">
        <v>301</v>
      </c>
      <c r="B152" s="55" t="s">
        <v>302</v>
      </c>
      <c r="C152" s="9">
        <v>80.519686940843357</v>
      </c>
      <c r="D152" s="9"/>
      <c r="E152" s="9">
        <v>70.502719302421397</v>
      </c>
      <c r="F152" s="9"/>
      <c r="G152" s="9">
        <v>42.163812302373401</v>
      </c>
      <c r="H152" s="9"/>
      <c r="I152" s="9">
        <v>30.030993404749729</v>
      </c>
    </row>
    <row r="153" spans="1:9" customFormat="1" ht="14.4" x14ac:dyDescent="0.3">
      <c r="A153" s="50" t="s">
        <v>317</v>
      </c>
      <c r="B153" s="51" t="s">
        <v>318</v>
      </c>
      <c r="C153" s="7">
        <v>77.957041174917606</v>
      </c>
      <c r="D153" s="7"/>
      <c r="E153" s="7">
        <v>70.405240859513668</v>
      </c>
      <c r="F153" s="7"/>
      <c r="G153" s="7">
        <v>45.618501217253538</v>
      </c>
      <c r="H153" s="7"/>
      <c r="I153" s="7">
        <v>33.251459486706032</v>
      </c>
    </row>
    <row r="154" spans="1:9" s="10" customFormat="1" x14ac:dyDescent="0.25">
      <c r="A154" s="54" t="s">
        <v>319</v>
      </c>
      <c r="B154" s="55" t="s">
        <v>320</v>
      </c>
      <c r="C154" s="9">
        <v>77.300064284355642</v>
      </c>
      <c r="D154" s="9"/>
      <c r="E154" s="9">
        <v>69.404990415533788</v>
      </c>
      <c r="F154" s="9"/>
      <c r="G154" s="9">
        <v>43.358920522502778</v>
      </c>
      <c r="H154" s="9"/>
      <c r="I154" s="9">
        <v>30.223527116717008</v>
      </c>
    </row>
    <row r="155" spans="1:9" s="10" customFormat="1" x14ac:dyDescent="0.25">
      <c r="A155" s="54" t="s">
        <v>321</v>
      </c>
      <c r="B155" s="55" t="s">
        <v>322</v>
      </c>
      <c r="C155" s="9">
        <v>74.132264342587916</v>
      </c>
      <c r="D155" s="9"/>
      <c r="E155" s="9">
        <v>67.062796790980457</v>
      </c>
      <c r="F155" s="9"/>
      <c r="G155" s="9">
        <v>39.614243633871382</v>
      </c>
      <c r="H155" s="9"/>
      <c r="I155" s="9">
        <v>28.561998979320425</v>
      </c>
    </row>
    <row r="156" spans="1:9" s="10" customFormat="1" x14ac:dyDescent="0.25">
      <c r="A156" s="54" t="s">
        <v>323</v>
      </c>
      <c r="B156" s="55" t="s">
        <v>324</v>
      </c>
      <c r="C156" s="9">
        <v>75.92105706500837</v>
      </c>
      <c r="D156" s="9"/>
      <c r="E156" s="9">
        <v>69.067547060454473</v>
      </c>
      <c r="F156" s="9"/>
      <c r="G156" s="9">
        <v>47.110345767571303</v>
      </c>
      <c r="H156" s="9"/>
      <c r="I156" s="9">
        <v>33.50308188526153</v>
      </c>
    </row>
    <row r="157" spans="1:9" s="10" customFormat="1" x14ac:dyDescent="0.25">
      <c r="A157" s="54" t="s">
        <v>325</v>
      </c>
      <c r="B157" s="55" t="s">
        <v>326</v>
      </c>
      <c r="C157" s="9">
        <v>81.494755210460639</v>
      </c>
      <c r="D157" s="9"/>
      <c r="E157" s="9">
        <v>74.590048076873032</v>
      </c>
      <c r="F157" s="9"/>
      <c r="G157" s="9">
        <v>50.12379618965408</v>
      </c>
      <c r="H157" s="9"/>
      <c r="I157" s="9">
        <v>35.7811383166827</v>
      </c>
    </row>
    <row r="158" spans="1:9" s="10" customFormat="1" x14ac:dyDescent="0.25">
      <c r="A158" s="54" t="s">
        <v>327</v>
      </c>
      <c r="B158" s="55" t="s">
        <v>328</v>
      </c>
      <c r="C158" s="9">
        <v>79.937146240817597</v>
      </c>
      <c r="D158" s="9"/>
      <c r="E158" s="9">
        <v>71.028893022800631</v>
      </c>
      <c r="F158" s="9"/>
      <c r="G158" s="9">
        <v>46.809127777919727</v>
      </c>
      <c r="H158" s="9"/>
      <c r="I158" s="9">
        <v>36.313080247387497</v>
      </c>
    </row>
    <row r="159" spans="1:9" customFormat="1" ht="14.4" x14ac:dyDescent="0.3">
      <c r="A159" s="50" t="s">
        <v>329</v>
      </c>
      <c r="B159" s="51" t="s">
        <v>23</v>
      </c>
      <c r="C159" s="7">
        <v>73.706195448950794</v>
      </c>
      <c r="D159" s="7"/>
      <c r="E159" s="7">
        <v>64.84813064474011</v>
      </c>
      <c r="F159" s="7"/>
      <c r="G159" s="7">
        <v>39.437875152685315</v>
      </c>
      <c r="H159" s="7"/>
      <c r="I159" s="7">
        <v>29.574370865745443</v>
      </c>
    </row>
    <row r="160" spans="1:9" s="10" customFormat="1" x14ac:dyDescent="0.25">
      <c r="A160" s="54" t="s">
        <v>331</v>
      </c>
      <c r="B160" s="55" t="s">
        <v>332</v>
      </c>
      <c r="C160" s="9">
        <v>76.78860140422789</v>
      </c>
      <c r="D160" s="9"/>
      <c r="E160" s="9">
        <v>66.681775314013009</v>
      </c>
      <c r="F160" s="9"/>
      <c r="G160" s="9">
        <v>40.084541287677119</v>
      </c>
      <c r="H160" s="9"/>
      <c r="I160" s="9">
        <v>31.364865132798798</v>
      </c>
    </row>
    <row r="161" spans="1:9" s="10" customFormat="1" x14ac:dyDescent="0.25">
      <c r="A161" s="54" t="s">
        <v>333</v>
      </c>
      <c r="B161" s="55" t="s">
        <v>334</v>
      </c>
      <c r="C161" s="9">
        <v>72.367936631448146</v>
      </c>
      <c r="D161" s="9"/>
      <c r="E161" s="9">
        <v>66.117077311320884</v>
      </c>
      <c r="F161" s="9"/>
      <c r="G161" s="9">
        <v>38.545964774802968</v>
      </c>
      <c r="H161" s="9"/>
      <c r="I161" s="9">
        <v>28.721366326415076</v>
      </c>
    </row>
    <row r="162" spans="1:9" s="10" customFormat="1" x14ac:dyDescent="0.25">
      <c r="A162" s="54" t="s">
        <v>335</v>
      </c>
      <c r="B162" s="55" t="s">
        <v>336</v>
      </c>
      <c r="C162" s="9">
        <v>71.655617270360679</v>
      </c>
      <c r="D162" s="9"/>
      <c r="E162" s="9">
        <v>61.409685356933373</v>
      </c>
      <c r="F162" s="9"/>
      <c r="G162" s="9">
        <v>37.026274201781092</v>
      </c>
      <c r="H162" s="9"/>
      <c r="I162" s="9">
        <v>25.210889493467452</v>
      </c>
    </row>
    <row r="163" spans="1:9" s="10" customFormat="1" x14ac:dyDescent="0.25">
      <c r="A163" s="54" t="s">
        <v>337</v>
      </c>
      <c r="B163" s="55" t="s">
        <v>338</v>
      </c>
      <c r="C163" s="9">
        <v>66.072755904419523</v>
      </c>
      <c r="D163" s="9"/>
      <c r="E163" s="9">
        <v>59.838721340813116</v>
      </c>
      <c r="F163" s="9"/>
      <c r="G163" s="9">
        <v>36.394358230617975</v>
      </c>
      <c r="H163" s="9"/>
      <c r="I163" s="9">
        <v>26.137661141015606</v>
      </c>
    </row>
    <row r="164" spans="1:9" s="10" customFormat="1" x14ac:dyDescent="0.25">
      <c r="A164" s="54" t="s">
        <v>339</v>
      </c>
      <c r="B164" s="55" t="s">
        <v>340</v>
      </c>
      <c r="C164" s="9">
        <v>83.574346282408229</v>
      </c>
      <c r="D164" s="9"/>
      <c r="E164" s="9">
        <v>72.471865301731199</v>
      </c>
      <c r="F164" s="9"/>
      <c r="G164" s="9">
        <v>46.497642515055034</v>
      </c>
      <c r="H164" s="9"/>
      <c r="I164" s="9">
        <v>33.691570478864122</v>
      </c>
    </row>
    <row r="165" spans="1:9" s="10" customFormat="1" x14ac:dyDescent="0.25">
      <c r="A165" s="54" t="s">
        <v>341</v>
      </c>
      <c r="B165" s="55" t="s">
        <v>342</v>
      </c>
      <c r="C165" s="9">
        <v>71.556342339670266</v>
      </c>
      <c r="D165" s="9"/>
      <c r="E165" s="9">
        <v>62.863552287180738</v>
      </c>
      <c r="F165" s="9"/>
      <c r="G165" s="9">
        <v>39.275090099804494</v>
      </c>
      <c r="H165" s="9"/>
      <c r="I165" s="9">
        <v>28.3947177207991</v>
      </c>
    </row>
    <row r="166" spans="1:9" s="10" customFormat="1" x14ac:dyDescent="0.25">
      <c r="A166" s="54" t="s">
        <v>343</v>
      </c>
      <c r="B166" s="55" t="s">
        <v>344</v>
      </c>
      <c r="C166" s="9">
        <v>68.163622444981812</v>
      </c>
      <c r="D166" s="9"/>
      <c r="E166" s="9">
        <v>61.200275803619405</v>
      </c>
      <c r="F166" s="9"/>
      <c r="G166" s="9">
        <v>38.840363739351695</v>
      </c>
      <c r="H166" s="9"/>
      <c r="I166" s="9">
        <v>30.5766915118576</v>
      </c>
    </row>
    <row r="167" spans="1:9" customFormat="1" ht="14.4" x14ac:dyDescent="0.3">
      <c r="A167" s="50" t="s">
        <v>303</v>
      </c>
      <c r="B167" s="51" t="s">
        <v>304</v>
      </c>
      <c r="C167" s="7">
        <v>83.530583979642358</v>
      </c>
      <c r="D167" s="7"/>
      <c r="E167" s="7">
        <v>75.714349071940646</v>
      </c>
      <c r="F167" s="7"/>
      <c r="G167" s="7">
        <v>46.986816549367518</v>
      </c>
      <c r="H167" s="7"/>
      <c r="I167" s="7">
        <v>34.707772604068083</v>
      </c>
    </row>
    <row r="168" spans="1:9" s="10" customFormat="1" x14ac:dyDescent="0.25">
      <c r="A168" s="54" t="s">
        <v>305</v>
      </c>
      <c r="B168" s="55" t="s">
        <v>306</v>
      </c>
      <c r="C168" s="9">
        <v>84.809410038344751</v>
      </c>
      <c r="D168" s="9"/>
      <c r="E168" s="9">
        <v>75.928488088887335</v>
      </c>
      <c r="F168" s="9"/>
      <c r="G168" s="9">
        <v>46.404382671382265</v>
      </c>
      <c r="H168" s="9"/>
      <c r="I168" s="9">
        <v>31.864261185793723</v>
      </c>
    </row>
    <row r="169" spans="1:9" s="10" customFormat="1" x14ac:dyDescent="0.25">
      <c r="A169" s="54" t="s">
        <v>307</v>
      </c>
      <c r="B169" s="55" t="s">
        <v>308</v>
      </c>
      <c r="C169" s="9">
        <v>86.323077218978213</v>
      </c>
      <c r="D169" s="9"/>
      <c r="E169" s="9">
        <v>77.276700685183414</v>
      </c>
      <c r="F169" s="9"/>
      <c r="G169" s="9">
        <v>48.847322326345655</v>
      </c>
      <c r="H169" s="9"/>
      <c r="I169" s="9">
        <v>36.647031686708424</v>
      </c>
    </row>
    <row r="170" spans="1:9" s="10" customFormat="1" x14ac:dyDescent="0.25">
      <c r="A170" s="54" t="s">
        <v>309</v>
      </c>
      <c r="B170" s="55" t="s">
        <v>310</v>
      </c>
      <c r="C170" s="9">
        <v>76.059769934592339</v>
      </c>
      <c r="D170" s="9"/>
      <c r="E170" s="9">
        <v>69.492934792367748</v>
      </c>
      <c r="F170" s="9"/>
      <c r="G170" s="9">
        <v>49.260805743329087</v>
      </c>
      <c r="H170" s="9"/>
      <c r="I170" s="9">
        <v>37.953897679129867</v>
      </c>
    </row>
    <row r="171" spans="1:9" s="10" customFormat="1" x14ac:dyDescent="0.25">
      <c r="A171" s="54" t="s">
        <v>311</v>
      </c>
      <c r="B171" s="55" t="s">
        <v>312</v>
      </c>
      <c r="C171" s="9">
        <v>84.592552123348014</v>
      </c>
      <c r="D171" s="9"/>
      <c r="E171" s="9">
        <v>76.962493731486916</v>
      </c>
      <c r="F171" s="9"/>
      <c r="G171" s="9">
        <v>48.77662724201285</v>
      </c>
      <c r="H171" s="9"/>
      <c r="I171" s="9">
        <v>35.523769723260621</v>
      </c>
    </row>
    <row r="172" spans="1:9" s="10" customFormat="1" x14ac:dyDescent="0.25">
      <c r="A172" s="54" t="s">
        <v>313</v>
      </c>
      <c r="B172" s="55" t="s">
        <v>314</v>
      </c>
      <c r="C172" s="9">
        <v>84.856066522804923</v>
      </c>
      <c r="D172" s="9"/>
      <c r="E172" s="9">
        <v>77.722585889473862</v>
      </c>
      <c r="F172" s="9"/>
      <c r="G172" s="9">
        <v>45.441911774851</v>
      </c>
      <c r="H172" s="9"/>
      <c r="I172" s="9">
        <v>33.406453472154261</v>
      </c>
    </row>
    <row r="173" spans="1:9" s="10" customFormat="1" x14ac:dyDescent="0.25">
      <c r="A173" s="54" t="s">
        <v>315</v>
      </c>
      <c r="B173" s="55" t="s">
        <v>316</v>
      </c>
      <c r="C173" s="9">
        <v>83.369638917778488</v>
      </c>
      <c r="D173" s="9"/>
      <c r="E173" s="9">
        <v>75.499042997912753</v>
      </c>
      <c r="F173" s="9"/>
      <c r="G173" s="9">
        <v>44.41391412178708</v>
      </c>
      <c r="H173" s="9"/>
      <c r="I173" s="9">
        <v>34.16903256610243</v>
      </c>
    </row>
    <row r="174" spans="1:9" s="8" customFormat="1" x14ac:dyDescent="0.25">
      <c r="A174" s="47" t="s">
        <v>24</v>
      </c>
      <c r="B174" s="47" t="s">
        <v>825</v>
      </c>
      <c r="C174" s="6">
        <v>81.88837039646414</v>
      </c>
      <c r="D174" s="6"/>
      <c r="E174" s="6">
        <v>73.888154166760771</v>
      </c>
      <c r="F174" s="6"/>
      <c r="G174" s="6">
        <v>47.827025964784433</v>
      </c>
      <c r="H174" s="6"/>
      <c r="I174" s="6">
        <v>35.533033132048459</v>
      </c>
    </row>
    <row r="175" spans="1:9" customFormat="1" ht="14.4" x14ac:dyDescent="0.3">
      <c r="A175" s="50" t="s">
        <v>345</v>
      </c>
      <c r="B175" s="51" t="s">
        <v>346</v>
      </c>
      <c r="C175" s="7">
        <v>78.479133299122552</v>
      </c>
      <c r="D175" s="7"/>
      <c r="E175" s="7">
        <v>70.86831232973455</v>
      </c>
      <c r="F175" s="7"/>
      <c r="G175" s="7">
        <v>48.551219204039917</v>
      </c>
      <c r="H175" s="7"/>
      <c r="I175" s="7">
        <v>32.278904912124155</v>
      </c>
    </row>
    <row r="176" spans="1:9" customFormat="1" ht="14.4" x14ac:dyDescent="0.3">
      <c r="A176" s="50" t="s">
        <v>347</v>
      </c>
      <c r="B176" s="51" t="s">
        <v>348</v>
      </c>
      <c r="C176" s="7">
        <v>81.745966822663377</v>
      </c>
      <c r="D176" s="7"/>
      <c r="E176" s="7">
        <v>74.318866486891068</v>
      </c>
      <c r="F176" s="7"/>
      <c r="G176" s="7">
        <v>45.592359742198134</v>
      </c>
      <c r="H176" s="7"/>
      <c r="I176" s="7">
        <v>36.02836945737706</v>
      </c>
    </row>
    <row r="177" spans="1:9" customFormat="1" ht="14.4" x14ac:dyDescent="0.3">
      <c r="A177" s="50" t="s">
        <v>349</v>
      </c>
      <c r="B177" s="51" t="s">
        <v>350</v>
      </c>
      <c r="C177" s="7">
        <v>70.445250278475953</v>
      </c>
      <c r="D177" s="7"/>
      <c r="E177" s="7">
        <v>61.427876770007053</v>
      </c>
      <c r="F177" s="7"/>
      <c r="G177" s="7">
        <v>33.741453007287518</v>
      </c>
      <c r="H177" s="7"/>
      <c r="I177" s="7">
        <v>25.592970054269209</v>
      </c>
    </row>
    <row r="178" spans="1:9" customFormat="1" ht="14.4" x14ac:dyDescent="0.3">
      <c r="A178" s="50" t="s">
        <v>351</v>
      </c>
      <c r="B178" s="51" t="s">
        <v>352</v>
      </c>
      <c r="C178" s="7">
        <v>78.442350379171074</v>
      </c>
      <c r="D178" s="7"/>
      <c r="E178" s="7">
        <v>69.798938004161187</v>
      </c>
      <c r="F178" s="7"/>
      <c r="G178" s="7">
        <v>50.767578866528929</v>
      </c>
      <c r="H178" s="7"/>
      <c r="I178" s="7">
        <v>38.64304769429647</v>
      </c>
    </row>
    <row r="179" spans="1:9" customFormat="1" ht="14.4" x14ac:dyDescent="0.3">
      <c r="A179" s="50" t="s">
        <v>353</v>
      </c>
      <c r="B179" s="51" t="s">
        <v>354</v>
      </c>
      <c r="C179" s="7">
        <v>76.94998961504443</v>
      </c>
      <c r="D179" s="7"/>
      <c r="E179" s="7">
        <v>70.014021348229832</v>
      </c>
      <c r="F179" s="7"/>
      <c r="G179" s="7">
        <v>49.20303772777671</v>
      </c>
      <c r="H179" s="7"/>
      <c r="I179" s="7">
        <v>36.184321858756782</v>
      </c>
    </row>
    <row r="180" spans="1:9" customFormat="1" ht="14.4" x14ac:dyDescent="0.3">
      <c r="A180" s="50" t="s">
        <v>355</v>
      </c>
      <c r="B180" s="51" t="s">
        <v>356</v>
      </c>
      <c r="C180" s="7">
        <v>75.422032795731582</v>
      </c>
      <c r="D180" s="7"/>
      <c r="E180" s="7">
        <v>65.36332467135432</v>
      </c>
      <c r="F180" s="7"/>
      <c r="G180" s="7">
        <v>38.741780347857116</v>
      </c>
      <c r="H180" s="7"/>
      <c r="I180" s="7">
        <v>26.660535002772324</v>
      </c>
    </row>
    <row r="181" spans="1:9" customFormat="1" ht="14.4" x14ac:dyDescent="0.3">
      <c r="A181" s="50" t="s">
        <v>357</v>
      </c>
      <c r="B181" s="51" t="s">
        <v>358</v>
      </c>
      <c r="C181" s="7">
        <v>83.358927119604033</v>
      </c>
      <c r="D181" s="7"/>
      <c r="E181" s="7">
        <v>75.684949236311326</v>
      </c>
      <c r="F181" s="7"/>
      <c r="G181" s="7">
        <v>53.746168243994383</v>
      </c>
      <c r="H181" s="7"/>
      <c r="I181" s="7">
        <v>41.337708617042729</v>
      </c>
    </row>
    <row r="182" spans="1:9" s="10" customFormat="1" x14ac:dyDescent="0.25">
      <c r="A182" s="54" t="s">
        <v>359</v>
      </c>
      <c r="B182" s="55" t="s">
        <v>360</v>
      </c>
      <c r="C182" s="9">
        <v>89.877725719925976</v>
      </c>
      <c r="D182" s="9"/>
      <c r="E182" s="9">
        <v>86.245590260149413</v>
      </c>
      <c r="F182" s="9"/>
      <c r="G182" s="9">
        <v>73.046016300136671</v>
      </c>
      <c r="H182" s="9"/>
      <c r="I182" s="9">
        <v>61.378025497679744</v>
      </c>
    </row>
    <row r="183" spans="1:9" s="10" customFormat="1" x14ac:dyDescent="0.25">
      <c r="A183" s="54" t="s">
        <v>361</v>
      </c>
      <c r="B183" s="55" t="s">
        <v>362</v>
      </c>
      <c r="C183" s="9">
        <v>83.547297464267089</v>
      </c>
      <c r="D183" s="9"/>
      <c r="E183" s="9">
        <v>74.807937608503323</v>
      </c>
      <c r="F183" s="9"/>
      <c r="G183" s="9">
        <v>48.786610828928517</v>
      </c>
      <c r="H183" s="9"/>
      <c r="I183" s="9">
        <v>36.762464177126112</v>
      </c>
    </row>
    <row r="184" spans="1:9" s="10" customFormat="1" x14ac:dyDescent="0.25">
      <c r="A184" s="54" t="s">
        <v>363</v>
      </c>
      <c r="B184" s="55" t="s">
        <v>364</v>
      </c>
      <c r="C184" s="9">
        <v>76.132935045242377</v>
      </c>
      <c r="D184" s="9"/>
      <c r="E184" s="9">
        <v>67.66104980542292</v>
      </c>
      <c r="F184" s="9"/>
      <c r="G184" s="9">
        <v>48.278338953833313</v>
      </c>
      <c r="H184" s="9"/>
      <c r="I184" s="9">
        <v>37.382702868232862</v>
      </c>
    </row>
    <row r="185" spans="1:9" s="10" customFormat="1" x14ac:dyDescent="0.25">
      <c r="A185" s="54" t="s">
        <v>365</v>
      </c>
      <c r="B185" s="55" t="s">
        <v>366</v>
      </c>
      <c r="C185" s="9">
        <v>80.452729669141519</v>
      </c>
      <c r="D185" s="9"/>
      <c r="E185" s="9">
        <v>70.893514900223039</v>
      </c>
      <c r="F185" s="9"/>
      <c r="G185" s="9">
        <v>46.219838468271298</v>
      </c>
      <c r="H185" s="9"/>
      <c r="I185" s="9">
        <v>34.807006223284375</v>
      </c>
    </row>
    <row r="186" spans="1:9" s="10" customFormat="1" x14ac:dyDescent="0.25">
      <c r="A186" s="54" t="s">
        <v>367</v>
      </c>
      <c r="B186" s="55" t="s">
        <v>368</v>
      </c>
      <c r="C186" s="9">
        <v>85.854298338940708</v>
      </c>
      <c r="D186" s="9"/>
      <c r="E186" s="9">
        <v>78.084145633710847</v>
      </c>
      <c r="F186" s="9"/>
      <c r="G186" s="9">
        <v>52.630076188842537</v>
      </c>
      <c r="H186" s="9"/>
      <c r="I186" s="9">
        <v>37.274346996239402</v>
      </c>
    </row>
    <row r="187" spans="1:9" customFormat="1" ht="14.4" x14ac:dyDescent="0.3">
      <c r="A187" s="50" t="s">
        <v>369</v>
      </c>
      <c r="B187" s="51" t="s">
        <v>370</v>
      </c>
      <c r="C187" s="7">
        <v>82.703378459238934</v>
      </c>
      <c r="D187" s="7"/>
      <c r="E187" s="7">
        <v>75.299024909849422</v>
      </c>
      <c r="F187" s="7"/>
      <c r="G187" s="7">
        <v>47.717465868084098</v>
      </c>
      <c r="H187" s="7"/>
      <c r="I187" s="7">
        <v>34.898460826450723</v>
      </c>
    </row>
    <row r="188" spans="1:9" s="10" customFormat="1" x14ac:dyDescent="0.25">
      <c r="A188" s="54" t="s">
        <v>371</v>
      </c>
      <c r="B188" s="55" t="s">
        <v>372</v>
      </c>
      <c r="C188" s="9">
        <v>78.582258343408768</v>
      </c>
      <c r="D188" s="9"/>
      <c r="E188" s="9">
        <v>74.942029040724364</v>
      </c>
      <c r="F188" s="9"/>
      <c r="G188" s="9">
        <v>45.581743271729053</v>
      </c>
      <c r="H188" s="9"/>
      <c r="I188" s="9">
        <v>33.412084463312254</v>
      </c>
    </row>
    <row r="189" spans="1:9" s="10" customFormat="1" x14ac:dyDescent="0.25">
      <c r="A189" s="54" t="s">
        <v>373</v>
      </c>
      <c r="B189" s="55" t="s">
        <v>374</v>
      </c>
      <c r="C189" s="9">
        <v>83.504014848256801</v>
      </c>
      <c r="D189" s="9"/>
      <c r="E189" s="9">
        <v>73.122138668375712</v>
      </c>
      <c r="F189" s="9"/>
      <c r="G189" s="9">
        <v>43.98392198682118</v>
      </c>
      <c r="H189" s="9"/>
      <c r="I189" s="9">
        <v>31.583454178912547</v>
      </c>
    </row>
    <row r="190" spans="1:9" s="10" customFormat="1" x14ac:dyDescent="0.25">
      <c r="A190" s="54" t="s">
        <v>375</v>
      </c>
      <c r="B190" s="55" t="s">
        <v>376</v>
      </c>
      <c r="C190" s="9">
        <v>82.399382815606671</v>
      </c>
      <c r="D190" s="9"/>
      <c r="E190" s="9">
        <v>77.899537456425634</v>
      </c>
      <c r="F190" s="9"/>
      <c r="G190" s="9">
        <v>50.352810170591624</v>
      </c>
      <c r="H190" s="9"/>
      <c r="I190" s="9">
        <v>37.551457247092323</v>
      </c>
    </row>
    <row r="191" spans="1:9" s="10" customFormat="1" x14ac:dyDescent="0.25">
      <c r="A191" s="54" t="s">
        <v>377</v>
      </c>
      <c r="B191" s="55" t="s">
        <v>378</v>
      </c>
      <c r="C191" s="9">
        <v>82.144881546139516</v>
      </c>
      <c r="D191" s="9"/>
      <c r="E191" s="9">
        <v>74.833324046556655</v>
      </c>
      <c r="F191" s="9"/>
      <c r="G191" s="9">
        <v>47.854394333282599</v>
      </c>
      <c r="H191" s="9"/>
      <c r="I191" s="9">
        <v>33.493041678899687</v>
      </c>
    </row>
    <row r="192" spans="1:9" s="10" customFormat="1" x14ac:dyDescent="0.25">
      <c r="A192" s="54" t="s">
        <v>379</v>
      </c>
      <c r="B192" s="55" t="s">
        <v>380</v>
      </c>
      <c r="C192" s="9">
        <v>85.676013232494512</v>
      </c>
      <c r="D192" s="9"/>
      <c r="E192" s="9">
        <v>77.335744073208318</v>
      </c>
      <c r="F192" s="9"/>
      <c r="G192" s="9">
        <v>50.636207945410959</v>
      </c>
      <c r="H192" s="9"/>
      <c r="I192" s="9">
        <v>36.868281164866445</v>
      </c>
    </row>
    <row r="193" spans="1:9" s="10" customFormat="1" x14ac:dyDescent="0.25">
      <c r="A193" s="54" t="s">
        <v>381</v>
      </c>
      <c r="B193" s="55" t="s">
        <v>382</v>
      </c>
      <c r="C193" s="9">
        <v>87.528570676960697</v>
      </c>
      <c r="D193" s="9"/>
      <c r="E193" s="9">
        <v>79.467896113663755</v>
      </c>
      <c r="F193" s="9"/>
      <c r="G193" s="9">
        <v>51.909603730826049</v>
      </c>
      <c r="H193" s="9"/>
      <c r="I193" s="9">
        <v>39.498752103873116</v>
      </c>
    </row>
    <row r="194" spans="1:9" s="10" customFormat="1" x14ac:dyDescent="0.25">
      <c r="A194" s="54" t="s">
        <v>383</v>
      </c>
      <c r="B194" s="55" t="s">
        <v>384</v>
      </c>
      <c r="C194" s="9">
        <v>82.61342625664426</v>
      </c>
      <c r="D194" s="9"/>
      <c r="E194" s="9">
        <v>75.385244529197053</v>
      </c>
      <c r="F194" s="9"/>
      <c r="G194" s="9">
        <v>49.830556808417995</v>
      </c>
      <c r="H194" s="9"/>
      <c r="I194" s="9">
        <v>34.831448591092986</v>
      </c>
    </row>
    <row r="195" spans="1:9" s="10" customFormat="1" x14ac:dyDescent="0.25">
      <c r="A195" s="54" t="s">
        <v>385</v>
      </c>
      <c r="B195" s="55" t="s">
        <v>386</v>
      </c>
      <c r="C195" s="9">
        <v>73.035481687795397</v>
      </c>
      <c r="D195" s="9"/>
      <c r="E195" s="9">
        <v>63.81923578926596</v>
      </c>
      <c r="F195" s="9"/>
      <c r="G195" s="9">
        <v>34.818514840162941</v>
      </c>
      <c r="H195" s="9"/>
      <c r="I195" s="9">
        <v>26.212668373728309</v>
      </c>
    </row>
    <row r="196" spans="1:9" s="10" customFormat="1" x14ac:dyDescent="0.25">
      <c r="A196" s="54" t="s">
        <v>387</v>
      </c>
      <c r="B196" s="55" t="s">
        <v>388</v>
      </c>
      <c r="C196" s="9">
        <v>83.768341906905448</v>
      </c>
      <c r="D196" s="9"/>
      <c r="E196" s="9">
        <v>74.785247717901314</v>
      </c>
      <c r="F196" s="9"/>
      <c r="G196" s="9">
        <v>46.309267759475134</v>
      </c>
      <c r="H196" s="9"/>
      <c r="I196" s="9">
        <v>32.007464348187042</v>
      </c>
    </row>
    <row r="197" spans="1:9" s="10" customFormat="1" x14ac:dyDescent="0.25">
      <c r="A197" s="54" t="s">
        <v>389</v>
      </c>
      <c r="B197" s="55" t="s">
        <v>390</v>
      </c>
      <c r="C197" s="9">
        <v>86.613854711442926</v>
      </c>
      <c r="D197" s="9"/>
      <c r="E197" s="9">
        <v>79.829883342258753</v>
      </c>
      <c r="F197" s="9"/>
      <c r="G197" s="9">
        <v>49.285005398101269</v>
      </c>
      <c r="H197" s="9"/>
      <c r="I197" s="9">
        <v>37.138959337486355</v>
      </c>
    </row>
    <row r="198" spans="1:9" s="10" customFormat="1" x14ac:dyDescent="0.25">
      <c r="A198" s="54" t="s">
        <v>391</v>
      </c>
      <c r="B198" s="55" t="s">
        <v>392</v>
      </c>
      <c r="C198" s="9">
        <v>79.378053689378845</v>
      </c>
      <c r="D198" s="9"/>
      <c r="E198" s="9">
        <v>70.827882848373875</v>
      </c>
      <c r="F198" s="9"/>
      <c r="G198" s="9">
        <v>45.007163235771849</v>
      </c>
      <c r="H198" s="9"/>
      <c r="I198" s="9">
        <v>32.502251962009424</v>
      </c>
    </row>
    <row r="199" spans="1:9" s="10" customFormat="1" x14ac:dyDescent="0.25">
      <c r="A199" s="54" t="s">
        <v>393</v>
      </c>
      <c r="B199" s="55" t="s">
        <v>394</v>
      </c>
      <c r="C199" s="9">
        <v>84.209913044611554</v>
      </c>
      <c r="D199" s="9"/>
      <c r="E199" s="9">
        <v>78.762174334809018</v>
      </c>
      <c r="F199" s="9"/>
      <c r="G199" s="9">
        <v>53.99113581171121</v>
      </c>
      <c r="H199" s="9"/>
      <c r="I199" s="9">
        <v>40.985399477989709</v>
      </c>
    </row>
    <row r="200" spans="1:9" customFormat="1" ht="14.4" x14ac:dyDescent="0.3">
      <c r="A200" s="50" t="s">
        <v>395</v>
      </c>
      <c r="B200" s="51" t="s">
        <v>396</v>
      </c>
      <c r="C200" s="7">
        <v>84.546740883384402</v>
      </c>
      <c r="D200" s="7"/>
      <c r="E200" s="7">
        <v>75.903074701696696</v>
      </c>
      <c r="F200" s="7"/>
      <c r="G200" s="7">
        <v>47.9310964503658</v>
      </c>
      <c r="H200" s="7"/>
      <c r="I200" s="7">
        <v>35.047042516091096</v>
      </c>
    </row>
    <row r="201" spans="1:9" s="10" customFormat="1" x14ac:dyDescent="0.25">
      <c r="A201" s="54" t="s">
        <v>397</v>
      </c>
      <c r="B201" s="55" t="s">
        <v>398</v>
      </c>
      <c r="C201" s="9">
        <v>81.262824445002224</v>
      </c>
      <c r="D201" s="9"/>
      <c r="E201" s="9">
        <v>72.105929068483888</v>
      </c>
      <c r="F201" s="9"/>
      <c r="G201" s="9">
        <v>43.049364568993646</v>
      </c>
      <c r="H201" s="9"/>
      <c r="I201" s="9">
        <v>31.125506367613305</v>
      </c>
    </row>
    <row r="202" spans="1:9" s="10" customFormat="1" x14ac:dyDescent="0.25">
      <c r="A202" s="54" t="s">
        <v>399</v>
      </c>
      <c r="B202" s="55" t="s">
        <v>400</v>
      </c>
      <c r="C202" s="9">
        <v>83.733643776664906</v>
      </c>
      <c r="D202" s="9"/>
      <c r="E202" s="9">
        <v>75.554974041507393</v>
      </c>
      <c r="F202" s="9"/>
      <c r="G202" s="9">
        <v>44.668844786838655</v>
      </c>
      <c r="H202" s="9"/>
      <c r="I202" s="9">
        <v>34.287480018948038</v>
      </c>
    </row>
    <row r="203" spans="1:9" s="10" customFormat="1" x14ac:dyDescent="0.25">
      <c r="A203" s="54" t="s">
        <v>782</v>
      </c>
      <c r="B203" s="55" t="s">
        <v>401</v>
      </c>
      <c r="C203" s="9">
        <v>89.749905538045041</v>
      </c>
      <c r="D203" s="9"/>
      <c r="E203" s="9">
        <v>80.671127168289331</v>
      </c>
      <c r="F203" s="9"/>
      <c r="G203" s="9">
        <v>48.997003737599854</v>
      </c>
      <c r="H203" s="9"/>
      <c r="I203" s="9">
        <v>34.040595292237249</v>
      </c>
    </row>
    <row r="204" spans="1:9" s="10" customFormat="1" x14ac:dyDescent="0.25">
      <c r="A204" s="54" t="s">
        <v>402</v>
      </c>
      <c r="B204" s="55" t="s">
        <v>403</v>
      </c>
      <c r="C204" s="9">
        <v>86.767004660693942</v>
      </c>
      <c r="D204" s="9"/>
      <c r="E204" s="9">
        <v>78.539755029669408</v>
      </c>
      <c r="F204" s="9"/>
      <c r="G204" s="9">
        <v>50.476677720453011</v>
      </c>
      <c r="H204" s="9"/>
      <c r="I204" s="9">
        <v>36.314148064124524</v>
      </c>
    </row>
    <row r="205" spans="1:9" s="10" customFormat="1" x14ac:dyDescent="0.25">
      <c r="A205" s="54" t="s">
        <v>404</v>
      </c>
      <c r="B205" s="55" t="s">
        <v>405</v>
      </c>
      <c r="C205" s="9">
        <v>87.469177998201303</v>
      </c>
      <c r="D205" s="9"/>
      <c r="E205" s="9">
        <v>79.301231698560741</v>
      </c>
      <c r="F205" s="9"/>
      <c r="G205" s="9">
        <v>55.620057367302479</v>
      </c>
      <c r="H205" s="9"/>
      <c r="I205" s="9">
        <v>43.034401862871512</v>
      </c>
    </row>
    <row r="206" spans="1:9" s="10" customFormat="1" x14ac:dyDescent="0.25">
      <c r="A206" s="54" t="s">
        <v>783</v>
      </c>
      <c r="B206" s="55" t="s">
        <v>406</v>
      </c>
      <c r="C206" s="9">
        <v>86.168577447552352</v>
      </c>
      <c r="D206" s="9"/>
      <c r="E206" s="9">
        <v>80.395496219316342</v>
      </c>
      <c r="F206" s="9"/>
      <c r="G206" s="9">
        <v>54.259231746740191</v>
      </c>
      <c r="H206" s="9"/>
      <c r="I206" s="9">
        <v>35.867848095163033</v>
      </c>
    </row>
    <row r="207" spans="1:9" s="10" customFormat="1" x14ac:dyDescent="0.25">
      <c r="A207" s="54" t="s">
        <v>784</v>
      </c>
      <c r="B207" s="55" t="s">
        <v>407</v>
      </c>
      <c r="C207" s="9">
        <v>80.749600024003115</v>
      </c>
      <c r="D207" s="9"/>
      <c r="E207" s="9">
        <v>69.58322422337271</v>
      </c>
      <c r="F207" s="9"/>
      <c r="G207" s="9">
        <v>41.908044132498453</v>
      </c>
      <c r="H207" s="9"/>
      <c r="I207" s="9">
        <v>31.281041756117737</v>
      </c>
    </row>
    <row r="208" spans="1:9" s="10" customFormat="1" x14ac:dyDescent="0.25">
      <c r="A208" s="54" t="s">
        <v>408</v>
      </c>
      <c r="B208" s="55" t="s">
        <v>409</v>
      </c>
      <c r="C208" s="9">
        <v>83.278576579806554</v>
      </c>
      <c r="D208" s="9"/>
      <c r="E208" s="9">
        <v>72.993685146198644</v>
      </c>
      <c r="F208" s="9"/>
      <c r="G208" s="9">
        <v>47.744446075723864</v>
      </c>
      <c r="H208" s="9"/>
      <c r="I208" s="9">
        <v>38.766123533242705</v>
      </c>
    </row>
    <row r="209" spans="1:9" s="10" customFormat="1" x14ac:dyDescent="0.25">
      <c r="A209" s="54" t="s">
        <v>410</v>
      </c>
      <c r="B209" s="55" t="s">
        <v>411</v>
      </c>
      <c r="C209" s="9">
        <v>82.368862451168795</v>
      </c>
      <c r="D209" s="9"/>
      <c r="E209" s="9">
        <v>73.278640752850549</v>
      </c>
      <c r="F209" s="9"/>
      <c r="G209" s="9">
        <v>47.15136928002844</v>
      </c>
      <c r="H209" s="9"/>
      <c r="I209" s="9">
        <v>33.345630306990522</v>
      </c>
    </row>
    <row r="210" spans="1:9" s="10" customFormat="1" x14ac:dyDescent="0.25">
      <c r="A210" s="54" t="s">
        <v>785</v>
      </c>
      <c r="B210" s="55" t="s">
        <v>412</v>
      </c>
      <c r="C210" s="9">
        <v>80.306839481483934</v>
      </c>
      <c r="D210" s="9"/>
      <c r="E210" s="9">
        <v>71.083734069293001</v>
      </c>
      <c r="F210" s="9"/>
      <c r="G210" s="9">
        <v>41.605723528815005</v>
      </c>
      <c r="H210" s="9"/>
      <c r="I210" s="9">
        <v>30.74758647645637</v>
      </c>
    </row>
    <row r="211" spans="1:9" customFormat="1" ht="14.4" x14ac:dyDescent="0.3">
      <c r="A211" s="50" t="s">
        <v>413</v>
      </c>
      <c r="B211" s="51" t="s">
        <v>414</v>
      </c>
      <c r="C211" s="7">
        <v>81.75538355622308</v>
      </c>
      <c r="D211" s="7"/>
      <c r="E211" s="7">
        <v>73.89493448127304</v>
      </c>
      <c r="F211" s="7"/>
      <c r="G211" s="7">
        <v>47.83991158471791</v>
      </c>
      <c r="H211" s="7"/>
      <c r="I211" s="7">
        <v>36.079494984445141</v>
      </c>
    </row>
    <row r="212" spans="1:9" s="10" customFormat="1" x14ac:dyDescent="0.25">
      <c r="A212" s="54" t="s">
        <v>415</v>
      </c>
      <c r="B212" s="55" t="s">
        <v>416</v>
      </c>
      <c r="C212" s="9">
        <v>78.495439019773201</v>
      </c>
      <c r="D212" s="9"/>
      <c r="E212" s="9">
        <v>67.775757069791936</v>
      </c>
      <c r="F212" s="9"/>
      <c r="G212" s="9">
        <v>39.588685739521026</v>
      </c>
      <c r="H212" s="9"/>
      <c r="I212" s="9">
        <v>28.340329747107916</v>
      </c>
    </row>
    <row r="213" spans="1:9" s="10" customFormat="1" x14ac:dyDescent="0.25">
      <c r="A213" s="54" t="s">
        <v>417</v>
      </c>
      <c r="B213" s="55" t="s">
        <v>418</v>
      </c>
      <c r="C213" s="9">
        <v>79.033513267818861</v>
      </c>
      <c r="D213" s="9"/>
      <c r="E213" s="9">
        <v>70.429952538891271</v>
      </c>
      <c r="F213" s="9"/>
      <c r="G213" s="9">
        <v>41.420413730017948</v>
      </c>
      <c r="H213" s="9"/>
      <c r="I213" s="9">
        <v>32.120427153534358</v>
      </c>
    </row>
    <row r="214" spans="1:9" s="10" customFormat="1" x14ac:dyDescent="0.25">
      <c r="A214" s="54" t="s">
        <v>419</v>
      </c>
      <c r="B214" s="55" t="s">
        <v>420</v>
      </c>
      <c r="C214" s="9">
        <v>78.006482947598514</v>
      </c>
      <c r="D214" s="9"/>
      <c r="E214" s="9">
        <v>70.461590135490411</v>
      </c>
      <c r="F214" s="9"/>
      <c r="G214" s="9">
        <v>48.26775354135647</v>
      </c>
      <c r="H214" s="9"/>
      <c r="I214" s="9">
        <v>38.481632318629053</v>
      </c>
    </row>
    <row r="215" spans="1:9" s="10" customFormat="1" x14ac:dyDescent="0.25">
      <c r="A215" s="54" t="s">
        <v>421</v>
      </c>
      <c r="B215" s="55" t="s">
        <v>422</v>
      </c>
      <c r="C215" s="9">
        <v>80.638596603709118</v>
      </c>
      <c r="D215" s="9"/>
      <c r="E215" s="9">
        <v>72.269499543239206</v>
      </c>
      <c r="F215" s="9"/>
      <c r="G215" s="9">
        <v>44.730062656707972</v>
      </c>
      <c r="H215" s="9"/>
      <c r="I215" s="9">
        <v>32.457203215794763</v>
      </c>
    </row>
    <row r="216" spans="1:9" s="10" customFormat="1" x14ac:dyDescent="0.25">
      <c r="A216" s="54" t="s">
        <v>423</v>
      </c>
      <c r="B216" s="55" t="s">
        <v>424</v>
      </c>
      <c r="C216" s="9">
        <v>83.964601414595634</v>
      </c>
      <c r="D216" s="9"/>
      <c r="E216" s="9">
        <v>79.125390529307026</v>
      </c>
      <c r="F216" s="9"/>
      <c r="G216" s="9">
        <v>53.050536317674378</v>
      </c>
      <c r="H216" s="9"/>
      <c r="I216" s="9">
        <v>40.420342580916852</v>
      </c>
    </row>
    <row r="217" spans="1:9" s="10" customFormat="1" x14ac:dyDescent="0.25">
      <c r="A217" s="54" t="s">
        <v>425</v>
      </c>
      <c r="B217" s="55" t="s">
        <v>426</v>
      </c>
      <c r="C217" s="9">
        <v>87.667255896741864</v>
      </c>
      <c r="D217" s="9"/>
      <c r="E217" s="9">
        <v>81.213084665365216</v>
      </c>
      <c r="F217" s="9"/>
      <c r="G217" s="9">
        <v>58.446633804405479</v>
      </c>
      <c r="H217" s="9"/>
      <c r="I217" s="9">
        <v>46.719799401867718</v>
      </c>
    </row>
    <row r="218" spans="1:9" s="10" customFormat="1" x14ac:dyDescent="0.25">
      <c r="A218" s="54" t="s">
        <v>427</v>
      </c>
      <c r="B218" s="55" t="s">
        <v>428</v>
      </c>
      <c r="C218" s="9">
        <v>83.687660389800357</v>
      </c>
      <c r="D218" s="9"/>
      <c r="E218" s="9">
        <v>75.909693575670275</v>
      </c>
      <c r="F218" s="9"/>
      <c r="G218" s="9">
        <v>50.366179239390554</v>
      </c>
      <c r="H218" s="9"/>
      <c r="I218" s="9">
        <v>35.501516706855689</v>
      </c>
    </row>
    <row r="219" spans="1:9" customFormat="1" ht="14.4" x14ac:dyDescent="0.3">
      <c r="A219" s="50" t="s">
        <v>429</v>
      </c>
      <c r="B219" s="51" t="s">
        <v>430</v>
      </c>
      <c r="C219" s="7">
        <v>82.364696744200316</v>
      </c>
      <c r="D219" s="7"/>
      <c r="E219" s="7">
        <v>74.047601498058668</v>
      </c>
      <c r="F219" s="7"/>
      <c r="G219" s="7">
        <v>48.015173348290787</v>
      </c>
      <c r="H219" s="7"/>
      <c r="I219" s="7">
        <v>35.955234972371144</v>
      </c>
    </row>
    <row r="220" spans="1:9" s="10" customFormat="1" x14ac:dyDescent="0.25">
      <c r="A220" s="54" t="s">
        <v>431</v>
      </c>
      <c r="B220" s="55" t="s">
        <v>432</v>
      </c>
      <c r="C220" s="9">
        <v>78.89244691922211</v>
      </c>
      <c r="D220" s="9"/>
      <c r="E220" s="9">
        <v>71.66652571121702</v>
      </c>
      <c r="F220" s="9"/>
      <c r="G220" s="9">
        <v>46.706556969548281</v>
      </c>
      <c r="H220" s="9"/>
      <c r="I220" s="9">
        <v>36.763358753743411</v>
      </c>
    </row>
    <row r="221" spans="1:9" s="10" customFormat="1" x14ac:dyDescent="0.25">
      <c r="A221" s="54" t="s">
        <v>826</v>
      </c>
      <c r="B221" s="55" t="s">
        <v>827</v>
      </c>
      <c r="C221" s="9">
        <v>81.688187142593478</v>
      </c>
      <c r="D221" s="9"/>
      <c r="E221" s="9">
        <v>74.597931734464538</v>
      </c>
      <c r="F221" s="9"/>
      <c r="G221" s="9">
        <v>50.492255891327929</v>
      </c>
      <c r="H221" s="9"/>
      <c r="I221" s="9">
        <v>36.636396935878686</v>
      </c>
    </row>
    <row r="222" spans="1:9" s="10" customFormat="1" x14ac:dyDescent="0.25">
      <c r="A222" s="54" t="s">
        <v>434</v>
      </c>
      <c r="B222" s="55" t="s">
        <v>435</v>
      </c>
      <c r="C222" s="9">
        <v>80.378583310933735</v>
      </c>
      <c r="D222" s="9"/>
      <c r="E222" s="9">
        <v>72.724607050439531</v>
      </c>
      <c r="F222" s="9"/>
      <c r="G222" s="9">
        <v>45.747469923163642</v>
      </c>
      <c r="H222" s="9"/>
      <c r="I222" s="9">
        <v>32.425027119888497</v>
      </c>
    </row>
    <row r="223" spans="1:9" s="10" customFormat="1" x14ac:dyDescent="0.25">
      <c r="A223" s="54" t="s">
        <v>436</v>
      </c>
      <c r="B223" s="55" t="s">
        <v>437</v>
      </c>
      <c r="C223" s="9">
        <v>86.064138133544859</v>
      </c>
      <c r="D223" s="9"/>
      <c r="E223" s="9">
        <v>77.482397058609138</v>
      </c>
      <c r="F223" s="9"/>
      <c r="G223" s="9">
        <v>50.301507044635954</v>
      </c>
      <c r="H223" s="9"/>
      <c r="I223" s="9">
        <v>38.528552621267167</v>
      </c>
    </row>
    <row r="224" spans="1:9" s="10" customFormat="1" x14ac:dyDescent="0.25">
      <c r="A224" s="54" t="s">
        <v>828</v>
      </c>
      <c r="B224" s="55" t="s">
        <v>829</v>
      </c>
      <c r="C224" s="9">
        <v>84.445353929306265</v>
      </c>
      <c r="D224" s="9"/>
      <c r="E224" s="9">
        <v>73.463126919912014</v>
      </c>
      <c r="F224" s="9"/>
      <c r="G224" s="9">
        <v>45.500768042403095</v>
      </c>
      <c r="H224" s="9"/>
      <c r="I224" s="9">
        <v>35.67043486069241</v>
      </c>
    </row>
    <row r="225" spans="1:9" s="10" customFormat="1" x14ac:dyDescent="0.25">
      <c r="A225" s="47" t="s">
        <v>25</v>
      </c>
      <c r="B225" s="47" t="s">
        <v>26</v>
      </c>
      <c r="C225" s="6">
        <v>82.385413604160235</v>
      </c>
      <c r="D225" s="6"/>
      <c r="E225" s="6">
        <v>76.101593063100353</v>
      </c>
      <c r="F225" s="6"/>
      <c r="G225" s="6">
        <v>53.095938551207801</v>
      </c>
      <c r="H225" s="6"/>
      <c r="I225" s="6">
        <v>41.334300186479453</v>
      </c>
    </row>
    <row r="226" spans="1:9" s="10" customFormat="1" x14ac:dyDescent="0.25">
      <c r="A226" s="50" t="s">
        <v>786</v>
      </c>
      <c r="B226" s="51" t="s">
        <v>764</v>
      </c>
      <c r="C226" s="7">
        <v>86.039330046525251</v>
      </c>
      <c r="D226" s="7"/>
      <c r="E226" s="7">
        <v>80.615684645578696</v>
      </c>
      <c r="F226" s="7"/>
      <c r="G226" s="7">
        <v>59.412029314916005</v>
      </c>
      <c r="H226" s="7"/>
      <c r="I226" s="7">
        <v>47.866339172221494</v>
      </c>
    </row>
    <row r="227" spans="1:9" s="8" customFormat="1" x14ac:dyDescent="0.25">
      <c r="A227" s="54" t="s">
        <v>451</v>
      </c>
      <c r="B227" s="55" t="s">
        <v>452</v>
      </c>
      <c r="C227" s="9">
        <v>86.759166813977501</v>
      </c>
      <c r="D227" s="9"/>
      <c r="E227" s="9">
        <v>79.326668802543182</v>
      </c>
      <c r="F227" s="9"/>
      <c r="G227" s="9">
        <v>53.713455539180877</v>
      </c>
      <c r="H227" s="9"/>
      <c r="I227" s="9">
        <v>39.531023091959689</v>
      </c>
    </row>
    <row r="228" spans="1:9" customFormat="1" ht="14.4" x14ac:dyDescent="0.3">
      <c r="A228" s="54" t="s">
        <v>453</v>
      </c>
      <c r="B228" s="55" t="s">
        <v>752</v>
      </c>
      <c r="C228" s="9">
        <v>91.488208139644371</v>
      </c>
      <c r="D228" s="9"/>
      <c r="E228" s="9">
        <v>89.637817970950948</v>
      </c>
      <c r="F228" s="9"/>
      <c r="G228" s="9">
        <v>73.698294742142807</v>
      </c>
      <c r="H228" s="9"/>
      <c r="I228" s="9">
        <v>60.149952276046356</v>
      </c>
    </row>
    <row r="229" spans="1:9" s="10" customFormat="1" x14ac:dyDescent="0.25">
      <c r="A229" s="54" t="s">
        <v>462</v>
      </c>
      <c r="B229" s="55" t="s">
        <v>463</v>
      </c>
      <c r="C229" s="9">
        <v>83.009652007225228</v>
      </c>
      <c r="D229" s="9"/>
      <c r="E229" s="9">
        <v>76.874197203792079</v>
      </c>
      <c r="F229" s="9"/>
      <c r="G229" s="9">
        <v>58.566136704020067</v>
      </c>
      <c r="H229" s="9"/>
      <c r="I229" s="9">
        <v>45.49125153711006</v>
      </c>
    </row>
    <row r="230" spans="1:9" s="10" customFormat="1" x14ac:dyDescent="0.25">
      <c r="A230" s="54" t="s">
        <v>464</v>
      </c>
      <c r="B230" s="55" t="s">
        <v>465</v>
      </c>
      <c r="C230" s="9">
        <v>88.483627349049343</v>
      </c>
      <c r="D230" s="9"/>
      <c r="E230" s="9">
        <v>84.683378762934922</v>
      </c>
      <c r="F230" s="9"/>
      <c r="G230" s="9">
        <v>65.164633071430117</v>
      </c>
      <c r="H230" s="9"/>
      <c r="I230" s="9">
        <v>54.400555269071425</v>
      </c>
    </row>
    <row r="231" spans="1:9" s="10" customFormat="1" x14ac:dyDescent="0.25">
      <c r="A231" s="54" t="s">
        <v>466</v>
      </c>
      <c r="B231" s="55" t="s">
        <v>467</v>
      </c>
      <c r="C231" s="9">
        <v>84.455801628983579</v>
      </c>
      <c r="D231" s="9"/>
      <c r="E231" s="9">
        <v>78.262129194436852</v>
      </c>
      <c r="F231" s="9"/>
      <c r="G231" s="9">
        <v>53.608712735108078</v>
      </c>
      <c r="H231" s="9"/>
      <c r="I231" s="9">
        <v>42.218699310321661</v>
      </c>
    </row>
    <row r="232" spans="1:9" s="10" customFormat="1" x14ac:dyDescent="0.25">
      <c r="A232" s="54" t="s">
        <v>476</v>
      </c>
      <c r="B232" s="55" t="s">
        <v>477</v>
      </c>
      <c r="C232" s="9">
        <v>86.484786413352055</v>
      </c>
      <c r="D232" s="9"/>
      <c r="E232" s="9">
        <v>80.205296459481474</v>
      </c>
      <c r="F232" s="9"/>
      <c r="G232" s="9">
        <v>63.140508505152617</v>
      </c>
      <c r="H232" s="9"/>
      <c r="I232" s="9">
        <v>50.288702270112772</v>
      </c>
    </row>
    <row r="233" spans="1:9" s="10" customFormat="1" x14ac:dyDescent="0.25">
      <c r="A233" s="54" t="s">
        <v>478</v>
      </c>
      <c r="B233" s="55" t="s">
        <v>479</v>
      </c>
      <c r="C233" s="9">
        <v>86.928464667885976</v>
      </c>
      <c r="D233" s="9"/>
      <c r="E233" s="9">
        <v>81.889669650537044</v>
      </c>
      <c r="F233" s="9"/>
      <c r="G233" s="9">
        <v>62.718490422304853</v>
      </c>
      <c r="H233" s="9"/>
      <c r="I233" s="9">
        <v>49.040386119313659</v>
      </c>
    </row>
    <row r="234" spans="1:9" s="10" customFormat="1" x14ac:dyDescent="0.25">
      <c r="A234" s="54" t="s">
        <v>482</v>
      </c>
      <c r="B234" s="55" t="s">
        <v>483</v>
      </c>
      <c r="C234" s="9">
        <v>86.413932687990538</v>
      </c>
      <c r="D234" s="9"/>
      <c r="E234" s="9">
        <v>81.650469218784011</v>
      </c>
      <c r="F234" s="9"/>
      <c r="G234" s="9">
        <v>61.970551728003699</v>
      </c>
      <c r="H234" s="9"/>
      <c r="I234" s="9">
        <v>48.540194319524787</v>
      </c>
    </row>
    <row r="235" spans="1:9" s="10" customFormat="1" x14ac:dyDescent="0.25">
      <c r="A235" s="54" t="s">
        <v>484</v>
      </c>
      <c r="B235" s="55" t="s">
        <v>485</v>
      </c>
      <c r="C235" s="9">
        <v>87.252054655694749</v>
      </c>
      <c r="D235" s="9"/>
      <c r="E235" s="9">
        <v>83.145964673221727</v>
      </c>
      <c r="F235" s="9"/>
      <c r="G235" s="9">
        <v>62.261852209411309</v>
      </c>
      <c r="H235" s="9"/>
      <c r="I235" s="9">
        <v>49.343201034032482</v>
      </c>
    </row>
    <row r="236" spans="1:9" s="10" customFormat="1" x14ac:dyDescent="0.25">
      <c r="A236" s="54" t="s">
        <v>488</v>
      </c>
      <c r="B236" s="55" t="s">
        <v>489</v>
      </c>
      <c r="C236" s="9">
        <v>79.226513527376213</v>
      </c>
      <c r="D236" s="9"/>
      <c r="E236" s="9">
        <v>71.33910408964266</v>
      </c>
      <c r="F236" s="9"/>
      <c r="G236" s="9">
        <v>49.66275810619566</v>
      </c>
      <c r="H236" s="9"/>
      <c r="I236" s="9">
        <v>42.145107487704536</v>
      </c>
    </row>
    <row r="237" spans="1:9" s="10" customFormat="1" x14ac:dyDescent="0.25">
      <c r="A237" s="54" t="s">
        <v>494</v>
      </c>
      <c r="B237" s="55" t="s">
        <v>495</v>
      </c>
      <c r="C237" s="9">
        <v>84.343569969916516</v>
      </c>
      <c r="D237" s="9"/>
      <c r="E237" s="9">
        <v>79.278688087509735</v>
      </c>
      <c r="F237" s="9"/>
      <c r="G237" s="9">
        <v>60.32631749768229</v>
      </c>
      <c r="H237" s="9"/>
      <c r="I237" s="9">
        <v>50.493522039121565</v>
      </c>
    </row>
    <row r="238" spans="1:9" s="10" customFormat="1" x14ac:dyDescent="0.25">
      <c r="A238" s="54" t="s">
        <v>498</v>
      </c>
      <c r="B238" s="55" t="s">
        <v>499</v>
      </c>
      <c r="C238" s="9">
        <v>85.727763301209819</v>
      </c>
      <c r="D238" s="9"/>
      <c r="E238" s="9">
        <v>80.625261654389419</v>
      </c>
      <c r="F238" s="9"/>
      <c r="G238" s="9">
        <v>55.44314917180381</v>
      </c>
      <c r="H238" s="9"/>
      <c r="I238" s="9">
        <v>45.028469586837886</v>
      </c>
    </row>
    <row r="239" spans="1:9" s="10" customFormat="1" x14ac:dyDescent="0.25">
      <c r="A239" s="54" t="s">
        <v>502</v>
      </c>
      <c r="B239" s="55" t="s">
        <v>503</v>
      </c>
      <c r="C239" s="9">
        <v>91.6899005614966</v>
      </c>
      <c r="D239" s="9"/>
      <c r="E239" s="9">
        <v>87.979174700571065</v>
      </c>
      <c r="F239" s="9"/>
      <c r="G239" s="9">
        <v>66.91150839155209</v>
      </c>
      <c r="H239" s="9"/>
      <c r="I239" s="9">
        <v>55.359205740200309</v>
      </c>
    </row>
    <row r="240" spans="1:9" s="10" customFormat="1" x14ac:dyDescent="0.25">
      <c r="A240" s="54" t="s">
        <v>504</v>
      </c>
      <c r="B240" s="55" t="s">
        <v>505</v>
      </c>
      <c r="C240" s="9">
        <v>89.092278053533519</v>
      </c>
      <c r="D240" s="9"/>
      <c r="E240" s="9">
        <v>84.348928574195483</v>
      </c>
      <c r="F240" s="9"/>
      <c r="G240" s="9">
        <v>61.769352949580622</v>
      </c>
      <c r="H240" s="9"/>
      <c r="I240" s="9">
        <v>51.900440775213738</v>
      </c>
    </row>
    <row r="241" spans="1:9" s="10" customFormat="1" x14ac:dyDescent="0.25">
      <c r="A241" s="50" t="s">
        <v>787</v>
      </c>
      <c r="B241" s="51" t="s">
        <v>765</v>
      </c>
      <c r="C241" s="7">
        <v>79.820217998699036</v>
      </c>
      <c r="D241" s="7"/>
      <c r="E241" s="7">
        <v>72.932520077258175</v>
      </c>
      <c r="F241" s="7"/>
      <c r="G241" s="7">
        <v>48.661790007768289</v>
      </c>
      <c r="H241" s="7"/>
      <c r="I241" s="7">
        <v>36.748547346963441</v>
      </c>
    </row>
    <row r="242" spans="1:9" s="10" customFormat="1" x14ac:dyDescent="0.25">
      <c r="A242" s="54" t="s">
        <v>441</v>
      </c>
      <c r="B242" s="55" t="s">
        <v>442</v>
      </c>
      <c r="C242" s="9">
        <v>65.837289067000057</v>
      </c>
      <c r="D242" s="9"/>
      <c r="E242" s="9">
        <v>57.381509127603479</v>
      </c>
      <c r="F242" s="9"/>
      <c r="G242" s="9">
        <v>31.269222785536694</v>
      </c>
      <c r="H242" s="9"/>
      <c r="I242" s="9">
        <v>24.162152833048456</v>
      </c>
    </row>
    <row r="243" spans="1:9" customFormat="1" ht="14.4" x14ac:dyDescent="0.3">
      <c r="A243" s="54" t="s">
        <v>443</v>
      </c>
      <c r="B243" s="55" t="s">
        <v>444</v>
      </c>
      <c r="C243" s="9">
        <v>80.428551002401136</v>
      </c>
      <c r="D243" s="9"/>
      <c r="E243" s="9">
        <v>72.624556081049761</v>
      </c>
      <c r="F243" s="9"/>
      <c r="G243" s="9">
        <v>49.436710199529408</v>
      </c>
      <c r="H243" s="9"/>
      <c r="I243" s="9">
        <v>35.704132196066354</v>
      </c>
    </row>
    <row r="244" spans="1:9" s="10" customFormat="1" x14ac:dyDescent="0.25">
      <c r="A244" s="54" t="s">
        <v>445</v>
      </c>
      <c r="B244" s="55" t="s">
        <v>446</v>
      </c>
      <c r="C244" s="9">
        <v>79.654329840891364</v>
      </c>
      <c r="D244" s="9"/>
      <c r="E244" s="9">
        <v>71.121966285295741</v>
      </c>
      <c r="F244" s="9"/>
      <c r="G244" s="9">
        <v>46.924366683833696</v>
      </c>
      <c r="H244" s="9"/>
      <c r="I244" s="9">
        <v>34.441246079985696</v>
      </c>
    </row>
    <row r="245" spans="1:9" s="10" customFormat="1" x14ac:dyDescent="0.25">
      <c r="A245" s="54" t="s">
        <v>447</v>
      </c>
      <c r="B245" s="55" t="s">
        <v>448</v>
      </c>
      <c r="C245" s="9">
        <v>75.401504393934218</v>
      </c>
      <c r="D245" s="9"/>
      <c r="E245" s="9">
        <v>69.292648659632277</v>
      </c>
      <c r="F245" s="9"/>
      <c r="G245" s="9">
        <v>45.166320176991768</v>
      </c>
      <c r="H245" s="9"/>
      <c r="I245" s="9">
        <v>34.485122610143527</v>
      </c>
    </row>
    <row r="246" spans="1:9" s="10" customFormat="1" x14ac:dyDescent="0.25">
      <c r="A246" s="54" t="s">
        <v>449</v>
      </c>
      <c r="B246" s="55" t="s">
        <v>450</v>
      </c>
      <c r="C246" s="9">
        <v>85.563844367493658</v>
      </c>
      <c r="D246" s="9"/>
      <c r="E246" s="9">
        <v>79.603528758903408</v>
      </c>
      <c r="F246" s="9"/>
      <c r="G246" s="9">
        <v>56.070447545348756</v>
      </c>
      <c r="H246" s="9"/>
      <c r="I246" s="9">
        <v>43.8155963616612</v>
      </c>
    </row>
    <row r="247" spans="1:9" s="10" customFormat="1" x14ac:dyDescent="0.25">
      <c r="A247" s="54" t="s">
        <v>454</v>
      </c>
      <c r="B247" s="55" t="s">
        <v>455</v>
      </c>
      <c r="C247" s="9">
        <v>73.52554324109137</v>
      </c>
      <c r="D247" s="9"/>
      <c r="E247" s="9">
        <v>68.028608425387119</v>
      </c>
      <c r="F247" s="9"/>
      <c r="G247" s="9">
        <v>42.778562542650569</v>
      </c>
      <c r="H247" s="9"/>
      <c r="I247" s="9">
        <v>29.272684017122895</v>
      </c>
    </row>
    <row r="248" spans="1:9" s="10" customFormat="1" x14ac:dyDescent="0.25">
      <c r="A248" s="54" t="s">
        <v>456</v>
      </c>
      <c r="B248" s="55" t="s">
        <v>457</v>
      </c>
      <c r="C248" s="9">
        <v>77.227842088079896</v>
      </c>
      <c r="D248" s="9"/>
      <c r="E248" s="9">
        <v>70.098468673061248</v>
      </c>
      <c r="F248" s="9"/>
      <c r="G248" s="9">
        <v>46.688041169060369</v>
      </c>
      <c r="H248" s="9"/>
      <c r="I248" s="9">
        <v>37.193211434945908</v>
      </c>
    </row>
    <row r="249" spans="1:9" s="10" customFormat="1" x14ac:dyDescent="0.25">
      <c r="A249" s="54" t="s">
        <v>458</v>
      </c>
      <c r="B249" s="55" t="s">
        <v>459</v>
      </c>
      <c r="C249" s="9">
        <v>79.600137046892854</v>
      </c>
      <c r="D249" s="9"/>
      <c r="E249" s="9">
        <v>70.481839613172369</v>
      </c>
      <c r="F249" s="9"/>
      <c r="G249" s="9">
        <v>42.231047232041938</v>
      </c>
      <c r="H249" s="9"/>
      <c r="I249" s="9">
        <v>29.446318788770132</v>
      </c>
    </row>
    <row r="250" spans="1:9" s="10" customFormat="1" x14ac:dyDescent="0.25">
      <c r="A250" s="54" t="s">
        <v>460</v>
      </c>
      <c r="B250" s="55" t="s">
        <v>461</v>
      </c>
      <c r="C250" s="9">
        <v>82.989040271027164</v>
      </c>
      <c r="D250" s="9"/>
      <c r="E250" s="9">
        <v>76.975476753941592</v>
      </c>
      <c r="F250" s="9"/>
      <c r="G250" s="9">
        <v>52.77872182437077</v>
      </c>
      <c r="H250" s="9"/>
      <c r="I250" s="9">
        <v>42.082225315745923</v>
      </c>
    </row>
    <row r="251" spans="1:9" s="10" customFormat="1" x14ac:dyDescent="0.25">
      <c r="A251" s="54" t="s">
        <v>468</v>
      </c>
      <c r="B251" s="55" t="s">
        <v>469</v>
      </c>
      <c r="C251" s="9">
        <v>78.909587787374761</v>
      </c>
      <c r="D251" s="9"/>
      <c r="E251" s="9">
        <v>70.070470050682871</v>
      </c>
      <c r="F251" s="9"/>
      <c r="G251" s="9">
        <v>49.359068800604568</v>
      </c>
      <c r="H251" s="9"/>
      <c r="I251" s="9">
        <v>38.832409609172117</v>
      </c>
    </row>
    <row r="252" spans="1:9" s="10" customFormat="1" x14ac:dyDescent="0.25">
      <c r="A252" s="54" t="s">
        <v>470</v>
      </c>
      <c r="B252" s="55" t="s">
        <v>471</v>
      </c>
      <c r="C252" s="9">
        <v>82.356060430728292</v>
      </c>
      <c r="D252" s="9"/>
      <c r="E252" s="9">
        <v>76.07244535153032</v>
      </c>
      <c r="F252" s="9"/>
      <c r="G252" s="9">
        <v>45.614629777759433</v>
      </c>
      <c r="H252" s="9"/>
      <c r="I252" s="9">
        <v>34.191704000317223</v>
      </c>
    </row>
    <row r="253" spans="1:9" s="10" customFormat="1" x14ac:dyDescent="0.25">
      <c r="A253" s="54" t="s">
        <v>472</v>
      </c>
      <c r="B253" s="55" t="s">
        <v>473</v>
      </c>
      <c r="C253" s="9">
        <v>78.753158747871865</v>
      </c>
      <c r="D253" s="9"/>
      <c r="E253" s="9">
        <v>71.804065530416011</v>
      </c>
      <c r="F253" s="9"/>
      <c r="G253" s="9">
        <v>47.967661524659846</v>
      </c>
      <c r="H253" s="9"/>
      <c r="I253" s="9">
        <v>34.705784681870291</v>
      </c>
    </row>
    <row r="254" spans="1:9" s="10" customFormat="1" x14ac:dyDescent="0.25">
      <c r="A254" s="54" t="s">
        <v>474</v>
      </c>
      <c r="B254" s="55" t="s">
        <v>475</v>
      </c>
      <c r="C254" s="9">
        <v>77.019316613640257</v>
      </c>
      <c r="D254" s="9"/>
      <c r="E254" s="9">
        <v>71.88111141230614</v>
      </c>
      <c r="F254" s="9"/>
      <c r="G254" s="9">
        <v>45.828519690314025</v>
      </c>
      <c r="H254" s="9"/>
      <c r="I254" s="9">
        <v>33.705345932007155</v>
      </c>
    </row>
    <row r="255" spans="1:9" s="10" customFormat="1" x14ac:dyDescent="0.25">
      <c r="A255" s="54" t="s">
        <v>480</v>
      </c>
      <c r="B255" s="55" t="s">
        <v>481</v>
      </c>
      <c r="C255" s="9">
        <v>87.731085674074009</v>
      </c>
      <c r="D255" s="9"/>
      <c r="E255" s="9">
        <v>78.283124579699816</v>
      </c>
      <c r="F255" s="9"/>
      <c r="G255" s="9">
        <v>52.806965142076201</v>
      </c>
      <c r="H255" s="9"/>
      <c r="I255" s="9">
        <v>42.04462635009196</v>
      </c>
    </row>
    <row r="256" spans="1:9" s="10" customFormat="1" x14ac:dyDescent="0.25">
      <c r="A256" s="54" t="s">
        <v>486</v>
      </c>
      <c r="B256" s="55" t="s">
        <v>487</v>
      </c>
      <c r="C256" s="9">
        <v>85.828588747647387</v>
      </c>
      <c r="D256" s="9"/>
      <c r="E256" s="9">
        <v>80.713823133632133</v>
      </c>
      <c r="F256" s="9"/>
      <c r="G256" s="9">
        <v>55.003528618428668</v>
      </c>
      <c r="H256" s="9"/>
      <c r="I256" s="9">
        <v>45.85245898357956</v>
      </c>
    </row>
    <row r="257" spans="1:9" s="10" customFormat="1" x14ac:dyDescent="0.25">
      <c r="A257" s="54" t="s">
        <v>490</v>
      </c>
      <c r="B257" s="55" t="s">
        <v>491</v>
      </c>
      <c r="C257" s="9">
        <v>76.104783692477454</v>
      </c>
      <c r="D257" s="9"/>
      <c r="E257" s="9">
        <v>68.910858679685418</v>
      </c>
      <c r="F257" s="9"/>
      <c r="G257" s="9">
        <v>48.974625913680754</v>
      </c>
      <c r="H257" s="9"/>
      <c r="I257" s="9">
        <v>36.438384831245251</v>
      </c>
    </row>
    <row r="258" spans="1:9" s="10" customFormat="1" x14ac:dyDescent="0.25">
      <c r="A258" s="54" t="s">
        <v>492</v>
      </c>
      <c r="B258" s="55" t="s">
        <v>493</v>
      </c>
      <c r="C258" s="9">
        <v>91.991643707185773</v>
      </c>
      <c r="D258" s="9"/>
      <c r="E258" s="9">
        <v>87.952443598461628</v>
      </c>
      <c r="F258" s="9"/>
      <c r="G258" s="9">
        <v>67.515502554880996</v>
      </c>
      <c r="H258" s="9"/>
      <c r="I258" s="9">
        <v>49.663289024115066</v>
      </c>
    </row>
    <row r="259" spans="1:9" s="10" customFormat="1" x14ac:dyDescent="0.25">
      <c r="A259" s="54" t="s">
        <v>496</v>
      </c>
      <c r="B259" s="55" t="s">
        <v>497</v>
      </c>
      <c r="C259" s="9">
        <v>81.70288423607785</v>
      </c>
      <c r="D259" s="9"/>
      <c r="E259" s="9">
        <v>75.169361289395454</v>
      </c>
      <c r="F259" s="9"/>
      <c r="G259" s="9">
        <v>49.603507253776549</v>
      </c>
      <c r="H259" s="9"/>
      <c r="I259" s="9">
        <v>38.050355201897084</v>
      </c>
    </row>
    <row r="260" spans="1:9" s="10" customFormat="1" x14ac:dyDescent="0.25">
      <c r="A260" s="54" t="s">
        <v>500</v>
      </c>
      <c r="B260" s="55" t="s">
        <v>501</v>
      </c>
      <c r="C260" s="9">
        <v>82.817142083257067</v>
      </c>
      <c r="D260" s="9"/>
      <c r="E260" s="9">
        <v>75.661738371841651</v>
      </c>
      <c r="F260" s="9"/>
      <c r="G260" s="9">
        <v>54.45621887537655</v>
      </c>
      <c r="H260" s="9"/>
      <c r="I260" s="9">
        <v>42.018816011439306</v>
      </c>
    </row>
    <row r="261" spans="1:9" s="10" customFormat="1" x14ac:dyDescent="0.25">
      <c r="A261" s="47" t="s">
        <v>27</v>
      </c>
      <c r="B261" s="47" t="s">
        <v>28</v>
      </c>
      <c r="C261" s="6">
        <v>83.866251451267772</v>
      </c>
      <c r="D261" s="6"/>
      <c r="E261" s="6">
        <v>75.588627191963411</v>
      </c>
      <c r="F261" s="6"/>
      <c r="G261" s="6">
        <v>49.976794231338054</v>
      </c>
      <c r="H261" s="6"/>
      <c r="I261" s="6">
        <v>36.925610946910851</v>
      </c>
    </row>
    <row r="262" spans="1:9" s="10" customFormat="1" x14ac:dyDescent="0.25">
      <c r="A262" s="50" t="s">
        <v>506</v>
      </c>
      <c r="B262" s="51" t="s">
        <v>507</v>
      </c>
      <c r="C262" s="7">
        <v>83.5646772483192</v>
      </c>
      <c r="D262" s="7"/>
      <c r="E262" s="7">
        <v>71.787586000806826</v>
      </c>
      <c r="F262" s="7"/>
      <c r="G262" s="7">
        <v>47.69365954140347</v>
      </c>
      <c r="H262" s="7"/>
      <c r="I262" s="7">
        <v>34.166552010834316</v>
      </c>
    </row>
    <row r="263" spans="1:9" s="8" customFormat="1" x14ac:dyDescent="0.25">
      <c r="A263" s="50" t="s">
        <v>508</v>
      </c>
      <c r="B263" s="51" t="s">
        <v>509</v>
      </c>
      <c r="C263" s="7">
        <v>89.284444791016085</v>
      </c>
      <c r="D263" s="7"/>
      <c r="E263" s="7">
        <v>84.29955817630794</v>
      </c>
      <c r="F263" s="7"/>
      <c r="G263" s="7">
        <v>63.258887248397066</v>
      </c>
      <c r="H263" s="7"/>
      <c r="I263" s="7">
        <v>48.229999018775978</v>
      </c>
    </row>
    <row r="264" spans="1:9" customFormat="1" ht="14.4" x14ac:dyDescent="0.3">
      <c r="A264" s="50" t="s">
        <v>510</v>
      </c>
      <c r="B264" s="51" t="s">
        <v>511</v>
      </c>
      <c r="C264" s="7">
        <v>83.833558960633951</v>
      </c>
      <c r="D264" s="7"/>
      <c r="E264" s="7">
        <v>77.854957398383021</v>
      </c>
      <c r="F264" s="7"/>
      <c r="G264" s="7">
        <v>51.637397297530008</v>
      </c>
      <c r="H264" s="7"/>
      <c r="I264" s="7">
        <v>38.607503330220929</v>
      </c>
    </row>
    <row r="265" spans="1:9" customFormat="1" ht="14.4" x14ac:dyDescent="0.3">
      <c r="A265" s="50" t="s">
        <v>512</v>
      </c>
      <c r="B265" s="51" t="s">
        <v>513</v>
      </c>
      <c r="C265" s="7">
        <v>77.146657569100753</v>
      </c>
      <c r="D265" s="7"/>
      <c r="E265" s="7">
        <v>66.58919487159703</v>
      </c>
      <c r="F265" s="7"/>
      <c r="G265" s="7">
        <v>41.669432511121862</v>
      </c>
      <c r="H265" s="7"/>
      <c r="I265" s="7">
        <v>29.835008675489654</v>
      </c>
    </row>
    <row r="266" spans="1:9" customFormat="1" ht="14.4" x14ac:dyDescent="0.3">
      <c r="A266" s="50" t="s">
        <v>514</v>
      </c>
      <c r="B266" s="51" t="s">
        <v>515</v>
      </c>
      <c r="C266" s="7">
        <v>86.259907299488788</v>
      </c>
      <c r="D266" s="7"/>
      <c r="E266" s="7">
        <v>76.815648973242716</v>
      </c>
      <c r="F266" s="7"/>
      <c r="G266" s="7">
        <v>51.529152561405056</v>
      </c>
      <c r="H266" s="7"/>
      <c r="I266" s="7">
        <v>37.362253450426572</v>
      </c>
    </row>
    <row r="267" spans="1:9" customFormat="1" ht="14.4" x14ac:dyDescent="0.3">
      <c r="A267" s="50" t="s">
        <v>516</v>
      </c>
      <c r="B267" s="51" t="s">
        <v>517</v>
      </c>
      <c r="C267" s="7">
        <v>83.722046138343117</v>
      </c>
      <c r="D267" s="7"/>
      <c r="E267" s="7">
        <v>75.965836522251337</v>
      </c>
      <c r="F267" s="7"/>
      <c r="G267" s="7">
        <v>52.814631289517244</v>
      </c>
      <c r="H267" s="7"/>
      <c r="I267" s="7">
        <v>41.385434384310216</v>
      </c>
    </row>
    <row r="268" spans="1:9" customFormat="1" ht="14.4" x14ac:dyDescent="0.3">
      <c r="A268" s="50" t="s">
        <v>518</v>
      </c>
      <c r="B268" s="51" t="s">
        <v>519</v>
      </c>
      <c r="C268" s="7">
        <v>79.30048938847051</v>
      </c>
      <c r="D268" s="7"/>
      <c r="E268" s="7">
        <v>73.768899938573</v>
      </c>
      <c r="F268" s="7"/>
      <c r="G268" s="7">
        <v>50.398809252791899</v>
      </c>
      <c r="H268" s="7"/>
      <c r="I268" s="7">
        <v>37.128972920913775</v>
      </c>
    </row>
    <row r="269" spans="1:9" customFormat="1" ht="14.4" x14ac:dyDescent="0.3">
      <c r="A269" s="50" t="s">
        <v>520</v>
      </c>
      <c r="B269" s="51" t="s">
        <v>521</v>
      </c>
      <c r="C269" s="7">
        <v>71.66128613397585</v>
      </c>
      <c r="D269" s="7"/>
      <c r="E269" s="7">
        <v>66.366252271916409</v>
      </c>
      <c r="F269" s="7"/>
      <c r="G269" s="7">
        <v>35.165818957060914</v>
      </c>
      <c r="H269" s="7"/>
      <c r="I269" s="7">
        <v>26.747032548387462</v>
      </c>
    </row>
    <row r="270" spans="1:9" customFormat="1" ht="14.4" x14ac:dyDescent="0.3">
      <c r="A270" s="50" t="s">
        <v>522</v>
      </c>
      <c r="B270" s="51" t="s">
        <v>523</v>
      </c>
      <c r="C270" s="7">
        <v>84.463162833012163</v>
      </c>
      <c r="D270" s="7"/>
      <c r="E270" s="7">
        <v>77.318812856345716</v>
      </c>
      <c r="F270" s="7"/>
      <c r="G270" s="7">
        <v>53.389580459751521</v>
      </c>
      <c r="H270" s="7"/>
      <c r="I270" s="7">
        <v>38.79102661994294</v>
      </c>
    </row>
    <row r="271" spans="1:9" customFormat="1" ht="14.4" x14ac:dyDescent="0.3">
      <c r="A271" s="50" t="s">
        <v>524</v>
      </c>
      <c r="B271" s="51" t="s">
        <v>525</v>
      </c>
      <c r="C271" s="7">
        <v>83.677896886079182</v>
      </c>
      <c r="D271" s="7"/>
      <c r="E271" s="7">
        <v>75.919500216436518</v>
      </c>
      <c r="F271" s="7"/>
      <c r="G271" s="7">
        <v>47.518399364654215</v>
      </c>
      <c r="H271" s="7"/>
      <c r="I271" s="7">
        <v>34.703298191876179</v>
      </c>
    </row>
    <row r="272" spans="1:9" customFormat="1" ht="14.4" x14ac:dyDescent="0.3">
      <c r="A272" s="50" t="s">
        <v>526</v>
      </c>
      <c r="B272" s="51" t="s">
        <v>527</v>
      </c>
      <c r="C272" s="7">
        <v>88.075317677372368</v>
      </c>
      <c r="D272" s="7"/>
      <c r="E272" s="7">
        <v>78.567106162371729</v>
      </c>
      <c r="F272" s="7"/>
      <c r="G272" s="7">
        <v>55.027765120590345</v>
      </c>
      <c r="H272" s="7"/>
      <c r="I272" s="7">
        <v>35.54055253927136</v>
      </c>
    </row>
    <row r="273" spans="1:9" customFormat="1" ht="14.4" x14ac:dyDescent="0.3">
      <c r="A273" s="50" t="s">
        <v>528</v>
      </c>
      <c r="B273" s="51" t="s">
        <v>529</v>
      </c>
      <c r="C273" s="7">
        <v>89.743171006484772</v>
      </c>
      <c r="D273" s="7"/>
      <c r="E273" s="7">
        <v>80.436480418041512</v>
      </c>
      <c r="F273" s="7"/>
      <c r="G273" s="7">
        <v>48.648383714070341</v>
      </c>
      <c r="H273" s="7"/>
      <c r="I273" s="7">
        <v>34.094254036950922</v>
      </c>
    </row>
    <row r="274" spans="1:9" customFormat="1" ht="14.4" x14ac:dyDescent="0.3">
      <c r="A274" s="50" t="s">
        <v>530</v>
      </c>
      <c r="B274" s="51" t="s">
        <v>531</v>
      </c>
      <c r="C274" s="7">
        <v>84.320660879168372</v>
      </c>
      <c r="D274" s="7"/>
      <c r="E274" s="7">
        <v>75.247623848759901</v>
      </c>
      <c r="F274" s="7"/>
      <c r="G274" s="7">
        <v>49.040087753297165</v>
      </c>
      <c r="H274" s="7"/>
      <c r="I274" s="7">
        <v>36.661811322852074</v>
      </c>
    </row>
    <row r="275" spans="1:9" customFormat="1" ht="14.4" x14ac:dyDescent="0.3">
      <c r="A275" s="54" t="s">
        <v>532</v>
      </c>
      <c r="B275" s="55" t="s">
        <v>533</v>
      </c>
      <c r="C275" s="9">
        <v>82.891590896344596</v>
      </c>
      <c r="D275" s="9"/>
      <c r="E275" s="9">
        <v>73.968411837764179</v>
      </c>
      <c r="F275" s="9"/>
      <c r="G275" s="9">
        <v>46.640203066235244</v>
      </c>
      <c r="H275" s="9"/>
      <c r="I275" s="9">
        <v>35.119361087027848</v>
      </c>
    </row>
    <row r="276" spans="1:9" customFormat="1" ht="14.4" x14ac:dyDescent="0.3">
      <c r="A276" s="54" t="s">
        <v>534</v>
      </c>
      <c r="B276" s="55" t="s">
        <v>535</v>
      </c>
      <c r="C276" s="9">
        <v>87.493941229861846</v>
      </c>
      <c r="D276" s="9"/>
      <c r="E276" s="9">
        <v>80.252551815276348</v>
      </c>
      <c r="F276" s="9"/>
      <c r="G276" s="9">
        <v>53.107043905359596</v>
      </c>
      <c r="H276" s="9"/>
      <c r="I276" s="9">
        <v>36.222324530147439</v>
      </c>
    </row>
    <row r="277" spans="1:9" s="10" customFormat="1" x14ac:dyDescent="0.25">
      <c r="A277" s="54" t="s">
        <v>536</v>
      </c>
      <c r="B277" s="55" t="s">
        <v>537</v>
      </c>
      <c r="C277" s="9">
        <v>80.06415858676192</v>
      </c>
      <c r="D277" s="9"/>
      <c r="E277" s="9">
        <v>71.568727685516308</v>
      </c>
      <c r="F277" s="9"/>
      <c r="G277" s="9">
        <v>44.903604429752392</v>
      </c>
      <c r="H277" s="9"/>
      <c r="I277" s="9">
        <v>34.042756107711</v>
      </c>
    </row>
    <row r="278" spans="1:9" s="10" customFormat="1" x14ac:dyDescent="0.25">
      <c r="A278" s="54" t="s">
        <v>538</v>
      </c>
      <c r="B278" s="55" t="s">
        <v>539</v>
      </c>
      <c r="C278" s="9">
        <v>85.906816780393342</v>
      </c>
      <c r="D278" s="9"/>
      <c r="E278" s="9">
        <v>75.416019391109572</v>
      </c>
      <c r="F278" s="9"/>
      <c r="G278" s="9">
        <v>51.176811110359132</v>
      </c>
      <c r="H278" s="9"/>
      <c r="I278" s="9">
        <v>39.709112776368208</v>
      </c>
    </row>
    <row r="279" spans="1:9" s="10" customFormat="1" x14ac:dyDescent="0.25">
      <c r="A279" s="50" t="s">
        <v>540</v>
      </c>
      <c r="B279" s="51" t="s">
        <v>541</v>
      </c>
      <c r="C279" s="7">
        <v>82.994301123979568</v>
      </c>
      <c r="D279" s="7"/>
      <c r="E279" s="7">
        <v>75.408699012217923</v>
      </c>
      <c r="F279" s="7"/>
      <c r="G279" s="7">
        <v>49.704479317907264</v>
      </c>
      <c r="H279" s="7"/>
      <c r="I279" s="7">
        <v>36.096019705950852</v>
      </c>
    </row>
    <row r="280" spans="1:9" s="10" customFormat="1" x14ac:dyDescent="0.25">
      <c r="A280" s="54" t="s">
        <v>542</v>
      </c>
      <c r="B280" s="55" t="s">
        <v>543</v>
      </c>
      <c r="C280" s="9">
        <v>84.59649502432238</v>
      </c>
      <c r="D280" s="9"/>
      <c r="E280" s="9">
        <v>77.76765595034658</v>
      </c>
      <c r="F280" s="9"/>
      <c r="G280" s="9">
        <v>48.554240241809282</v>
      </c>
      <c r="H280" s="9"/>
      <c r="I280" s="9">
        <v>35.331920163996443</v>
      </c>
    </row>
    <row r="281" spans="1:9" customFormat="1" ht="14.4" x14ac:dyDescent="0.3">
      <c r="A281" s="54" t="s">
        <v>544</v>
      </c>
      <c r="B281" s="55" t="s">
        <v>545</v>
      </c>
      <c r="C281" s="9">
        <v>80.295471478328167</v>
      </c>
      <c r="D281" s="9"/>
      <c r="E281" s="9">
        <v>72.568908398451299</v>
      </c>
      <c r="F281" s="9"/>
      <c r="G281" s="9">
        <v>45.02856282211399</v>
      </c>
      <c r="H281" s="9"/>
      <c r="I281" s="9">
        <v>32.811599011807729</v>
      </c>
    </row>
    <row r="282" spans="1:9" s="10" customFormat="1" x14ac:dyDescent="0.25">
      <c r="A282" s="54" t="s">
        <v>546</v>
      </c>
      <c r="B282" s="55" t="s">
        <v>547</v>
      </c>
      <c r="C282" s="9">
        <v>85.054382684796764</v>
      </c>
      <c r="D282" s="9"/>
      <c r="E282" s="9">
        <v>77.188220053628314</v>
      </c>
      <c r="F282" s="9"/>
      <c r="G282" s="9">
        <v>54.483572529141796</v>
      </c>
      <c r="H282" s="9"/>
      <c r="I282" s="9">
        <v>41.550524740725969</v>
      </c>
    </row>
    <row r="283" spans="1:9" s="10" customFormat="1" x14ac:dyDescent="0.25">
      <c r="A283" s="54" t="s">
        <v>548</v>
      </c>
      <c r="B283" s="55" t="s">
        <v>549</v>
      </c>
      <c r="C283" s="9">
        <v>83.007360126079334</v>
      </c>
      <c r="D283" s="9"/>
      <c r="E283" s="9">
        <v>72.216321762388191</v>
      </c>
      <c r="F283" s="9"/>
      <c r="G283" s="9">
        <v>51.476524254034061</v>
      </c>
      <c r="H283" s="9"/>
      <c r="I283" s="9">
        <v>37.216871444095155</v>
      </c>
    </row>
    <row r="284" spans="1:9" s="10" customFormat="1" x14ac:dyDescent="0.25">
      <c r="A284" s="54" t="s">
        <v>550</v>
      </c>
      <c r="B284" s="55" t="s">
        <v>551</v>
      </c>
      <c r="C284" s="9">
        <v>82.162549633028988</v>
      </c>
      <c r="D284" s="9"/>
      <c r="E284" s="9">
        <v>76.322274316402527</v>
      </c>
      <c r="F284" s="9"/>
      <c r="G284" s="9">
        <v>48.955355241568533</v>
      </c>
      <c r="H284" s="9"/>
      <c r="I284" s="9">
        <v>34.275429246429219</v>
      </c>
    </row>
    <row r="285" spans="1:9" s="10" customFormat="1" x14ac:dyDescent="0.25">
      <c r="A285" s="50" t="s">
        <v>552</v>
      </c>
      <c r="B285" s="51" t="s">
        <v>553</v>
      </c>
      <c r="C285" s="7">
        <v>83.09730584074228</v>
      </c>
      <c r="D285" s="7"/>
      <c r="E285" s="7">
        <v>74.332712819292198</v>
      </c>
      <c r="F285" s="7"/>
      <c r="G285" s="7">
        <v>47.636631964131674</v>
      </c>
      <c r="H285" s="7"/>
      <c r="I285" s="7">
        <v>34.806551160444265</v>
      </c>
    </row>
    <row r="286" spans="1:9" s="10" customFormat="1" x14ac:dyDescent="0.25">
      <c r="A286" s="54" t="s">
        <v>554</v>
      </c>
      <c r="B286" s="55" t="s">
        <v>555</v>
      </c>
      <c r="C286" s="9">
        <v>81.321531256910234</v>
      </c>
      <c r="D286" s="9"/>
      <c r="E286" s="9">
        <v>72.667988896382965</v>
      </c>
      <c r="F286" s="9"/>
      <c r="G286" s="9">
        <v>45.394630589561046</v>
      </c>
      <c r="H286" s="9"/>
      <c r="I286" s="9">
        <v>36.41147609046552</v>
      </c>
    </row>
    <row r="287" spans="1:9" customFormat="1" ht="14.4" x14ac:dyDescent="0.3">
      <c r="A287" s="54" t="s">
        <v>556</v>
      </c>
      <c r="B287" s="55" t="s">
        <v>557</v>
      </c>
      <c r="C287" s="9">
        <v>84.086894313342043</v>
      </c>
      <c r="D287" s="9"/>
      <c r="E287" s="9">
        <v>74.284366879263047</v>
      </c>
      <c r="F287" s="9"/>
      <c r="G287" s="9">
        <v>45.228951779750517</v>
      </c>
      <c r="H287" s="9"/>
      <c r="I287" s="9">
        <v>36.442704241470345</v>
      </c>
    </row>
    <row r="288" spans="1:9" s="10" customFormat="1" x14ac:dyDescent="0.25">
      <c r="A288" s="54" t="s">
        <v>558</v>
      </c>
      <c r="B288" s="55" t="s">
        <v>559</v>
      </c>
      <c r="C288" s="9">
        <v>83.542192231378465</v>
      </c>
      <c r="D288" s="9"/>
      <c r="E288" s="9">
        <v>72.488412749773431</v>
      </c>
      <c r="F288" s="9"/>
      <c r="G288" s="9">
        <v>45.031091786905392</v>
      </c>
      <c r="H288" s="9"/>
      <c r="I288" s="9">
        <v>32.584586082829446</v>
      </c>
    </row>
    <row r="289" spans="1:9" s="10" customFormat="1" x14ac:dyDescent="0.25">
      <c r="A289" s="54" t="s">
        <v>560</v>
      </c>
      <c r="B289" s="55" t="s">
        <v>561</v>
      </c>
      <c r="C289" s="9">
        <v>83.875838794352973</v>
      </c>
      <c r="D289" s="9"/>
      <c r="E289" s="9">
        <v>70.92163204083586</v>
      </c>
      <c r="F289" s="9"/>
      <c r="G289" s="9">
        <v>45.446383263105098</v>
      </c>
      <c r="H289" s="9"/>
      <c r="I289" s="9">
        <v>31.51530439831496</v>
      </c>
    </row>
    <row r="290" spans="1:9" s="10" customFormat="1" x14ac:dyDescent="0.25">
      <c r="A290" s="54" t="s">
        <v>562</v>
      </c>
      <c r="B290" s="55" t="s">
        <v>563</v>
      </c>
      <c r="C290" s="9">
        <v>76.413114292483286</v>
      </c>
      <c r="D290" s="9"/>
      <c r="E290" s="9">
        <v>68.915784884360335</v>
      </c>
      <c r="F290" s="9"/>
      <c r="G290" s="9">
        <v>46.477441597068086</v>
      </c>
      <c r="H290" s="9"/>
      <c r="I290" s="9">
        <v>34.954529795272563</v>
      </c>
    </row>
    <row r="291" spans="1:9" s="10" customFormat="1" x14ac:dyDescent="0.25">
      <c r="A291" s="54" t="s">
        <v>564</v>
      </c>
      <c r="B291" s="55" t="s">
        <v>565</v>
      </c>
      <c r="C291" s="9">
        <v>83.68457648705197</v>
      </c>
      <c r="D291" s="9"/>
      <c r="E291" s="9">
        <v>76.41534973473351</v>
      </c>
      <c r="F291" s="9"/>
      <c r="G291" s="9">
        <v>46.787670937321124</v>
      </c>
      <c r="H291" s="9"/>
      <c r="I291" s="9">
        <v>34.767660518345735</v>
      </c>
    </row>
    <row r="292" spans="1:9" s="10" customFormat="1" x14ac:dyDescent="0.25">
      <c r="A292" s="54" t="s">
        <v>566</v>
      </c>
      <c r="B292" s="55" t="s">
        <v>567</v>
      </c>
      <c r="C292" s="9">
        <v>83.64737913261456</v>
      </c>
      <c r="D292" s="9"/>
      <c r="E292" s="9">
        <v>75.470861055333955</v>
      </c>
      <c r="F292" s="9"/>
      <c r="G292" s="9">
        <v>45.750338236062674</v>
      </c>
      <c r="H292" s="9"/>
      <c r="I292" s="9">
        <v>31.152927260318421</v>
      </c>
    </row>
    <row r="293" spans="1:9" s="10" customFormat="1" x14ac:dyDescent="0.25">
      <c r="A293" s="54" t="s">
        <v>568</v>
      </c>
      <c r="B293" s="55" t="s">
        <v>569</v>
      </c>
      <c r="C293" s="9">
        <v>85.574582674005825</v>
      </c>
      <c r="D293" s="9"/>
      <c r="E293" s="9">
        <v>78.29937897044276</v>
      </c>
      <c r="F293" s="9"/>
      <c r="G293" s="9">
        <v>54.95180423550751</v>
      </c>
      <c r="H293" s="9"/>
      <c r="I293" s="9">
        <v>36.255501635585553</v>
      </c>
    </row>
    <row r="294" spans="1:9" s="10" customFormat="1" x14ac:dyDescent="0.25">
      <c r="A294" s="54" t="s">
        <v>570</v>
      </c>
      <c r="B294" s="55" t="s">
        <v>571</v>
      </c>
      <c r="C294" s="9">
        <v>78.312667209779903</v>
      </c>
      <c r="D294" s="9"/>
      <c r="E294" s="9">
        <v>68.312160535367184</v>
      </c>
      <c r="F294" s="9"/>
      <c r="G294" s="9">
        <v>43.320488203930921</v>
      </c>
      <c r="H294" s="9"/>
      <c r="I294" s="9">
        <v>32.740473279228496</v>
      </c>
    </row>
    <row r="295" spans="1:9" s="10" customFormat="1" x14ac:dyDescent="0.25">
      <c r="A295" s="54" t="s">
        <v>572</v>
      </c>
      <c r="B295" s="55" t="s">
        <v>573</v>
      </c>
      <c r="C295" s="9">
        <v>81.629870580627141</v>
      </c>
      <c r="D295" s="9"/>
      <c r="E295" s="9">
        <v>75.568937462193659</v>
      </c>
      <c r="F295" s="9"/>
      <c r="G295" s="9">
        <v>46.723114540695889</v>
      </c>
      <c r="H295" s="9"/>
      <c r="I295" s="9">
        <v>33.214279156666727</v>
      </c>
    </row>
    <row r="296" spans="1:9" s="10" customFormat="1" x14ac:dyDescent="0.25">
      <c r="A296" s="54" t="s">
        <v>574</v>
      </c>
      <c r="B296" s="55" t="s">
        <v>575</v>
      </c>
      <c r="C296" s="9">
        <v>88.154799004680399</v>
      </c>
      <c r="D296" s="9"/>
      <c r="E296" s="9">
        <v>79.969184493761631</v>
      </c>
      <c r="F296" s="9"/>
      <c r="G296" s="9">
        <v>54.279898927221041</v>
      </c>
      <c r="H296" s="9"/>
      <c r="I296" s="9">
        <v>41.079996248829296</v>
      </c>
    </row>
    <row r="297" spans="1:9" s="10" customFormat="1" x14ac:dyDescent="0.25">
      <c r="A297" s="50" t="s">
        <v>576</v>
      </c>
      <c r="B297" s="51" t="s">
        <v>577</v>
      </c>
      <c r="C297" s="7">
        <v>81.97475543901848</v>
      </c>
      <c r="D297" s="7"/>
      <c r="E297" s="7">
        <v>73.770879354733324</v>
      </c>
      <c r="F297" s="7"/>
      <c r="G297" s="7">
        <v>47.444622479559925</v>
      </c>
      <c r="H297" s="7"/>
      <c r="I297" s="7">
        <v>34.42436491337623</v>
      </c>
    </row>
    <row r="298" spans="1:9" s="10" customFormat="1" x14ac:dyDescent="0.25">
      <c r="A298" s="54" t="s">
        <v>578</v>
      </c>
      <c r="B298" s="55" t="s">
        <v>579</v>
      </c>
      <c r="C298" s="9">
        <v>79.637339452150854</v>
      </c>
      <c r="D298" s="9"/>
      <c r="E298" s="9">
        <v>71.768760405178625</v>
      </c>
      <c r="F298" s="9"/>
      <c r="G298" s="9">
        <v>46.021915999850158</v>
      </c>
      <c r="H298" s="9"/>
      <c r="I298" s="9">
        <v>33.430984902826779</v>
      </c>
    </row>
    <row r="299" spans="1:9" customFormat="1" ht="14.4" x14ac:dyDescent="0.3">
      <c r="A299" s="54" t="s">
        <v>580</v>
      </c>
      <c r="B299" s="55" t="s">
        <v>581</v>
      </c>
      <c r="C299" s="9">
        <v>84.721098664588297</v>
      </c>
      <c r="D299" s="9"/>
      <c r="E299" s="9">
        <v>78.656719135210935</v>
      </c>
      <c r="F299" s="9"/>
      <c r="G299" s="9">
        <v>53.45730613514683</v>
      </c>
      <c r="H299" s="9"/>
      <c r="I299" s="9">
        <v>40.342244380457892</v>
      </c>
    </row>
    <row r="300" spans="1:9" s="10" customFormat="1" x14ac:dyDescent="0.25">
      <c r="A300" s="54" t="s">
        <v>582</v>
      </c>
      <c r="B300" s="55" t="s">
        <v>583</v>
      </c>
      <c r="C300" s="9">
        <v>82.262658428886581</v>
      </c>
      <c r="D300" s="9"/>
      <c r="E300" s="9">
        <v>73.110207985700612</v>
      </c>
      <c r="F300" s="9"/>
      <c r="G300" s="9">
        <v>43.835942250506257</v>
      </c>
      <c r="H300" s="9"/>
      <c r="I300" s="9">
        <v>30.598477511372842</v>
      </c>
    </row>
    <row r="301" spans="1:9" s="10" customFormat="1" x14ac:dyDescent="0.25">
      <c r="A301" s="54" t="s">
        <v>584</v>
      </c>
      <c r="B301" s="55" t="s">
        <v>585</v>
      </c>
      <c r="C301" s="9">
        <v>83.82997141888039</v>
      </c>
      <c r="D301" s="9"/>
      <c r="E301" s="9">
        <v>75.367041376508453</v>
      </c>
      <c r="F301" s="9"/>
      <c r="G301" s="9">
        <v>51.97793805626273</v>
      </c>
      <c r="H301" s="9"/>
      <c r="I301" s="9">
        <v>37.436202914721683</v>
      </c>
    </row>
    <row r="302" spans="1:9" s="10" customFormat="1" x14ac:dyDescent="0.25">
      <c r="A302" s="54" t="s">
        <v>592</v>
      </c>
      <c r="B302" s="55" t="s">
        <v>788</v>
      </c>
      <c r="C302" s="9">
        <v>78.87145783625418</v>
      </c>
      <c r="D302" s="9"/>
      <c r="E302" s="9">
        <v>71.465062520707534</v>
      </c>
      <c r="F302" s="9"/>
      <c r="G302" s="9">
        <v>45.744114815603574</v>
      </c>
      <c r="H302" s="9"/>
      <c r="I302" s="9">
        <v>35.52707988866041</v>
      </c>
    </row>
    <row r="303" spans="1:9" s="10" customFormat="1" x14ac:dyDescent="0.25">
      <c r="A303" s="54" t="s">
        <v>586</v>
      </c>
      <c r="B303" s="55" t="s">
        <v>587</v>
      </c>
      <c r="C303" s="9">
        <v>76.535403940595032</v>
      </c>
      <c r="D303" s="9"/>
      <c r="E303" s="9">
        <v>68.022661534829737</v>
      </c>
      <c r="F303" s="9"/>
      <c r="G303" s="9">
        <v>39.498518013888109</v>
      </c>
      <c r="H303" s="9"/>
      <c r="I303" s="9">
        <v>23.981712936223886</v>
      </c>
    </row>
    <row r="304" spans="1:9" s="10" customFormat="1" x14ac:dyDescent="0.25">
      <c r="A304" s="54" t="s">
        <v>588</v>
      </c>
      <c r="B304" s="55" t="s">
        <v>589</v>
      </c>
      <c r="C304" s="9">
        <v>79.493690785563018</v>
      </c>
      <c r="D304" s="9"/>
      <c r="E304" s="9">
        <v>70.479139902509374</v>
      </c>
      <c r="F304" s="9"/>
      <c r="G304" s="9">
        <v>41.940947498657565</v>
      </c>
      <c r="H304" s="9"/>
      <c r="I304" s="9">
        <v>29.702502183694097</v>
      </c>
    </row>
    <row r="305" spans="1:9" s="10" customFormat="1" x14ac:dyDescent="0.25">
      <c r="A305" s="54" t="s">
        <v>590</v>
      </c>
      <c r="B305" s="55" t="s">
        <v>591</v>
      </c>
      <c r="C305" s="9">
        <v>83.403242624283962</v>
      </c>
      <c r="D305" s="9"/>
      <c r="E305" s="9">
        <v>74.69497701366754</v>
      </c>
      <c r="F305" s="9"/>
      <c r="G305" s="9">
        <v>46.881678017153455</v>
      </c>
      <c r="H305" s="9"/>
      <c r="I305" s="9">
        <v>32.526217535461917</v>
      </c>
    </row>
    <row r="306" spans="1:9" s="10" customFormat="1" x14ac:dyDescent="0.25">
      <c r="A306" s="54" t="s">
        <v>593</v>
      </c>
      <c r="B306" s="55" t="s">
        <v>594</v>
      </c>
      <c r="C306" s="9">
        <v>77.923250980222676</v>
      </c>
      <c r="D306" s="9"/>
      <c r="E306" s="9">
        <v>70.750902037110009</v>
      </c>
      <c r="F306" s="9"/>
      <c r="G306" s="9">
        <v>45.148628171106921</v>
      </c>
      <c r="H306" s="9"/>
      <c r="I306" s="9">
        <v>34.358459741842161</v>
      </c>
    </row>
    <row r="307" spans="1:9" s="10" customFormat="1" x14ac:dyDescent="0.25">
      <c r="A307" s="54" t="s">
        <v>595</v>
      </c>
      <c r="B307" s="55" t="s">
        <v>596</v>
      </c>
      <c r="C307" s="9">
        <v>83.903318587367835</v>
      </c>
      <c r="D307" s="9"/>
      <c r="E307" s="9">
        <v>75.761961771601605</v>
      </c>
      <c r="F307" s="9"/>
      <c r="G307" s="9">
        <v>51.128424299173389</v>
      </c>
      <c r="H307" s="9"/>
      <c r="I307" s="9">
        <v>39.264006311856434</v>
      </c>
    </row>
    <row r="308" spans="1:9" s="10" customFormat="1" x14ac:dyDescent="0.25">
      <c r="A308" s="54" t="s">
        <v>597</v>
      </c>
      <c r="B308" s="55" t="s">
        <v>598</v>
      </c>
      <c r="C308" s="9">
        <v>84.822746132255403</v>
      </c>
      <c r="D308" s="9"/>
      <c r="E308" s="9">
        <v>75.244311069697162</v>
      </c>
      <c r="F308" s="9"/>
      <c r="G308" s="9">
        <v>49.086708693793057</v>
      </c>
      <c r="H308" s="9"/>
      <c r="I308" s="9">
        <v>35.833792477312457</v>
      </c>
    </row>
    <row r="309" spans="1:9" s="10" customFormat="1" x14ac:dyDescent="0.25">
      <c r="A309" s="54" t="s">
        <v>599</v>
      </c>
      <c r="B309" s="55" t="s">
        <v>600</v>
      </c>
      <c r="C309" s="9">
        <v>87.850206267883763</v>
      </c>
      <c r="D309" s="9"/>
      <c r="E309" s="9">
        <v>78.585756245517786</v>
      </c>
      <c r="F309" s="9"/>
      <c r="G309" s="9">
        <v>52.545867755020858</v>
      </c>
      <c r="H309" s="9"/>
      <c r="I309" s="9">
        <v>36.711620452590843</v>
      </c>
    </row>
    <row r="310" spans="1:9" s="10" customFormat="1" x14ac:dyDescent="0.25">
      <c r="A310" s="50" t="s">
        <v>601</v>
      </c>
      <c r="B310" s="51" t="s">
        <v>602</v>
      </c>
      <c r="C310" s="7">
        <v>87.874989098739817</v>
      </c>
      <c r="D310" s="7"/>
      <c r="E310" s="7">
        <v>80.116209189450458</v>
      </c>
      <c r="F310" s="7"/>
      <c r="G310" s="7">
        <v>54.669399241002381</v>
      </c>
      <c r="H310" s="7"/>
      <c r="I310" s="7">
        <v>41.973436664508831</v>
      </c>
    </row>
    <row r="311" spans="1:9" s="10" customFormat="1" x14ac:dyDescent="0.25">
      <c r="A311" s="54" t="s">
        <v>603</v>
      </c>
      <c r="B311" s="55" t="s">
        <v>604</v>
      </c>
      <c r="C311" s="9">
        <v>86.690590013021321</v>
      </c>
      <c r="D311" s="9"/>
      <c r="E311" s="9">
        <v>76.733602020803787</v>
      </c>
      <c r="F311" s="9"/>
      <c r="G311" s="9">
        <v>47.022097422834804</v>
      </c>
      <c r="H311" s="9"/>
      <c r="I311" s="9">
        <v>34.343337334796004</v>
      </c>
    </row>
    <row r="312" spans="1:9" customFormat="1" ht="14.4" x14ac:dyDescent="0.3">
      <c r="A312" s="54" t="s">
        <v>605</v>
      </c>
      <c r="B312" s="55" t="s">
        <v>606</v>
      </c>
      <c r="C312" s="9">
        <v>90.450497364548298</v>
      </c>
      <c r="D312" s="9"/>
      <c r="E312" s="9">
        <v>85.370285848102682</v>
      </c>
      <c r="F312" s="9"/>
      <c r="G312" s="9">
        <v>64.566720992881571</v>
      </c>
      <c r="H312" s="9"/>
      <c r="I312" s="9">
        <v>52.205156912724085</v>
      </c>
    </row>
    <row r="313" spans="1:9" s="10" customFormat="1" x14ac:dyDescent="0.25">
      <c r="A313" s="54" t="s">
        <v>607</v>
      </c>
      <c r="B313" s="55" t="s">
        <v>608</v>
      </c>
      <c r="C313" s="9">
        <v>86.607379837809205</v>
      </c>
      <c r="D313" s="9"/>
      <c r="E313" s="9">
        <v>79.115165088054709</v>
      </c>
      <c r="F313" s="9"/>
      <c r="G313" s="9">
        <v>51.828993714950933</v>
      </c>
      <c r="H313" s="9"/>
      <c r="I313" s="9">
        <v>40.501859393928591</v>
      </c>
    </row>
    <row r="314" spans="1:9" s="10" customFormat="1" x14ac:dyDescent="0.25">
      <c r="A314" s="54" t="s">
        <v>609</v>
      </c>
      <c r="B314" s="55" t="s">
        <v>610</v>
      </c>
      <c r="C314" s="9">
        <v>89.410573933239718</v>
      </c>
      <c r="D314" s="9"/>
      <c r="E314" s="9">
        <v>79.56606985299905</v>
      </c>
      <c r="F314" s="9"/>
      <c r="G314" s="9">
        <v>54.353912976296947</v>
      </c>
      <c r="H314" s="9"/>
      <c r="I314" s="9">
        <v>39.234304814345641</v>
      </c>
    </row>
    <row r="315" spans="1:9" s="10" customFormat="1" x14ac:dyDescent="0.25">
      <c r="A315" s="54" t="s">
        <v>611</v>
      </c>
      <c r="B315" s="55" t="s">
        <v>612</v>
      </c>
      <c r="C315" s="9">
        <v>85.541862026731749</v>
      </c>
      <c r="D315" s="9"/>
      <c r="E315" s="9">
        <v>79.058566773097709</v>
      </c>
      <c r="F315" s="9"/>
      <c r="G315" s="9">
        <v>54.67226580661444</v>
      </c>
      <c r="H315" s="9"/>
      <c r="I315" s="9">
        <v>42.680963847351443</v>
      </c>
    </row>
    <row r="316" spans="1:9" s="10" customFormat="1" x14ac:dyDescent="0.25">
      <c r="A316" s="50" t="s">
        <v>613</v>
      </c>
      <c r="B316" s="51" t="s">
        <v>614</v>
      </c>
      <c r="C316" s="7">
        <v>84.966154875457107</v>
      </c>
      <c r="D316" s="7"/>
      <c r="E316" s="7">
        <v>75.986820917036525</v>
      </c>
      <c r="F316" s="7"/>
      <c r="G316" s="7">
        <v>50.903257230545798</v>
      </c>
      <c r="H316" s="7"/>
      <c r="I316" s="7">
        <v>37.313340345095888</v>
      </c>
    </row>
    <row r="317" spans="1:9" s="10" customFormat="1" x14ac:dyDescent="0.25">
      <c r="A317" s="54" t="s">
        <v>615</v>
      </c>
      <c r="B317" s="55" t="s">
        <v>616</v>
      </c>
      <c r="C317" s="9">
        <v>88.850306199577062</v>
      </c>
      <c r="D317" s="9"/>
      <c r="E317" s="9">
        <v>79.835080692329925</v>
      </c>
      <c r="F317" s="9"/>
      <c r="G317" s="9">
        <v>52.147769403204414</v>
      </c>
      <c r="H317" s="9"/>
      <c r="I317" s="9">
        <v>37.40255045108669</v>
      </c>
    </row>
    <row r="318" spans="1:9" customFormat="1" ht="14.4" x14ac:dyDescent="0.3">
      <c r="A318" s="54" t="s">
        <v>617</v>
      </c>
      <c r="B318" s="55" t="s">
        <v>618</v>
      </c>
      <c r="C318" s="9">
        <v>86.93318830237007</v>
      </c>
      <c r="D318" s="9"/>
      <c r="E318" s="9">
        <v>79.580105191527522</v>
      </c>
      <c r="F318" s="9"/>
      <c r="G318" s="9">
        <v>55.240524068081577</v>
      </c>
      <c r="H318" s="9"/>
      <c r="I318" s="9">
        <v>40.808977098306251</v>
      </c>
    </row>
    <row r="319" spans="1:9" s="10" customFormat="1" x14ac:dyDescent="0.25">
      <c r="A319" s="54" t="s">
        <v>619</v>
      </c>
      <c r="B319" s="55" t="s">
        <v>620</v>
      </c>
      <c r="C319" s="9">
        <v>83.514650079811418</v>
      </c>
      <c r="D319" s="9"/>
      <c r="E319" s="9">
        <v>72.916336165562328</v>
      </c>
      <c r="F319" s="9"/>
      <c r="G319" s="9">
        <v>50.259033524787533</v>
      </c>
      <c r="H319" s="9"/>
      <c r="I319" s="9">
        <v>37.788698400067076</v>
      </c>
    </row>
    <row r="320" spans="1:9" s="10" customFormat="1" x14ac:dyDescent="0.25">
      <c r="A320" s="54" t="s">
        <v>621</v>
      </c>
      <c r="B320" s="55" t="s">
        <v>622</v>
      </c>
      <c r="C320" s="9">
        <v>87.778055448573227</v>
      </c>
      <c r="D320" s="9"/>
      <c r="E320" s="9">
        <v>78.624038628793116</v>
      </c>
      <c r="F320" s="9"/>
      <c r="G320" s="9">
        <v>54.150279022365353</v>
      </c>
      <c r="H320" s="9"/>
      <c r="I320" s="9">
        <v>40.295020914273749</v>
      </c>
    </row>
    <row r="321" spans="1:9" s="10" customFormat="1" x14ac:dyDescent="0.25">
      <c r="A321" s="54" t="s">
        <v>623</v>
      </c>
      <c r="B321" s="55" t="s">
        <v>624</v>
      </c>
      <c r="C321" s="9">
        <v>83.841518911555866</v>
      </c>
      <c r="D321" s="9"/>
      <c r="E321" s="9">
        <v>76.905244079037544</v>
      </c>
      <c r="F321" s="9"/>
      <c r="G321" s="9">
        <v>53.880606476727664</v>
      </c>
      <c r="H321" s="9"/>
      <c r="I321" s="9">
        <v>37.827752598213479</v>
      </c>
    </row>
    <row r="322" spans="1:9" s="10" customFormat="1" x14ac:dyDescent="0.25">
      <c r="A322" s="54" t="s">
        <v>625</v>
      </c>
      <c r="B322" s="55" t="s">
        <v>626</v>
      </c>
      <c r="C322" s="9">
        <v>84.329753971580772</v>
      </c>
      <c r="D322" s="9"/>
      <c r="E322" s="9">
        <v>75.871090579331096</v>
      </c>
      <c r="F322" s="9"/>
      <c r="G322" s="9">
        <v>48.64878180053671</v>
      </c>
      <c r="H322" s="9"/>
      <c r="I322" s="9">
        <v>35.732092015571304</v>
      </c>
    </row>
    <row r="323" spans="1:9" s="10" customFormat="1" x14ac:dyDescent="0.25">
      <c r="A323" s="54" t="s">
        <v>627</v>
      </c>
      <c r="B323" s="55" t="s">
        <v>628</v>
      </c>
      <c r="C323" s="9">
        <v>82.285651741674101</v>
      </c>
      <c r="D323" s="9"/>
      <c r="E323" s="9">
        <v>70.459553965801362</v>
      </c>
      <c r="F323" s="9"/>
      <c r="G323" s="9">
        <v>46.193178324301243</v>
      </c>
      <c r="H323" s="9"/>
      <c r="I323" s="9">
        <v>32.508589664226534</v>
      </c>
    </row>
    <row r="324" spans="1:9" s="10" customFormat="1" x14ac:dyDescent="0.25">
      <c r="A324" s="54" t="s">
        <v>629</v>
      </c>
      <c r="B324" s="55" t="s">
        <v>630</v>
      </c>
      <c r="C324" s="9">
        <v>83.863003731213638</v>
      </c>
      <c r="D324" s="9"/>
      <c r="E324" s="9">
        <v>73.097978746580083</v>
      </c>
      <c r="F324" s="9"/>
      <c r="G324" s="9">
        <v>44.803484647595383</v>
      </c>
      <c r="H324" s="9"/>
      <c r="I324" s="9">
        <v>30.147758712885647</v>
      </c>
    </row>
    <row r="325" spans="1:9" s="10" customFormat="1" x14ac:dyDescent="0.25">
      <c r="A325" s="54" t="s">
        <v>631</v>
      </c>
      <c r="B325" s="55" t="s">
        <v>632</v>
      </c>
      <c r="C325" s="9">
        <v>80.236066546602927</v>
      </c>
      <c r="D325" s="9"/>
      <c r="E325" s="9">
        <v>73.230950363876801</v>
      </c>
      <c r="F325" s="9"/>
      <c r="G325" s="9">
        <v>47.49495532245124</v>
      </c>
      <c r="H325" s="9"/>
      <c r="I325" s="9">
        <v>35.045004769319185</v>
      </c>
    </row>
    <row r="326" spans="1:9" s="10" customFormat="1" x14ac:dyDescent="0.25">
      <c r="A326" s="54" t="s">
        <v>633</v>
      </c>
      <c r="B326" s="55" t="s">
        <v>634</v>
      </c>
      <c r="C326" s="9">
        <v>89.385768010507832</v>
      </c>
      <c r="D326" s="9"/>
      <c r="E326" s="9">
        <v>81.849682459765432</v>
      </c>
      <c r="F326" s="9"/>
      <c r="G326" s="9">
        <v>53.805342510087662</v>
      </c>
      <c r="H326" s="9"/>
      <c r="I326" s="9">
        <v>41.635148295723162</v>
      </c>
    </row>
    <row r="327" spans="1:9" s="10" customFormat="1" x14ac:dyDescent="0.25">
      <c r="A327" s="54" t="s">
        <v>635</v>
      </c>
      <c r="B327" s="55" t="s">
        <v>636</v>
      </c>
      <c r="C327" s="9">
        <v>82.398000952590905</v>
      </c>
      <c r="D327" s="9"/>
      <c r="E327" s="9">
        <v>72.218068921484772</v>
      </c>
      <c r="F327" s="9"/>
      <c r="G327" s="9">
        <v>50.991604289195458</v>
      </c>
      <c r="H327" s="9"/>
      <c r="I327" s="9">
        <v>39.332523183604877</v>
      </c>
    </row>
    <row r="328" spans="1:9" s="10" customFormat="1" x14ac:dyDescent="0.25">
      <c r="A328" s="50" t="s">
        <v>637</v>
      </c>
      <c r="B328" s="51" t="s">
        <v>638</v>
      </c>
      <c r="C328" s="7">
        <v>84.411781583716433</v>
      </c>
      <c r="D328" s="7"/>
      <c r="E328" s="7">
        <v>76.247767789952363</v>
      </c>
      <c r="F328" s="7"/>
      <c r="G328" s="7">
        <v>51.870865657271914</v>
      </c>
      <c r="H328" s="7"/>
      <c r="I328" s="7">
        <v>40.241081413830223</v>
      </c>
    </row>
    <row r="329" spans="1:9" s="10" customFormat="1" x14ac:dyDescent="0.25">
      <c r="A329" s="54" t="s">
        <v>639</v>
      </c>
      <c r="B329" s="55" t="s">
        <v>640</v>
      </c>
      <c r="C329" s="9">
        <v>83.883886554025949</v>
      </c>
      <c r="D329" s="9"/>
      <c r="E329" s="9">
        <v>77.13720643106447</v>
      </c>
      <c r="F329" s="9"/>
      <c r="G329" s="9">
        <v>50.264168718508643</v>
      </c>
      <c r="H329" s="9"/>
      <c r="I329" s="9">
        <v>39.381968668493187</v>
      </c>
    </row>
    <row r="330" spans="1:9" customFormat="1" ht="14.4" x14ac:dyDescent="0.3">
      <c r="A330" s="54" t="s">
        <v>641</v>
      </c>
      <c r="B330" s="55" t="s">
        <v>642</v>
      </c>
      <c r="C330" s="9">
        <v>86.183848082296933</v>
      </c>
      <c r="D330" s="9"/>
      <c r="E330" s="9">
        <v>78.11796805083911</v>
      </c>
      <c r="F330" s="9"/>
      <c r="G330" s="9">
        <v>54.497377626784861</v>
      </c>
      <c r="H330" s="9"/>
      <c r="I330" s="9">
        <v>44.21685489294596</v>
      </c>
    </row>
    <row r="331" spans="1:9" s="10" customFormat="1" x14ac:dyDescent="0.25">
      <c r="A331" s="54" t="s">
        <v>643</v>
      </c>
      <c r="B331" s="55" t="s">
        <v>644</v>
      </c>
      <c r="C331" s="9">
        <v>86.676283490967094</v>
      </c>
      <c r="D331" s="9"/>
      <c r="E331" s="9">
        <v>78.900079578774168</v>
      </c>
      <c r="F331" s="9"/>
      <c r="G331" s="9">
        <v>55.952390761323848</v>
      </c>
      <c r="H331" s="9"/>
      <c r="I331" s="9">
        <v>41.895041495395638</v>
      </c>
    </row>
    <row r="332" spans="1:9" s="10" customFormat="1" x14ac:dyDescent="0.25">
      <c r="A332" s="54" t="s">
        <v>645</v>
      </c>
      <c r="B332" s="55" t="s">
        <v>646</v>
      </c>
      <c r="C332" s="9">
        <v>73.409718940341691</v>
      </c>
      <c r="D332" s="9"/>
      <c r="E332" s="9">
        <v>62.899567775194598</v>
      </c>
      <c r="F332" s="9"/>
      <c r="G332" s="9">
        <v>41.448552920348043</v>
      </c>
      <c r="H332" s="9"/>
      <c r="I332" s="9">
        <v>32.694947010191136</v>
      </c>
    </row>
    <row r="333" spans="1:9" s="10" customFormat="1" x14ac:dyDescent="0.25">
      <c r="A333" s="54" t="s">
        <v>647</v>
      </c>
      <c r="B333" s="55" t="s">
        <v>648</v>
      </c>
      <c r="C333" s="9">
        <v>85.215066128773415</v>
      </c>
      <c r="D333" s="9"/>
      <c r="E333" s="9">
        <v>76.22231895769977</v>
      </c>
      <c r="F333" s="9"/>
      <c r="G333" s="9">
        <v>53.097252689206002</v>
      </c>
      <c r="H333" s="9"/>
      <c r="I333" s="9">
        <v>39.641535675107384</v>
      </c>
    </row>
    <row r="334" spans="1:9" s="10" customFormat="1" x14ac:dyDescent="0.25">
      <c r="A334" s="54" t="s">
        <v>649</v>
      </c>
      <c r="B334" s="55" t="s">
        <v>650</v>
      </c>
      <c r="C334" s="9">
        <v>88.090950078857276</v>
      </c>
      <c r="D334" s="9"/>
      <c r="E334" s="9">
        <v>78.955393526589873</v>
      </c>
      <c r="F334" s="9"/>
      <c r="G334" s="9">
        <v>51.335625061301968</v>
      </c>
      <c r="H334" s="9"/>
      <c r="I334" s="9">
        <v>39.525598733259841</v>
      </c>
    </row>
    <row r="335" spans="1:9" s="10" customFormat="1" x14ac:dyDescent="0.25">
      <c r="A335" s="54" t="s">
        <v>651</v>
      </c>
      <c r="B335" s="55" t="s">
        <v>652</v>
      </c>
      <c r="C335" s="9">
        <v>84.019006352306462</v>
      </c>
      <c r="D335" s="9"/>
      <c r="E335" s="9">
        <v>79.088694482533214</v>
      </c>
      <c r="F335" s="9"/>
      <c r="G335" s="9">
        <v>53.373071945010786</v>
      </c>
      <c r="H335" s="9"/>
      <c r="I335" s="9">
        <v>41.915453501565089</v>
      </c>
    </row>
    <row r="336" spans="1:9" s="10" customFormat="1" x14ac:dyDescent="0.25">
      <c r="A336" s="47" t="s">
        <v>29</v>
      </c>
      <c r="B336" s="47" t="s">
        <v>30</v>
      </c>
      <c r="C336" s="6">
        <v>84.529022766870298</v>
      </c>
      <c r="D336" s="6"/>
      <c r="E336" s="6">
        <v>77.056769022170485</v>
      </c>
      <c r="F336" s="6"/>
      <c r="G336" s="6">
        <v>51.303196787795656</v>
      </c>
      <c r="H336" s="6"/>
      <c r="I336" s="6">
        <v>39.049177266710153</v>
      </c>
    </row>
    <row r="337" spans="1:9" s="10" customFormat="1" x14ac:dyDescent="0.25">
      <c r="A337" s="50" t="s">
        <v>653</v>
      </c>
      <c r="B337" s="51" t="s">
        <v>654</v>
      </c>
      <c r="C337" s="7">
        <v>85.480091908289921</v>
      </c>
      <c r="D337" s="7"/>
      <c r="E337" s="7">
        <v>78.289893786552867</v>
      </c>
      <c r="F337" s="7"/>
      <c r="G337" s="7">
        <v>55.268359209694161</v>
      </c>
      <c r="H337" s="7"/>
      <c r="I337" s="7">
        <v>43.44872907622775</v>
      </c>
    </row>
    <row r="338" spans="1:9" s="8" customFormat="1" x14ac:dyDescent="0.25">
      <c r="A338" s="50" t="s">
        <v>830</v>
      </c>
      <c r="B338" s="51" t="s">
        <v>831</v>
      </c>
      <c r="C338" s="7">
        <v>83.969102855006</v>
      </c>
      <c r="D338" s="7"/>
      <c r="E338" s="7">
        <v>75.837471772281944</v>
      </c>
      <c r="F338" s="7"/>
      <c r="G338" s="7">
        <v>50.675805245390649</v>
      </c>
      <c r="H338" s="7"/>
      <c r="I338" s="7">
        <v>38.848706122328501</v>
      </c>
    </row>
    <row r="339" spans="1:9" customFormat="1" ht="14.4" x14ac:dyDescent="0.3">
      <c r="A339" s="50" t="s">
        <v>655</v>
      </c>
      <c r="B339" s="51" t="s">
        <v>656</v>
      </c>
      <c r="C339" s="7">
        <v>85.827032869119492</v>
      </c>
      <c r="D339" s="7"/>
      <c r="E339" s="7">
        <v>79.894939419149125</v>
      </c>
      <c r="F339" s="7"/>
      <c r="G339" s="7">
        <v>58.152068618436836</v>
      </c>
      <c r="H339" s="7"/>
      <c r="I339" s="7">
        <v>45.524990932475497</v>
      </c>
    </row>
    <row r="340" spans="1:9" customFormat="1" ht="14.4" x14ac:dyDescent="0.3">
      <c r="A340" s="50" t="s">
        <v>657</v>
      </c>
      <c r="B340" s="51" t="s">
        <v>658</v>
      </c>
      <c r="C340" s="7">
        <v>84.395319552433818</v>
      </c>
      <c r="D340" s="7"/>
      <c r="E340" s="7">
        <v>77.264056663941886</v>
      </c>
      <c r="F340" s="7"/>
      <c r="G340" s="7">
        <v>51.673215099213152</v>
      </c>
      <c r="H340" s="7"/>
      <c r="I340" s="7">
        <v>39.304883538338245</v>
      </c>
    </row>
    <row r="341" spans="1:9" customFormat="1" ht="14.4" x14ac:dyDescent="0.3">
      <c r="A341" s="50" t="s">
        <v>832</v>
      </c>
      <c r="B341" s="51" t="s">
        <v>690</v>
      </c>
      <c r="C341" s="7">
        <v>84.941125975203988</v>
      </c>
      <c r="D341" s="7"/>
      <c r="E341" s="7">
        <v>77.644418894065964</v>
      </c>
      <c r="F341" s="7"/>
      <c r="G341" s="7">
        <v>51.551562913380344</v>
      </c>
      <c r="H341" s="7"/>
      <c r="I341" s="7">
        <v>39.541627059745913</v>
      </c>
    </row>
    <row r="342" spans="1:9" customFormat="1" ht="14.4" x14ac:dyDescent="0.3">
      <c r="A342" s="50" t="s">
        <v>659</v>
      </c>
      <c r="B342" s="51" t="s">
        <v>750</v>
      </c>
      <c r="C342" s="7">
        <v>88.756613242205489</v>
      </c>
      <c r="D342" s="7"/>
      <c r="E342" s="7">
        <v>86.976383198366008</v>
      </c>
      <c r="F342" s="7"/>
      <c r="G342" s="7">
        <v>75.130160147474271</v>
      </c>
      <c r="H342" s="7"/>
      <c r="I342" s="7">
        <v>62.644829525594901</v>
      </c>
    </row>
    <row r="343" spans="1:9" customFormat="1" ht="14.4" x14ac:dyDescent="0.3">
      <c r="A343" s="50" t="s">
        <v>660</v>
      </c>
      <c r="B343" s="51" t="s">
        <v>661</v>
      </c>
      <c r="C343" s="7">
        <v>84.047015474190218</v>
      </c>
      <c r="D343" s="7"/>
      <c r="E343" s="7">
        <v>74.671588850567645</v>
      </c>
      <c r="F343" s="7"/>
      <c r="G343" s="7">
        <v>46.402716505579662</v>
      </c>
      <c r="H343" s="7"/>
      <c r="I343" s="7">
        <v>33.247115483658689</v>
      </c>
    </row>
    <row r="344" spans="1:9" customFormat="1" ht="14.4" x14ac:dyDescent="0.3">
      <c r="A344" s="50" t="s">
        <v>662</v>
      </c>
      <c r="B344" s="51" t="s">
        <v>663</v>
      </c>
      <c r="C344" s="7">
        <v>81.902072060518705</v>
      </c>
      <c r="D344" s="7"/>
      <c r="E344" s="7">
        <v>76.686541808227787</v>
      </c>
      <c r="F344" s="7"/>
      <c r="G344" s="7">
        <v>56.424779938500315</v>
      </c>
      <c r="H344" s="7"/>
      <c r="I344" s="7">
        <v>43.036631767926252</v>
      </c>
    </row>
    <row r="345" spans="1:9" customFormat="1" ht="14.4" x14ac:dyDescent="0.3">
      <c r="A345" s="50" t="s">
        <v>664</v>
      </c>
      <c r="B345" s="51" t="s">
        <v>665</v>
      </c>
      <c r="C345" s="7">
        <v>86.169250060231562</v>
      </c>
      <c r="D345" s="7"/>
      <c r="E345" s="7">
        <v>78.178026540076473</v>
      </c>
      <c r="F345" s="7"/>
      <c r="G345" s="7">
        <v>48.053927616844931</v>
      </c>
      <c r="H345" s="7"/>
      <c r="I345" s="7">
        <v>34.870954965314951</v>
      </c>
    </row>
    <row r="346" spans="1:9" customFormat="1" ht="14.4" x14ac:dyDescent="0.3">
      <c r="A346" s="50" t="s">
        <v>666</v>
      </c>
      <c r="B346" s="51" t="s">
        <v>667</v>
      </c>
      <c r="C346" s="7">
        <v>78.592708651842358</v>
      </c>
      <c r="D346" s="7"/>
      <c r="E346" s="7">
        <v>70.566376930113975</v>
      </c>
      <c r="F346" s="7"/>
      <c r="G346" s="7">
        <v>44.224343134378366</v>
      </c>
      <c r="H346" s="7"/>
      <c r="I346" s="7">
        <v>33.897902560326074</v>
      </c>
    </row>
    <row r="347" spans="1:9" customFormat="1" ht="14.4" x14ac:dyDescent="0.3">
      <c r="A347" s="50" t="s">
        <v>668</v>
      </c>
      <c r="B347" s="51" t="s">
        <v>669</v>
      </c>
      <c r="C347" s="7">
        <v>81.982597529541096</v>
      </c>
      <c r="D347" s="7"/>
      <c r="E347" s="7">
        <v>75.985217749179739</v>
      </c>
      <c r="F347" s="7"/>
      <c r="G347" s="7">
        <v>50.380221786356316</v>
      </c>
      <c r="H347" s="7"/>
      <c r="I347" s="7">
        <v>36.685717853529418</v>
      </c>
    </row>
    <row r="348" spans="1:9" customFormat="1" ht="14.4" x14ac:dyDescent="0.3">
      <c r="A348" s="50" t="s">
        <v>670</v>
      </c>
      <c r="B348" s="51" t="s">
        <v>671</v>
      </c>
      <c r="C348" s="7">
        <v>86.966877840269134</v>
      </c>
      <c r="D348" s="7"/>
      <c r="E348" s="7">
        <v>78.009372417967413</v>
      </c>
      <c r="F348" s="7"/>
      <c r="G348" s="7">
        <v>50.037279599111336</v>
      </c>
      <c r="H348" s="7"/>
      <c r="I348" s="7">
        <v>39.564275428388257</v>
      </c>
    </row>
    <row r="349" spans="1:9" customFormat="1" ht="14.4" x14ac:dyDescent="0.3">
      <c r="A349" s="50" t="s">
        <v>672</v>
      </c>
      <c r="B349" s="51" t="s">
        <v>673</v>
      </c>
      <c r="C349" s="7">
        <v>85.885087274196607</v>
      </c>
      <c r="D349" s="7"/>
      <c r="E349" s="7">
        <v>79.082100293523808</v>
      </c>
      <c r="F349" s="7"/>
      <c r="G349" s="7">
        <v>52.406249146644349</v>
      </c>
      <c r="H349" s="7"/>
      <c r="I349" s="7">
        <v>39.830956106697734</v>
      </c>
    </row>
    <row r="350" spans="1:9" customFormat="1" ht="14.4" x14ac:dyDescent="0.3">
      <c r="A350" s="54" t="s">
        <v>674</v>
      </c>
      <c r="B350" s="55" t="s">
        <v>675</v>
      </c>
      <c r="C350" s="9">
        <v>86.084775203522014</v>
      </c>
      <c r="D350" s="9"/>
      <c r="E350" s="9">
        <v>83.30261936174756</v>
      </c>
      <c r="F350" s="9"/>
      <c r="G350" s="9">
        <v>54.522373533455415</v>
      </c>
      <c r="H350" s="9"/>
      <c r="I350" s="9">
        <v>40.786946948081194</v>
      </c>
    </row>
    <row r="351" spans="1:9" customFormat="1" ht="14.4" x14ac:dyDescent="0.3">
      <c r="A351" s="54" t="s">
        <v>676</v>
      </c>
      <c r="B351" s="55" t="s">
        <v>677</v>
      </c>
      <c r="C351" s="9">
        <v>89.804259171588328</v>
      </c>
      <c r="D351" s="9"/>
      <c r="E351" s="9">
        <v>83.364693684708698</v>
      </c>
      <c r="F351" s="9"/>
      <c r="G351" s="9">
        <v>59.622955377008694</v>
      </c>
      <c r="H351" s="9"/>
      <c r="I351" s="9">
        <v>51.616162860144577</v>
      </c>
    </row>
    <row r="352" spans="1:9" s="10" customFormat="1" x14ac:dyDescent="0.25">
      <c r="A352" s="54" t="s">
        <v>678</v>
      </c>
      <c r="B352" s="55" t="s">
        <v>679</v>
      </c>
      <c r="C352" s="9">
        <v>87.858171031059385</v>
      </c>
      <c r="D352" s="9"/>
      <c r="E352" s="9">
        <v>76.826107447524635</v>
      </c>
      <c r="F352" s="9"/>
      <c r="G352" s="9">
        <v>53.425760650138884</v>
      </c>
      <c r="H352" s="9"/>
      <c r="I352" s="9">
        <v>35.971525433513818</v>
      </c>
    </row>
    <row r="353" spans="1:9" s="10" customFormat="1" x14ac:dyDescent="0.25">
      <c r="A353" s="54" t="s">
        <v>680</v>
      </c>
      <c r="B353" s="55" t="s">
        <v>681</v>
      </c>
      <c r="C353" s="9">
        <v>81.713744611381074</v>
      </c>
      <c r="D353" s="9"/>
      <c r="E353" s="9">
        <v>74.564108038591783</v>
      </c>
      <c r="F353" s="9"/>
      <c r="G353" s="9">
        <v>49.36496531026053</v>
      </c>
      <c r="H353" s="9"/>
      <c r="I353" s="9">
        <v>40.62294977368218</v>
      </c>
    </row>
    <row r="354" spans="1:9" s="10" customFormat="1" x14ac:dyDescent="0.25">
      <c r="A354" s="54" t="s">
        <v>682</v>
      </c>
      <c r="B354" s="55" t="s">
        <v>683</v>
      </c>
      <c r="C354" s="9">
        <v>88.114833574245324</v>
      </c>
      <c r="D354" s="9"/>
      <c r="E354" s="9">
        <v>77.292323462754567</v>
      </c>
      <c r="F354" s="9"/>
      <c r="G354" s="9">
        <v>46.943410302775355</v>
      </c>
      <c r="H354" s="9"/>
      <c r="I354" s="9">
        <v>33.297079965307262</v>
      </c>
    </row>
    <row r="355" spans="1:9" s="10" customFormat="1" x14ac:dyDescent="0.25">
      <c r="A355" s="54" t="s">
        <v>684</v>
      </c>
      <c r="B355" s="55" t="s">
        <v>685</v>
      </c>
      <c r="C355" s="9">
        <v>86.165762834249961</v>
      </c>
      <c r="D355" s="9"/>
      <c r="E355" s="9">
        <v>79.464366675135992</v>
      </c>
      <c r="F355" s="9"/>
      <c r="G355" s="9">
        <v>50.631309599375221</v>
      </c>
      <c r="H355" s="9"/>
      <c r="I355" s="9">
        <v>36.253127226316906</v>
      </c>
    </row>
    <row r="356" spans="1:9" s="10" customFormat="1" x14ac:dyDescent="0.25">
      <c r="A356" s="54" t="s">
        <v>686</v>
      </c>
      <c r="B356" s="55" t="s">
        <v>687</v>
      </c>
      <c r="C356" s="9">
        <v>78.94026222564095</v>
      </c>
      <c r="D356" s="9"/>
      <c r="E356" s="9">
        <v>72.881639479498062</v>
      </c>
      <c r="F356" s="9"/>
      <c r="G356" s="9">
        <v>47.471581348887781</v>
      </c>
      <c r="H356" s="9"/>
      <c r="I356" s="9">
        <v>34.120983057620627</v>
      </c>
    </row>
    <row r="357" spans="1:9" s="10" customFormat="1" x14ac:dyDescent="0.25">
      <c r="A357" s="54" t="s">
        <v>688</v>
      </c>
      <c r="B357" s="55" t="s">
        <v>689</v>
      </c>
      <c r="C357" s="9">
        <v>84.546138016991605</v>
      </c>
      <c r="D357" s="9"/>
      <c r="E357" s="9">
        <v>78.085282510810288</v>
      </c>
      <c r="F357" s="9"/>
      <c r="G357" s="9">
        <v>52.027704827471446</v>
      </c>
      <c r="H357" s="9"/>
      <c r="I357" s="9">
        <v>39.010121637922083</v>
      </c>
    </row>
    <row r="358" spans="1:9" s="10" customFormat="1" x14ac:dyDescent="0.25">
      <c r="A358" s="50" t="s">
        <v>697</v>
      </c>
      <c r="B358" s="51" t="s">
        <v>698</v>
      </c>
      <c r="C358" s="7">
        <v>84.086361451106427</v>
      </c>
      <c r="D358" s="7"/>
      <c r="E358" s="7">
        <v>75.854492668873689</v>
      </c>
      <c r="F358" s="7"/>
      <c r="G358" s="7">
        <v>49.070086217459178</v>
      </c>
      <c r="H358" s="7"/>
      <c r="I358" s="7">
        <v>37.300119658723183</v>
      </c>
    </row>
    <row r="359" spans="1:9" s="10" customFormat="1" x14ac:dyDescent="0.25">
      <c r="A359" s="54" t="s">
        <v>699</v>
      </c>
      <c r="B359" s="55" t="s">
        <v>700</v>
      </c>
      <c r="C359" s="9">
        <v>85.247999326678922</v>
      </c>
      <c r="D359" s="9"/>
      <c r="E359" s="9">
        <v>75.152583005348674</v>
      </c>
      <c r="F359" s="9"/>
      <c r="G359" s="9">
        <v>51.07668334259693</v>
      </c>
      <c r="H359" s="9"/>
      <c r="I359" s="9">
        <v>39.13381723166929</v>
      </c>
    </row>
    <row r="360" spans="1:9" customFormat="1" ht="14.4" x14ac:dyDescent="0.3">
      <c r="A360" s="54" t="s">
        <v>701</v>
      </c>
      <c r="B360" s="55" t="s">
        <v>702</v>
      </c>
      <c r="C360" s="9">
        <v>87.647615077230469</v>
      </c>
      <c r="D360" s="9"/>
      <c r="E360" s="9">
        <v>81.536262951262302</v>
      </c>
      <c r="F360" s="9"/>
      <c r="G360" s="9">
        <v>51.736921509424171</v>
      </c>
      <c r="H360" s="9"/>
      <c r="I360" s="9">
        <v>39.480737028091234</v>
      </c>
    </row>
    <row r="361" spans="1:9" s="10" customFormat="1" x14ac:dyDescent="0.25">
      <c r="A361" s="54" t="s">
        <v>703</v>
      </c>
      <c r="B361" s="55" t="s">
        <v>704</v>
      </c>
      <c r="C361" s="9">
        <v>78.360742506828757</v>
      </c>
      <c r="D361" s="9"/>
      <c r="E361" s="9">
        <v>72.142199788738651</v>
      </c>
      <c r="F361" s="9"/>
      <c r="G361" s="9">
        <v>43.036885883845279</v>
      </c>
      <c r="H361" s="9"/>
      <c r="I361" s="9">
        <v>32.580213810793538</v>
      </c>
    </row>
    <row r="362" spans="1:9" s="10" customFormat="1" x14ac:dyDescent="0.25">
      <c r="A362" s="54" t="s">
        <v>705</v>
      </c>
      <c r="B362" s="55" t="s">
        <v>706</v>
      </c>
      <c r="C362" s="9">
        <v>81.854505504974455</v>
      </c>
      <c r="D362" s="9"/>
      <c r="E362" s="9">
        <v>73.151240145435239</v>
      </c>
      <c r="F362" s="9"/>
      <c r="G362" s="9">
        <v>45.562975025389022</v>
      </c>
      <c r="H362" s="9"/>
      <c r="I362" s="9">
        <v>36.493633496937406</v>
      </c>
    </row>
    <row r="363" spans="1:9" s="10" customFormat="1" x14ac:dyDescent="0.25">
      <c r="A363" s="54" t="s">
        <v>707</v>
      </c>
      <c r="B363" s="55" t="s">
        <v>708</v>
      </c>
      <c r="C363" s="9">
        <v>86.591064229964161</v>
      </c>
      <c r="D363" s="9"/>
      <c r="E363" s="9">
        <v>77.598763257629017</v>
      </c>
      <c r="F363" s="9"/>
      <c r="G363" s="9">
        <v>52.923216422943909</v>
      </c>
      <c r="H363" s="9"/>
      <c r="I363" s="9">
        <v>39.626742070502544</v>
      </c>
    </row>
    <row r="364" spans="1:9" s="10" customFormat="1" x14ac:dyDescent="0.25">
      <c r="A364" s="54" t="s">
        <v>709</v>
      </c>
      <c r="B364" s="55" t="s">
        <v>710</v>
      </c>
      <c r="C364" s="9">
        <v>84.392635536883759</v>
      </c>
      <c r="D364" s="9"/>
      <c r="E364" s="9">
        <v>76.129095250487538</v>
      </c>
      <c r="F364" s="9"/>
      <c r="G364" s="9">
        <v>49.488183726755103</v>
      </c>
      <c r="H364" s="9"/>
      <c r="I364" s="9">
        <v>35.417257328004204</v>
      </c>
    </row>
    <row r="365" spans="1:9" s="10" customFormat="1" x14ac:dyDescent="0.25">
      <c r="A365" s="50" t="s">
        <v>711</v>
      </c>
      <c r="B365" s="51" t="s">
        <v>712</v>
      </c>
      <c r="C365" s="7">
        <v>83.236095220846323</v>
      </c>
      <c r="D365" s="7"/>
      <c r="E365" s="7">
        <v>75.330723786110028</v>
      </c>
      <c r="F365" s="7"/>
      <c r="G365" s="7">
        <v>50.094475265630741</v>
      </c>
      <c r="H365" s="7"/>
      <c r="I365" s="7">
        <v>36.970407314579376</v>
      </c>
    </row>
    <row r="366" spans="1:9" s="10" customFormat="1" x14ac:dyDescent="0.25">
      <c r="A366" s="54" t="s">
        <v>713</v>
      </c>
      <c r="B366" s="55" t="s">
        <v>714</v>
      </c>
      <c r="C366" s="9">
        <v>86.158562537308995</v>
      </c>
      <c r="D366" s="9"/>
      <c r="E366" s="9">
        <v>78.355982574335101</v>
      </c>
      <c r="F366" s="9"/>
      <c r="G366" s="9">
        <v>50.782549303311505</v>
      </c>
      <c r="H366" s="9"/>
      <c r="I366" s="9">
        <v>39.732347396925398</v>
      </c>
    </row>
    <row r="367" spans="1:9" customFormat="1" ht="14.4" x14ac:dyDescent="0.3">
      <c r="A367" s="54" t="s">
        <v>715</v>
      </c>
      <c r="B367" s="55" t="s">
        <v>716</v>
      </c>
      <c r="C367" s="9">
        <v>80.987988076128133</v>
      </c>
      <c r="D367" s="9"/>
      <c r="E367" s="9">
        <v>71.56291697443487</v>
      </c>
      <c r="F367" s="9"/>
      <c r="G367" s="9">
        <v>47.083360959153509</v>
      </c>
      <c r="H367" s="9"/>
      <c r="I367" s="9">
        <v>33.482831853598682</v>
      </c>
    </row>
    <row r="368" spans="1:9" s="10" customFormat="1" x14ac:dyDescent="0.25">
      <c r="A368" s="54" t="s">
        <v>833</v>
      </c>
      <c r="B368" s="55" t="s">
        <v>834</v>
      </c>
      <c r="C368" s="9">
        <v>83.146927184978921</v>
      </c>
      <c r="D368" s="9"/>
      <c r="E368" s="9">
        <v>74.846819584343052</v>
      </c>
      <c r="F368" s="9"/>
      <c r="G368" s="9">
        <v>50.479614552829275</v>
      </c>
      <c r="H368" s="9"/>
      <c r="I368" s="9">
        <v>38.416105664524984</v>
      </c>
    </row>
    <row r="369" spans="1:9" s="10" customFormat="1" ht="13.8" thickBot="1" x14ac:dyDescent="0.3">
      <c r="A369" s="67" t="s">
        <v>717</v>
      </c>
      <c r="B369" s="68" t="s">
        <v>718</v>
      </c>
      <c r="C369" s="70">
        <v>82.960311715456797</v>
      </c>
      <c r="D369" s="70"/>
      <c r="E369" s="70">
        <v>76.433292317828489</v>
      </c>
      <c r="F369" s="70"/>
      <c r="G369" s="70">
        <v>51.438933865259898</v>
      </c>
      <c r="H369" s="70"/>
      <c r="I369" s="70">
        <v>36.296448427367437</v>
      </c>
    </row>
    <row r="370" spans="1:9" s="10" customFormat="1" x14ac:dyDescent="0.25">
      <c r="A370" s="104"/>
      <c r="B370" s="105"/>
      <c r="C370" s="9"/>
      <c r="D370" s="9"/>
      <c r="E370" s="9"/>
      <c r="F370" s="9"/>
      <c r="G370" s="9"/>
      <c r="H370" s="9"/>
      <c r="I370" s="9"/>
    </row>
    <row r="371" spans="1:9" s="10" customFormat="1" x14ac:dyDescent="0.25">
      <c r="A371" s="28" t="s">
        <v>841</v>
      </c>
      <c r="B371" s="73"/>
      <c r="C371" s="74"/>
      <c r="D371" s="74"/>
      <c r="E371" s="74"/>
      <c r="F371" s="74"/>
      <c r="G371" s="74"/>
      <c r="H371" s="74"/>
      <c r="I371" s="74"/>
    </row>
    <row r="372" spans="1:9" s="10" customFormat="1" x14ac:dyDescent="0.25">
      <c r="A372" s="28" t="s">
        <v>842</v>
      </c>
      <c r="B372" s="28"/>
      <c r="C372" s="76"/>
      <c r="D372" s="76"/>
      <c r="E372" s="76"/>
      <c r="F372" s="76"/>
      <c r="G372" s="76"/>
      <c r="H372" s="76"/>
      <c r="I372" s="76"/>
    </row>
    <row r="373" spans="1:9" s="10" customFormat="1" x14ac:dyDescent="0.25">
      <c r="A373" s="28" t="s">
        <v>843</v>
      </c>
      <c r="B373" s="28"/>
      <c r="C373" s="76"/>
      <c r="D373" s="76"/>
      <c r="E373" s="76"/>
      <c r="F373" s="76"/>
      <c r="G373" s="76"/>
      <c r="H373" s="76"/>
      <c r="I373" s="76"/>
    </row>
    <row r="374" spans="1:9" customFormat="1" ht="14.4" x14ac:dyDescent="0.3">
      <c r="A374" s="39" t="s">
        <v>844</v>
      </c>
      <c r="B374" s="75"/>
      <c r="C374" s="76"/>
      <c r="D374" s="76"/>
      <c r="E374" s="76"/>
      <c r="F374" s="76"/>
      <c r="G374" s="76"/>
      <c r="H374" s="76"/>
      <c r="I374" s="76"/>
    </row>
    <row r="375" spans="1:9" s="10" customFormat="1" x14ac:dyDescent="0.25">
      <c r="A375" s="75" t="s">
        <v>845</v>
      </c>
      <c r="B375" s="75"/>
      <c r="C375" s="76"/>
      <c r="D375" s="76"/>
      <c r="E375" s="76"/>
      <c r="F375" s="76"/>
      <c r="G375" s="76"/>
      <c r="H375" s="76"/>
      <c r="I375" s="76"/>
    </row>
    <row r="376" spans="1:9" s="10" customFormat="1" x14ac:dyDescent="0.25">
      <c r="A376" s="28"/>
      <c r="B376" s="32"/>
      <c r="C376" s="76"/>
      <c r="D376" s="76"/>
      <c r="E376" s="76"/>
      <c r="F376" s="76"/>
      <c r="G376" s="76"/>
      <c r="H376" s="76"/>
      <c r="I376" s="76"/>
    </row>
    <row r="377" spans="1:9" s="10" customFormat="1" x14ac:dyDescent="0.25">
      <c r="A377" s="77" t="s">
        <v>725</v>
      </c>
      <c r="B377" s="32"/>
      <c r="C377" s="76"/>
      <c r="D377" s="76"/>
      <c r="E377" s="76"/>
      <c r="F377" s="76"/>
      <c r="G377" s="76"/>
      <c r="H377" s="76"/>
      <c r="I377" s="76"/>
    </row>
    <row r="378" spans="1:9" s="10" customFormat="1" x14ac:dyDescent="0.25">
      <c r="A378" s="39" t="s">
        <v>836</v>
      </c>
      <c r="B378" s="32"/>
      <c r="C378" s="76"/>
      <c r="D378" s="76"/>
      <c r="E378" s="76"/>
      <c r="F378" s="76"/>
      <c r="G378" s="76"/>
      <c r="H378" s="76"/>
      <c r="I378" s="76"/>
    </row>
    <row r="379" spans="1:9" s="10" customFormat="1" x14ac:dyDescent="0.25">
      <c r="A379" s="39" t="s">
        <v>837</v>
      </c>
      <c r="B379" s="32"/>
      <c r="C379" s="76"/>
      <c r="D379" s="76"/>
      <c r="E379" s="76"/>
      <c r="F379" s="76"/>
      <c r="G379" s="76"/>
      <c r="H379" s="76"/>
      <c r="I379" s="76"/>
    </row>
    <row r="380" spans="1:9" customFormat="1" ht="14.4" x14ac:dyDescent="0.3">
      <c r="A380" s="39"/>
      <c r="B380" s="32"/>
      <c r="C380" s="76"/>
      <c r="D380" s="76"/>
      <c r="E380" s="76"/>
      <c r="F380" s="76"/>
      <c r="G380" s="76"/>
      <c r="H380" s="76"/>
      <c r="I380" s="76"/>
    </row>
    <row r="381" spans="1:9" customFormat="1" ht="14.4" x14ac:dyDescent="0.3">
      <c r="A381" s="78" t="s">
        <v>726</v>
      </c>
      <c r="B381" s="32"/>
      <c r="C381" s="76"/>
      <c r="D381" s="76"/>
      <c r="E381" s="76"/>
      <c r="F381" s="76"/>
      <c r="G381" s="76"/>
      <c r="H381" s="76"/>
      <c r="I381" s="76"/>
    </row>
    <row r="382" spans="1:9" customFormat="1" ht="14.4" x14ac:dyDescent="0.3">
      <c r="A382" s="79" t="s">
        <v>819</v>
      </c>
      <c r="B382" s="32"/>
      <c r="C382" s="76"/>
      <c r="D382" s="76"/>
      <c r="E382" s="76"/>
      <c r="F382" s="76"/>
      <c r="G382" s="76"/>
      <c r="H382" s="76"/>
      <c r="I382" s="76"/>
    </row>
    <row r="383" spans="1:9" customFormat="1" ht="14.4" x14ac:dyDescent="0.3">
      <c r="A383" s="80" t="s">
        <v>789</v>
      </c>
      <c r="B383" s="32"/>
      <c r="C383" s="76"/>
      <c r="D383" s="76"/>
      <c r="E383" s="76"/>
      <c r="F383" s="76"/>
      <c r="G383" s="76"/>
      <c r="H383" s="76"/>
      <c r="I383" s="76"/>
    </row>
    <row r="384" spans="1:9" customFormat="1" ht="14.4" x14ac:dyDescent="0.3">
      <c r="A384" s="39"/>
      <c r="B384" s="32"/>
      <c r="C384" s="76"/>
      <c r="D384" s="76"/>
      <c r="E384" s="76"/>
      <c r="F384" s="76"/>
      <c r="G384" s="76"/>
      <c r="H384" s="76"/>
      <c r="I384" s="76"/>
    </row>
    <row r="385" spans="1:9" customFormat="1" ht="14.4" x14ac:dyDescent="0.3">
      <c r="A385" s="39"/>
      <c r="B385" s="32"/>
      <c r="C385" s="76"/>
      <c r="D385" s="76"/>
      <c r="E385" s="76"/>
      <c r="F385" s="76"/>
      <c r="G385" s="76"/>
      <c r="H385" s="76"/>
      <c r="I385" s="76"/>
    </row>
    <row r="386" spans="1:9" s="11" customFormat="1" ht="14.4" x14ac:dyDescent="0.3">
      <c r="A386" s="39"/>
      <c r="B386" s="32"/>
      <c r="C386" s="76"/>
      <c r="D386" s="76"/>
      <c r="E386" s="76"/>
      <c r="F386" s="76"/>
      <c r="G386" s="76"/>
      <c r="H386" s="76"/>
      <c r="I386" s="76"/>
    </row>
    <row r="387" spans="1:9" s="11" customFormat="1" ht="14.4" x14ac:dyDescent="0.3">
      <c r="A387" s="39"/>
      <c r="B387" s="32"/>
      <c r="C387" s="76"/>
      <c r="D387" s="76"/>
      <c r="E387" s="76"/>
      <c r="F387" s="76"/>
      <c r="G387" s="76"/>
      <c r="H387" s="76"/>
      <c r="I387" s="76"/>
    </row>
    <row r="388" spans="1:9" s="11" customFormat="1" ht="14.4" x14ac:dyDescent="0.3">
      <c r="A388" s="39"/>
      <c r="B388" s="32"/>
      <c r="C388" s="76"/>
      <c r="D388" s="76"/>
      <c r="E388" s="76"/>
      <c r="F388" s="76"/>
      <c r="G388" s="76"/>
      <c r="H388" s="76"/>
      <c r="I388" s="76"/>
    </row>
    <row r="389" spans="1:9" s="11" customFormat="1" ht="14.4" x14ac:dyDescent="0.3">
      <c r="A389" s="39"/>
      <c r="B389" s="32"/>
      <c r="C389" s="76"/>
      <c r="D389" s="76"/>
      <c r="E389" s="76"/>
      <c r="F389" s="76"/>
      <c r="G389" s="76"/>
      <c r="H389" s="76"/>
      <c r="I389" s="76"/>
    </row>
    <row r="390" spans="1:9" s="11" customFormat="1" ht="14.4" x14ac:dyDescent="0.3">
      <c r="A390" s="39"/>
      <c r="B390" s="32"/>
      <c r="C390" s="76"/>
      <c r="D390" s="76"/>
      <c r="E390" s="76"/>
      <c r="F390" s="76"/>
      <c r="G390" s="76"/>
      <c r="H390" s="76"/>
      <c r="I390" s="76"/>
    </row>
    <row r="391" spans="1:9" s="11" customFormat="1" ht="14.4" x14ac:dyDescent="0.3">
      <c r="A391" s="39"/>
      <c r="B391" s="32"/>
      <c r="C391" s="76"/>
      <c r="D391" s="76"/>
      <c r="E391" s="76"/>
      <c r="F391" s="76"/>
      <c r="G391" s="76"/>
      <c r="H391" s="76"/>
      <c r="I391" s="76"/>
    </row>
    <row r="392" spans="1:9" s="11" customFormat="1" ht="14.4" x14ac:dyDescent="0.3">
      <c r="A392" s="39"/>
      <c r="B392" s="32"/>
      <c r="C392" s="76"/>
      <c r="D392" s="76"/>
      <c r="E392" s="76"/>
      <c r="F392" s="76"/>
      <c r="G392" s="76"/>
      <c r="H392" s="76"/>
      <c r="I392" s="76"/>
    </row>
    <row r="393" spans="1:9" customFormat="1" ht="14.4" x14ac:dyDescent="0.3">
      <c r="A393" s="39"/>
      <c r="B393" s="32"/>
      <c r="C393" s="76"/>
      <c r="D393" s="76"/>
      <c r="E393" s="76"/>
      <c r="F393" s="76"/>
      <c r="G393" s="76"/>
      <c r="H393" s="76"/>
      <c r="I393" s="76"/>
    </row>
  </sheetData>
  <hyperlinks>
    <hyperlink ref="A2" r:id="rId1" xr:uid="{FF22B866-3A25-4F50-B4EC-158691A41A22}"/>
    <hyperlink ref="A381" r:id="rId2" xr:uid="{120F81DE-5297-45F0-8FB2-C927B0C72613}"/>
    <hyperlink ref="A383" r:id="rId3" xr:uid="{8303413A-D17A-462B-B55E-28594BE105B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04"/>
  <sheetViews>
    <sheetView workbookViewId="0"/>
  </sheetViews>
  <sheetFormatPr defaultRowHeight="14.4" x14ac:dyDescent="0.3"/>
  <cols>
    <col min="1" max="1" width="25.33203125" bestFit="1" customWidth="1"/>
    <col min="14" max="14" width="16.21875" customWidth="1"/>
  </cols>
  <sheetData>
    <row r="1" spans="1:15" x14ac:dyDescent="0.3">
      <c r="A1" t="s">
        <v>68</v>
      </c>
      <c r="B1" t="str">
        <f>VLOOKUP(A1,N$1:N$104,1,FALSE)</f>
        <v>Allerdale</v>
      </c>
      <c r="N1" t="s">
        <v>68</v>
      </c>
      <c r="O1" t="str">
        <f>VLOOKUP(N1,members,1,FALSE)</f>
        <v>Allerdale</v>
      </c>
    </row>
    <row r="2" spans="1:15" x14ac:dyDescent="0.3">
      <c r="A2" t="s">
        <v>579</v>
      </c>
      <c r="B2" t="str">
        <f t="shared" ref="B2:B59" si="0">VLOOKUP(A2,N$1:N$104,1,FALSE)</f>
        <v>Ashford</v>
      </c>
      <c r="N2" t="s">
        <v>579</v>
      </c>
      <c r="O2" t="str">
        <f>VLOOKUP(N2,members,1,FALSE)</f>
        <v>Ashford</v>
      </c>
    </row>
    <row r="3" spans="1:15" x14ac:dyDescent="0.3">
      <c r="A3" t="s">
        <v>432</v>
      </c>
      <c r="B3" t="str">
        <f t="shared" si="0"/>
        <v>Babergh</v>
      </c>
      <c r="N3" t="s">
        <v>432</v>
      </c>
      <c r="O3" t="str">
        <f>VLOOKUP(N3,members,1,FALSE)</f>
        <v>Babergh</v>
      </c>
    </row>
    <row r="4" spans="1:15" x14ac:dyDescent="0.3">
      <c r="A4" t="s">
        <v>232</v>
      </c>
      <c r="B4" t="str">
        <f t="shared" si="0"/>
        <v>Boston</v>
      </c>
      <c r="N4" t="s">
        <v>232</v>
      </c>
      <c r="O4" t="str">
        <f>VLOOKUP(N4,members,1,FALSE)</f>
        <v>Boston</v>
      </c>
    </row>
    <row r="5" spans="1:15" x14ac:dyDescent="0.3">
      <c r="A5" t="s">
        <v>374</v>
      </c>
      <c r="B5" t="str">
        <f t="shared" si="0"/>
        <v>Braintree</v>
      </c>
      <c r="N5" t="s">
        <v>374</v>
      </c>
      <c r="O5" t="str">
        <f>VLOOKUP(N5,members,1,FALSE)</f>
        <v>Braintree</v>
      </c>
    </row>
    <row r="6" spans="1:15" x14ac:dyDescent="0.3">
      <c r="A6" t="s">
        <v>416</v>
      </c>
      <c r="B6" t="str">
        <f t="shared" si="0"/>
        <v>Breckland</v>
      </c>
      <c r="N6" t="s">
        <v>416</v>
      </c>
      <c r="O6" t="str">
        <f>VLOOKUP(N6,members,1,FALSE)</f>
        <v>Breckland</v>
      </c>
    </row>
    <row r="7" spans="1:15" x14ac:dyDescent="0.3">
      <c r="A7" t="s">
        <v>604</v>
      </c>
      <c r="B7" t="str">
        <f t="shared" si="0"/>
        <v>Cherwell</v>
      </c>
      <c r="N7" t="s">
        <v>604</v>
      </c>
      <c r="O7" t="str">
        <f>VLOOKUP(N7,members,1,FALSE)</f>
        <v>Cherwell</v>
      </c>
    </row>
    <row r="8" spans="1:15" x14ac:dyDescent="0.3">
      <c r="A8" t="s">
        <v>58</v>
      </c>
      <c r="B8" t="str">
        <f t="shared" si="0"/>
        <v>Cheshire East</v>
      </c>
      <c r="N8" t="s">
        <v>58</v>
      </c>
      <c r="O8" t="str">
        <f>VLOOKUP(N8,members,1,FALSE)</f>
        <v>Cheshire East</v>
      </c>
    </row>
    <row r="9" spans="1:15" x14ac:dyDescent="0.3">
      <c r="A9" t="s">
        <v>644</v>
      </c>
      <c r="B9" t="str">
        <f t="shared" si="0"/>
        <v>Chichester</v>
      </c>
      <c r="N9" t="s">
        <v>644</v>
      </c>
      <c r="O9" t="str">
        <f>VLOOKUP(N9,members,1,FALSE)</f>
        <v>Chichester</v>
      </c>
    </row>
    <row r="10" spans="1:15" x14ac:dyDescent="0.3">
      <c r="A10" t="s">
        <v>74</v>
      </c>
      <c r="B10" t="str">
        <f t="shared" si="0"/>
        <v>Copeland</v>
      </c>
      <c r="N10" t="s">
        <v>74</v>
      </c>
      <c r="O10" t="str">
        <f>VLOOKUP(N10,members,1,FALSE)</f>
        <v>Copeland</v>
      </c>
    </row>
    <row r="11" spans="1:15" x14ac:dyDescent="0.3">
      <c r="A11" t="s">
        <v>658</v>
      </c>
      <c r="B11" t="str">
        <f t="shared" si="0"/>
        <v>Cornwall</v>
      </c>
      <c r="N11" t="s">
        <v>658</v>
      </c>
      <c r="O11" t="str">
        <f>VLOOKUP(N11,members,1,FALSE)</f>
        <v>Cornwall</v>
      </c>
    </row>
    <row r="12" spans="1:15" x14ac:dyDescent="0.3">
      <c r="A12" t="s">
        <v>702</v>
      </c>
      <c r="B12" t="str">
        <f t="shared" si="0"/>
        <v>Cotswold</v>
      </c>
      <c r="N12" t="s">
        <v>702</v>
      </c>
      <c r="O12" t="str">
        <f>VLOOKUP(N12,members,1,FALSE)</f>
        <v>Cotswold</v>
      </c>
    </row>
    <row r="13" spans="1:15" x14ac:dyDescent="0.3">
      <c r="A13" t="s">
        <v>152</v>
      </c>
      <c r="B13" t="str">
        <f t="shared" si="0"/>
        <v>Craven</v>
      </c>
      <c r="N13" t="s">
        <v>796</v>
      </c>
      <c r="O13" t="str">
        <f>VLOOKUP(N13,members,1,FALSE)</f>
        <v>Durham</v>
      </c>
    </row>
    <row r="14" spans="1:15" x14ac:dyDescent="0.3">
      <c r="A14" t="s">
        <v>66</v>
      </c>
      <c r="B14" t="str">
        <f t="shared" si="0"/>
        <v>Cumbria</v>
      </c>
      <c r="N14" t="s">
        <v>152</v>
      </c>
      <c r="O14" t="str">
        <f>VLOOKUP(N14,members,1,FALSE)</f>
        <v>Craven</v>
      </c>
    </row>
    <row r="15" spans="1:15" x14ac:dyDescent="0.3">
      <c r="A15" t="s">
        <v>250</v>
      </c>
      <c r="B15" t="str">
        <f t="shared" si="0"/>
        <v>Daventry</v>
      </c>
      <c r="N15" t="s">
        <v>66</v>
      </c>
      <c r="O15" t="str">
        <f>VLOOKUP(N15,members,1,FALSE)</f>
        <v>Cumbria</v>
      </c>
    </row>
    <row r="16" spans="1:15" x14ac:dyDescent="0.3">
      <c r="A16" t="s">
        <v>196</v>
      </c>
      <c r="B16" t="str">
        <f t="shared" si="0"/>
        <v>Derbyshire</v>
      </c>
      <c r="N16" t="s">
        <v>250</v>
      </c>
      <c r="O16" t="str">
        <f>VLOOKUP(N16,members,1,FALSE)</f>
        <v>Daventry</v>
      </c>
    </row>
    <row r="17" spans="1:15" x14ac:dyDescent="0.3">
      <c r="A17" t="s">
        <v>204</v>
      </c>
      <c r="B17" t="str">
        <f t="shared" si="0"/>
        <v>Derbyshire Dales</v>
      </c>
      <c r="N17" t="s">
        <v>196</v>
      </c>
      <c r="O17" t="str">
        <f>VLOOKUP(N17,members,1,FALSE)</f>
        <v>Derbyshire</v>
      </c>
    </row>
    <row r="18" spans="1:15" x14ac:dyDescent="0.3">
      <c r="A18" t="s">
        <v>673</v>
      </c>
      <c r="B18" t="str">
        <f t="shared" si="0"/>
        <v>Devon</v>
      </c>
      <c r="N18" t="s">
        <v>204</v>
      </c>
      <c r="O18" t="str">
        <f>VLOOKUP(N18,members,1,FALSE)</f>
        <v>Derbyshire Dales</v>
      </c>
    </row>
    <row r="19" spans="1:15" x14ac:dyDescent="0.3">
      <c r="A19" t="s">
        <v>796</v>
      </c>
      <c r="B19" t="str">
        <f t="shared" si="0"/>
        <v>Durham</v>
      </c>
      <c r="N19" t="s">
        <v>673</v>
      </c>
      <c r="O19" t="str">
        <f>VLOOKUP(N19,members,1,FALSE)</f>
        <v>Devon</v>
      </c>
    </row>
    <row r="20" spans="1:15" x14ac:dyDescent="0.3">
      <c r="A20" t="s">
        <v>362</v>
      </c>
      <c r="B20" t="str">
        <f t="shared" si="0"/>
        <v>East Cambridgeshire</v>
      </c>
      <c r="N20" t="s">
        <v>362</v>
      </c>
      <c r="O20" t="str">
        <f>VLOOKUP(N20,members,1,FALSE)</f>
        <v>East Cambridgeshire</v>
      </c>
    </row>
    <row r="21" spans="1:15" x14ac:dyDescent="0.3">
      <c r="A21" t="s">
        <v>675</v>
      </c>
      <c r="B21" t="str">
        <f t="shared" si="0"/>
        <v>East Devon</v>
      </c>
      <c r="N21" t="s">
        <v>675</v>
      </c>
      <c r="O21" t="str">
        <f>VLOOKUP(N21,members,1,FALSE)</f>
        <v>East Devon</v>
      </c>
    </row>
    <row r="22" spans="1:15" x14ac:dyDescent="0.3">
      <c r="A22" t="s">
        <v>401</v>
      </c>
      <c r="B22" t="str">
        <f t="shared" si="0"/>
        <v>East Hertfordshire</v>
      </c>
      <c r="N22" t="s">
        <v>401</v>
      </c>
      <c r="O22" t="str">
        <f>VLOOKUP(N22,members,1,FALSE)</f>
        <v>East Hertfordshire</v>
      </c>
    </row>
    <row r="23" spans="1:15" x14ac:dyDescent="0.3">
      <c r="A23" t="s">
        <v>234</v>
      </c>
      <c r="B23" t="str">
        <f t="shared" si="0"/>
        <v>East Lindsey</v>
      </c>
      <c r="N23" t="s">
        <v>234</v>
      </c>
      <c r="O23" t="str">
        <f>VLOOKUP(N23,members,1,FALSE)</f>
        <v>East Lindsey</v>
      </c>
    </row>
    <row r="24" spans="1:15" x14ac:dyDescent="0.3">
      <c r="A24" t="s">
        <v>252</v>
      </c>
      <c r="B24" t="str">
        <f t="shared" si="0"/>
        <v>East Northamptonshire</v>
      </c>
      <c r="N24" t="s">
        <v>252</v>
      </c>
      <c r="O24" t="str">
        <f>VLOOKUP(N24,members,1,FALSE)</f>
        <v>East Northamptonshire</v>
      </c>
    </row>
    <row r="25" spans="1:15" x14ac:dyDescent="0.3">
      <c r="A25" t="s">
        <v>142</v>
      </c>
      <c r="B25" t="str">
        <f t="shared" si="0"/>
        <v>East Riding of Yorkshire</v>
      </c>
      <c r="N25" t="s">
        <v>142</v>
      </c>
      <c r="O25" t="str">
        <f>VLOOKUP(N25,members,1,FALSE)</f>
        <v>East Riding of Yorkshire</v>
      </c>
    </row>
    <row r="26" spans="1:15" x14ac:dyDescent="0.3">
      <c r="A26" t="s">
        <v>827</v>
      </c>
      <c r="B26" t="str">
        <f t="shared" si="0"/>
        <v>East Suffolk</v>
      </c>
      <c r="N26" t="s">
        <v>827</v>
      </c>
      <c r="O26" t="str">
        <f>VLOOKUP(N26,members,1,FALSE)</f>
        <v>East Suffolk</v>
      </c>
    </row>
    <row r="27" spans="1:15" x14ac:dyDescent="0.3">
      <c r="A27" t="s">
        <v>541</v>
      </c>
      <c r="B27" t="str">
        <f t="shared" si="0"/>
        <v>East Sussex</v>
      </c>
      <c r="N27" t="s">
        <v>541</v>
      </c>
      <c r="O27" t="str">
        <f>VLOOKUP(N27,members,1,FALSE)</f>
        <v>East Sussex</v>
      </c>
    </row>
    <row r="28" spans="1:15" x14ac:dyDescent="0.3">
      <c r="A28" t="s">
        <v>76</v>
      </c>
      <c r="B28" t="str">
        <f t="shared" si="0"/>
        <v>Eden</v>
      </c>
      <c r="N28" t="s">
        <v>76</v>
      </c>
      <c r="O28" t="str">
        <f>VLOOKUP(N28,members,1,FALSE)</f>
        <v>Eden</v>
      </c>
    </row>
    <row r="29" spans="1:15" x14ac:dyDescent="0.3">
      <c r="A29" t="s">
        <v>370</v>
      </c>
      <c r="B29" t="str">
        <f t="shared" si="0"/>
        <v>Essex</v>
      </c>
      <c r="N29" t="s">
        <v>370</v>
      </c>
      <c r="O29" t="str">
        <f>VLOOKUP(N29,members,1,FALSE)</f>
        <v>Essex</v>
      </c>
    </row>
    <row r="30" spans="1:15" x14ac:dyDescent="0.3">
      <c r="A30" t="s">
        <v>704</v>
      </c>
      <c r="B30" t="str">
        <f t="shared" si="0"/>
        <v>Forest of Dean</v>
      </c>
      <c r="N30" t="s">
        <v>704</v>
      </c>
      <c r="O30" t="str">
        <f>VLOOKUP(N30,members,1,FALSE)</f>
        <v>Forest of Dean</v>
      </c>
    </row>
    <row r="31" spans="1:15" x14ac:dyDescent="0.3">
      <c r="A31" t="s">
        <v>154</v>
      </c>
      <c r="B31" t="str">
        <f t="shared" si="0"/>
        <v>Hambleton</v>
      </c>
      <c r="N31" t="s">
        <v>154</v>
      </c>
      <c r="O31" t="str">
        <f>VLOOKUP(N31,members,1,FALSE)</f>
        <v>Hambleton</v>
      </c>
    </row>
    <row r="32" spans="1:15" x14ac:dyDescent="0.3">
      <c r="A32" t="s">
        <v>553</v>
      </c>
      <c r="B32" t="str">
        <f t="shared" si="0"/>
        <v>Hampshire</v>
      </c>
      <c r="N32" t="s">
        <v>553</v>
      </c>
      <c r="O32" t="str">
        <f>VLOOKUP(N32,members,1,FALSE)</f>
        <v>Hampshire</v>
      </c>
    </row>
    <row r="33" spans="1:15" x14ac:dyDescent="0.3">
      <c r="A33" t="s">
        <v>220</v>
      </c>
      <c r="B33" t="str">
        <f t="shared" si="0"/>
        <v>Harborough</v>
      </c>
      <c r="N33" t="s">
        <v>220</v>
      </c>
      <c r="O33" t="str">
        <f>VLOOKUP(N33,members,1,FALSE)</f>
        <v>Harborough</v>
      </c>
    </row>
    <row r="34" spans="1:15" x14ac:dyDescent="0.3">
      <c r="A34" t="s">
        <v>156</v>
      </c>
      <c r="B34" t="str">
        <f t="shared" si="0"/>
        <v>Harrogate</v>
      </c>
      <c r="N34" t="s">
        <v>156</v>
      </c>
      <c r="O34" t="str">
        <f>VLOOKUP(N34,members,1,FALSE)</f>
        <v>Harrogate</v>
      </c>
    </row>
    <row r="35" spans="1:15" x14ac:dyDescent="0.3">
      <c r="A35" t="s">
        <v>798</v>
      </c>
      <c r="B35" t="str">
        <f t="shared" si="0"/>
        <v>Herefordshire</v>
      </c>
      <c r="N35" t="s">
        <v>798</v>
      </c>
      <c r="O35" t="str">
        <f>VLOOKUP(N35,members,1,FALSE)</f>
        <v>Herefordshire</v>
      </c>
    </row>
    <row r="36" spans="1:15" x14ac:dyDescent="0.3">
      <c r="A36" t="s">
        <v>366</v>
      </c>
      <c r="B36" t="str">
        <f t="shared" si="0"/>
        <v>Huntingdonshire</v>
      </c>
      <c r="N36" t="s">
        <v>366</v>
      </c>
      <c r="O36" t="str">
        <f>VLOOKUP(N36,members,1,FALSE)</f>
        <v>Huntingdonshire</v>
      </c>
    </row>
    <row r="37" spans="1:15" x14ac:dyDescent="0.3">
      <c r="A37" t="s">
        <v>511</v>
      </c>
      <c r="B37" t="str">
        <f t="shared" si="0"/>
        <v>Isle of Wight</v>
      </c>
      <c r="N37" t="s">
        <v>511</v>
      </c>
      <c r="O37" t="str">
        <f>VLOOKUP(N37,members,1,FALSE)</f>
        <v>Isle of Wight</v>
      </c>
    </row>
    <row r="38" spans="1:15" x14ac:dyDescent="0.3">
      <c r="A38" t="s">
        <v>422</v>
      </c>
      <c r="B38" t="str">
        <f t="shared" si="0"/>
        <v>King's Lynn and West Norfolk</v>
      </c>
      <c r="N38" t="s">
        <v>422</v>
      </c>
      <c r="O38" t="str">
        <f>VLOOKUP(N38,members,1,FALSE)</f>
        <v>King's Lynn and West Norfolk</v>
      </c>
    </row>
    <row r="39" spans="1:15" x14ac:dyDescent="0.3">
      <c r="A39" t="s">
        <v>80</v>
      </c>
      <c r="B39" t="str">
        <f t="shared" si="0"/>
        <v>Lancashire</v>
      </c>
      <c r="N39" t="s">
        <v>80</v>
      </c>
      <c r="O39" t="str">
        <f>VLOOKUP(N39,members,1,FALSE)</f>
        <v>Lancashire</v>
      </c>
    </row>
    <row r="40" spans="1:15" x14ac:dyDescent="0.3">
      <c r="A40" t="s">
        <v>214</v>
      </c>
      <c r="B40" t="str">
        <f t="shared" si="0"/>
        <v>Leicestershire</v>
      </c>
      <c r="N40" t="s">
        <v>214</v>
      </c>
      <c r="O40" t="str">
        <f>VLOOKUP(N40,members,1,FALSE)</f>
        <v>Leicestershire</v>
      </c>
    </row>
    <row r="41" spans="1:15" x14ac:dyDescent="0.3">
      <c r="A41" t="s">
        <v>547</v>
      </c>
      <c r="B41" t="str">
        <f t="shared" si="0"/>
        <v>Lewes</v>
      </c>
      <c r="N41" t="s">
        <v>547</v>
      </c>
      <c r="O41" t="str">
        <f>VLOOKUP(N41,members,1,FALSE)</f>
        <v>Lewes</v>
      </c>
    </row>
    <row r="42" spans="1:15" x14ac:dyDescent="0.3">
      <c r="A42" t="s">
        <v>292</v>
      </c>
      <c r="B42" t="str">
        <f t="shared" si="0"/>
        <v>Lichfield</v>
      </c>
      <c r="N42" t="s">
        <v>292</v>
      </c>
      <c r="O42" t="str">
        <f>VLOOKUP(N42,members,1,FALSE)</f>
        <v>Lichfield</v>
      </c>
    </row>
    <row r="43" spans="1:15" x14ac:dyDescent="0.3">
      <c r="A43" t="s">
        <v>230</v>
      </c>
      <c r="B43" t="str">
        <f t="shared" si="0"/>
        <v>Lincolnshire</v>
      </c>
      <c r="N43" t="s">
        <v>230</v>
      </c>
      <c r="O43" t="str">
        <f>VLOOKUP(N43,members,1,FALSE)</f>
        <v>Lincolnshire</v>
      </c>
    </row>
    <row r="44" spans="1:15" x14ac:dyDescent="0.3">
      <c r="A44" t="s">
        <v>308</v>
      </c>
      <c r="B44" t="str">
        <f t="shared" si="0"/>
        <v>Malvern Hills</v>
      </c>
      <c r="N44" t="s">
        <v>308</v>
      </c>
      <c r="O44" t="str">
        <f>VLOOKUP(N44,members,1,FALSE)</f>
        <v>Malvern Hills</v>
      </c>
    </row>
    <row r="45" spans="1:15" x14ac:dyDescent="0.3">
      <c r="A45" t="s">
        <v>224</v>
      </c>
      <c r="B45" t="str">
        <f t="shared" si="0"/>
        <v>Melton</v>
      </c>
      <c r="N45" t="s">
        <v>224</v>
      </c>
      <c r="O45" t="str">
        <f>VLOOKUP(N45,members,1,FALSE)</f>
        <v>Melton</v>
      </c>
    </row>
    <row r="46" spans="1:15" x14ac:dyDescent="0.3">
      <c r="A46" t="s">
        <v>714</v>
      </c>
      <c r="B46" t="str">
        <f t="shared" si="0"/>
        <v>Mendip</v>
      </c>
      <c r="N46" t="s">
        <v>714</v>
      </c>
      <c r="O46" t="str">
        <f>VLOOKUP(N46,members,1,FALSE)</f>
        <v>Mendip</v>
      </c>
    </row>
    <row r="47" spans="1:15" x14ac:dyDescent="0.3">
      <c r="A47" t="s">
        <v>679</v>
      </c>
      <c r="B47" t="str">
        <f t="shared" si="0"/>
        <v>Mid Devon</v>
      </c>
      <c r="N47" t="s">
        <v>679</v>
      </c>
      <c r="O47" t="str">
        <f>VLOOKUP(N47,members,1,FALSE)</f>
        <v>Mid Devon</v>
      </c>
    </row>
    <row r="48" spans="1:15" x14ac:dyDescent="0.3">
      <c r="A48" t="s">
        <v>437</v>
      </c>
      <c r="B48" t="str">
        <f t="shared" si="0"/>
        <v>Mid Suffolk</v>
      </c>
      <c r="N48" t="s">
        <v>437</v>
      </c>
      <c r="O48" t="str">
        <f>VLOOKUP(N48,members,1,FALSE)</f>
        <v>Mid Suffolk</v>
      </c>
    </row>
    <row r="49" spans="1:15" x14ac:dyDescent="0.3">
      <c r="A49" t="s">
        <v>650</v>
      </c>
      <c r="B49" t="str">
        <f t="shared" si="0"/>
        <v>Mid Sussex</v>
      </c>
      <c r="N49" t="s">
        <v>650</v>
      </c>
      <c r="O49" t="str">
        <f>VLOOKUP(N49,members,1,FALSE)</f>
        <v>Mid Sussex</v>
      </c>
    </row>
    <row r="50" spans="1:15" x14ac:dyDescent="0.3">
      <c r="A50" t="s">
        <v>569</v>
      </c>
      <c r="B50" t="str">
        <f t="shared" si="0"/>
        <v>New Forest</v>
      </c>
      <c r="N50" t="s">
        <v>569</v>
      </c>
      <c r="O50" t="str">
        <f>VLOOKUP(N50,members,1,FALSE)</f>
        <v>New Forest</v>
      </c>
    </row>
    <row r="51" spans="1:15" x14ac:dyDescent="0.3">
      <c r="A51" t="s">
        <v>274</v>
      </c>
      <c r="B51" t="str">
        <f t="shared" si="0"/>
        <v>Newark and Sherwood</v>
      </c>
      <c r="N51" t="s">
        <v>274</v>
      </c>
      <c r="O51" t="str">
        <f>VLOOKUP(N51,members,1,FALSE)</f>
        <v>Newark and Sherwood</v>
      </c>
    </row>
    <row r="52" spans="1:15" x14ac:dyDescent="0.3">
      <c r="A52" t="s">
        <v>414</v>
      </c>
      <c r="B52" t="str">
        <f t="shared" si="0"/>
        <v>Norfolk</v>
      </c>
      <c r="N52" t="s">
        <v>414</v>
      </c>
      <c r="O52" t="str">
        <f>VLOOKUP(N52,members,1,FALSE)</f>
        <v>Norfolk</v>
      </c>
    </row>
    <row r="53" spans="1:15" x14ac:dyDescent="0.3">
      <c r="A53" t="s">
        <v>681</v>
      </c>
      <c r="B53" t="str">
        <f t="shared" si="0"/>
        <v>North Devon</v>
      </c>
      <c r="N53" t="s">
        <v>681</v>
      </c>
      <c r="O53" t="str">
        <f>VLOOKUP(N53,members,1,FALSE)</f>
        <v>North Devon</v>
      </c>
    </row>
    <row r="54" spans="1:15" x14ac:dyDescent="0.3">
      <c r="A54" t="s">
        <v>238</v>
      </c>
      <c r="B54" t="str">
        <f t="shared" si="0"/>
        <v>North Kesteven</v>
      </c>
      <c r="N54" t="s">
        <v>238</v>
      </c>
      <c r="O54" t="str">
        <f>VLOOKUP(N54,members,1,FALSE)</f>
        <v>North Kesteven</v>
      </c>
    </row>
    <row r="55" spans="1:15" x14ac:dyDescent="0.3">
      <c r="A55" t="s">
        <v>146</v>
      </c>
      <c r="B55" t="str">
        <f t="shared" si="0"/>
        <v>North Lincolnshire</v>
      </c>
      <c r="N55" t="s">
        <v>146</v>
      </c>
      <c r="O55" t="str">
        <f>VLOOKUP(N55,members,1,FALSE)</f>
        <v>North Lincolnshire</v>
      </c>
    </row>
    <row r="56" spans="1:15" x14ac:dyDescent="0.3">
      <c r="A56" t="s">
        <v>424</v>
      </c>
      <c r="B56" t="str">
        <f t="shared" si="0"/>
        <v>North Norfolk</v>
      </c>
      <c r="N56" t="s">
        <v>424</v>
      </c>
      <c r="O56" t="str">
        <f>VLOOKUP(N56,members,1,FALSE)</f>
        <v>North Norfolk</v>
      </c>
    </row>
    <row r="57" spans="1:15" x14ac:dyDescent="0.3">
      <c r="A57" t="s">
        <v>661</v>
      </c>
      <c r="B57" t="str">
        <f t="shared" si="0"/>
        <v>North Somerset</v>
      </c>
      <c r="N57" t="s">
        <v>661</v>
      </c>
      <c r="O57" t="str">
        <f>VLOOKUP(N57,members,1,FALSE)</f>
        <v>North Somerset</v>
      </c>
    </row>
    <row r="58" spans="1:15" x14ac:dyDescent="0.3">
      <c r="A58" t="s">
        <v>226</v>
      </c>
      <c r="B58" t="str">
        <f t="shared" si="0"/>
        <v>North West Leicestershire</v>
      </c>
      <c r="N58" t="s">
        <v>226</v>
      </c>
      <c r="O58" t="str">
        <f>VLOOKUP(N58,members,1,FALSE)</f>
        <v>North West Leicestershire</v>
      </c>
    </row>
    <row r="59" spans="1:15" x14ac:dyDescent="0.3">
      <c r="A59" t="s">
        <v>150</v>
      </c>
      <c r="B59" t="str">
        <f t="shared" si="0"/>
        <v>North Yorkshire</v>
      </c>
      <c r="N59" t="s">
        <v>150</v>
      </c>
      <c r="O59" t="str">
        <f>VLOOKUP(N59,members,1,FALSE)</f>
        <v>North Yorkshire</v>
      </c>
    </row>
    <row r="60" spans="1:15" x14ac:dyDescent="0.3">
      <c r="A60" t="s">
        <v>38</v>
      </c>
      <c r="B60" t="str">
        <f t="shared" ref="B60:B104" si="1">VLOOKUP(A60,N$1:N$104,1,FALSE)</f>
        <v>Northumberland</v>
      </c>
      <c r="N60" t="s">
        <v>38</v>
      </c>
      <c r="O60" t="str">
        <f>VLOOKUP(N60,members,1,FALSE)</f>
        <v>Northumberland</v>
      </c>
    </row>
    <row r="61" spans="1:15" x14ac:dyDescent="0.3">
      <c r="A61" t="s">
        <v>262</v>
      </c>
      <c r="B61" t="str">
        <f t="shared" si="1"/>
        <v>Nottinghamshire</v>
      </c>
      <c r="N61" t="s">
        <v>262</v>
      </c>
      <c r="O61" t="str">
        <f>VLOOKUP(N61,members,1,FALSE)</f>
        <v>Nottinghamshire</v>
      </c>
    </row>
    <row r="62" spans="1:15" x14ac:dyDescent="0.3">
      <c r="A62" t="s">
        <v>96</v>
      </c>
      <c r="B62" t="str">
        <f t="shared" si="1"/>
        <v>Ribble Valley</v>
      </c>
      <c r="N62" t="s">
        <v>96</v>
      </c>
      <c r="O62" t="str">
        <f>VLOOKUP(N62,members,1,FALSE)</f>
        <v>Ribble Valley</v>
      </c>
    </row>
    <row r="63" spans="1:15" x14ac:dyDescent="0.3">
      <c r="A63" t="s">
        <v>158</v>
      </c>
      <c r="B63" t="str">
        <f t="shared" si="1"/>
        <v>Richmondshire</v>
      </c>
      <c r="N63" t="s">
        <v>158</v>
      </c>
      <c r="O63" t="str">
        <f>VLOOKUP(N63,members,1,FALSE)</f>
        <v>Richmondshire</v>
      </c>
    </row>
    <row r="64" spans="1:15" x14ac:dyDescent="0.3">
      <c r="A64" t="s">
        <v>549</v>
      </c>
      <c r="B64" t="str">
        <f t="shared" si="1"/>
        <v>Rother</v>
      </c>
      <c r="N64" t="s">
        <v>549</v>
      </c>
      <c r="O64" t="str">
        <f>VLOOKUP(N64,members,1,FALSE)</f>
        <v>Rother</v>
      </c>
    </row>
    <row r="65" spans="1:15" x14ac:dyDescent="0.3">
      <c r="A65" t="s">
        <v>324</v>
      </c>
      <c r="B65" t="str">
        <f t="shared" si="1"/>
        <v>Rugby</v>
      </c>
      <c r="N65" t="s">
        <v>324</v>
      </c>
      <c r="O65" t="str">
        <f>VLOOKUP(N65,members,1,FALSE)</f>
        <v>Rugby</v>
      </c>
    </row>
    <row r="66" spans="1:15" x14ac:dyDescent="0.3">
      <c r="A66" t="s">
        <v>194</v>
      </c>
      <c r="B66" t="str">
        <f t="shared" si="1"/>
        <v>Rutland</v>
      </c>
      <c r="N66" t="s">
        <v>194</v>
      </c>
      <c r="O66" t="str">
        <f>VLOOKUP(N66,members,1,FALSE)</f>
        <v>Rutland</v>
      </c>
    </row>
    <row r="67" spans="1:15" x14ac:dyDescent="0.3">
      <c r="A67" t="s">
        <v>160</v>
      </c>
      <c r="B67" t="str">
        <f t="shared" si="1"/>
        <v>Ryedale</v>
      </c>
      <c r="N67" t="s">
        <v>160</v>
      </c>
      <c r="O67" t="str">
        <f>VLOOKUP(N67,members,1,FALSE)</f>
        <v>Ryedale</v>
      </c>
    </row>
    <row r="68" spans="1:15" x14ac:dyDescent="0.3">
      <c r="A68" t="s">
        <v>162</v>
      </c>
      <c r="B68" t="str">
        <f t="shared" si="1"/>
        <v>Scarborough</v>
      </c>
      <c r="N68" t="s">
        <v>162</v>
      </c>
      <c r="O68" t="str">
        <f>VLOOKUP(N68,members,1,FALSE)</f>
        <v>Scarborough</v>
      </c>
    </row>
    <row r="69" spans="1:15" x14ac:dyDescent="0.3">
      <c r="A69" t="s">
        <v>716</v>
      </c>
      <c r="B69" t="str">
        <f t="shared" si="1"/>
        <v>Sedgemoor</v>
      </c>
      <c r="N69" t="s">
        <v>716</v>
      </c>
      <c r="O69" t="str">
        <f>VLOOKUP(N69,members,1,FALSE)</f>
        <v>Sedgemoor</v>
      </c>
    </row>
    <row r="70" spans="1:15" x14ac:dyDescent="0.3">
      <c r="A70" t="s">
        <v>164</v>
      </c>
      <c r="B70" t="str">
        <f t="shared" si="1"/>
        <v>Selby</v>
      </c>
      <c r="N70" t="s">
        <v>164</v>
      </c>
      <c r="O70" t="str">
        <f>VLOOKUP(N70,members,1,FALSE)</f>
        <v>Selby</v>
      </c>
    </row>
    <row r="71" spans="1:15" x14ac:dyDescent="0.3">
      <c r="A71" t="s">
        <v>591</v>
      </c>
      <c r="B71" t="str">
        <f t="shared" si="1"/>
        <v>Sevenoaks</v>
      </c>
      <c r="N71" t="s">
        <v>591</v>
      </c>
      <c r="O71" t="str">
        <f>VLOOKUP(N71,members,1,FALSE)</f>
        <v>Sevenoaks</v>
      </c>
    </row>
    <row r="72" spans="1:15" x14ac:dyDescent="0.3">
      <c r="A72" t="s">
        <v>282</v>
      </c>
      <c r="B72" t="str">
        <f t="shared" si="1"/>
        <v>Shropshire</v>
      </c>
      <c r="N72" t="s">
        <v>282</v>
      </c>
      <c r="O72" t="str">
        <f>VLOOKUP(N72,members,1,FALSE)</f>
        <v>Shropshire</v>
      </c>
    </row>
    <row r="73" spans="1:15" x14ac:dyDescent="0.3">
      <c r="A73" t="s">
        <v>834</v>
      </c>
      <c r="B73" t="str">
        <f t="shared" si="1"/>
        <v>Somerset West and Taunton</v>
      </c>
      <c r="N73" t="s">
        <v>834</v>
      </c>
      <c r="O73" t="str">
        <f>VLOOKUP(N73,members,1,FALSE)</f>
        <v>Somerset West and Taunton</v>
      </c>
    </row>
    <row r="74" spans="1:15" x14ac:dyDescent="0.3">
      <c r="A74" t="s">
        <v>368</v>
      </c>
      <c r="B74" t="str">
        <f t="shared" si="1"/>
        <v>South Cambridgeshire</v>
      </c>
      <c r="N74" t="s">
        <v>368</v>
      </c>
      <c r="O74" t="str">
        <f>VLOOKUP(N74,members,1,FALSE)</f>
        <v>South Cambridgeshire</v>
      </c>
    </row>
    <row r="75" spans="1:15" x14ac:dyDescent="0.3">
      <c r="A75" t="s">
        <v>212</v>
      </c>
      <c r="B75" t="str">
        <f t="shared" si="1"/>
        <v>South Derbyshire</v>
      </c>
      <c r="N75" t="s">
        <v>212</v>
      </c>
      <c r="O75" t="str">
        <f>VLOOKUP(N75,members,1,FALSE)</f>
        <v>South Derbyshire</v>
      </c>
    </row>
    <row r="76" spans="1:15" x14ac:dyDescent="0.3">
      <c r="A76" t="s">
        <v>683</v>
      </c>
      <c r="B76" t="str">
        <f t="shared" si="1"/>
        <v>South Hams</v>
      </c>
      <c r="N76" t="s">
        <v>683</v>
      </c>
      <c r="O76" t="str">
        <f>VLOOKUP(N76,members,1,FALSE)</f>
        <v>South Hams</v>
      </c>
    </row>
    <row r="77" spans="1:15" x14ac:dyDescent="0.3">
      <c r="A77" t="s">
        <v>240</v>
      </c>
      <c r="B77" t="str">
        <f t="shared" si="1"/>
        <v>South Holland</v>
      </c>
      <c r="N77" t="s">
        <v>240</v>
      </c>
      <c r="O77" t="str">
        <f>VLOOKUP(N77,members,1,FALSE)</f>
        <v>South Holland</v>
      </c>
    </row>
    <row r="78" spans="1:15" x14ac:dyDescent="0.3">
      <c r="A78" t="s">
        <v>242</v>
      </c>
      <c r="B78" t="str">
        <f t="shared" si="1"/>
        <v>South Kesteven</v>
      </c>
      <c r="N78" t="s">
        <v>242</v>
      </c>
      <c r="O78" t="str">
        <f>VLOOKUP(N78,members,1,FALSE)</f>
        <v>South Kesteven</v>
      </c>
    </row>
    <row r="79" spans="1:15" x14ac:dyDescent="0.3">
      <c r="A79" t="s">
        <v>78</v>
      </c>
      <c r="B79" t="str">
        <f t="shared" si="1"/>
        <v>South Lakeland</v>
      </c>
      <c r="N79" t="s">
        <v>78</v>
      </c>
      <c r="O79" t="str">
        <f>VLOOKUP(N79,members,1,FALSE)</f>
        <v>South Lakeland</v>
      </c>
    </row>
    <row r="80" spans="1:15" x14ac:dyDescent="0.3">
      <c r="A80" t="s">
        <v>428</v>
      </c>
      <c r="B80" t="str">
        <f t="shared" si="1"/>
        <v>South Norfolk</v>
      </c>
      <c r="N80" t="s">
        <v>428</v>
      </c>
      <c r="O80" t="str">
        <f>VLOOKUP(N80,members,1,FALSE)</f>
        <v>South Norfolk</v>
      </c>
    </row>
    <row r="81" spans="1:15" x14ac:dyDescent="0.3">
      <c r="A81" t="s">
        <v>258</v>
      </c>
      <c r="B81" t="str">
        <f t="shared" si="1"/>
        <v>South Northamptonshire</v>
      </c>
      <c r="N81" t="s">
        <v>258</v>
      </c>
      <c r="O81" t="str">
        <f>VLOOKUP(N81,members,1,FALSE)</f>
        <v>South Northamptonshire</v>
      </c>
    </row>
    <row r="82" spans="1:15" x14ac:dyDescent="0.3">
      <c r="A82" t="s">
        <v>608</v>
      </c>
      <c r="B82" t="str">
        <f t="shared" si="1"/>
        <v>South Oxfordshire</v>
      </c>
      <c r="N82" t="s">
        <v>608</v>
      </c>
      <c r="O82" t="str">
        <f>VLOOKUP(N82,members,1,FALSE)</f>
        <v>South Oxfordshire</v>
      </c>
    </row>
    <row r="83" spans="1:15" x14ac:dyDescent="0.3">
      <c r="A83" t="s">
        <v>718</v>
      </c>
      <c r="B83" t="str">
        <f t="shared" si="1"/>
        <v>South Somerset</v>
      </c>
      <c r="N83" t="s">
        <v>718</v>
      </c>
      <c r="O83" t="str">
        <f>VLOOKUP(N83,members,1,FALSE)</f>
        <v>South Somerset</v>
      </c>
    </row>
    <row r="84" spans="1:15" x14ac:dyDescent="0.3">
      <c r="A84" t="s">
        <v>296</v>
      </c>
      <c r="B84" t="str">
        <f t="shared" si="1"/>
        <v>South Staffordshire</v>
      </c>
      <c r="N84" t="s">
        <v>296</v>
      </c>
      <c r="O84" t="str">
        <f>VLOOKUP(N84,members,1,FALSE)</f>
        <v>South Staffordshire</v>
      </c>
    </row>
    <row r="85" spans="1:15" x14ac:dyDescent="0.3">
      <c r="A85" t="s">
        <v>298</v>
      </c>
      <c r="B85" t="str">
        <f t="shared" si="1"/>
        <v>Stafford</v>
      </c>
      <c r="N85" t="s">
        <v>298</v>
      </c>
      <c r="O85" t="str">
        <f>VLOOKUP(N85,members,1,FALSE)</f>
        <v>Stafford</v>
      </c>
    </row>
    <row r="86" spans="1:15" x14ac:dyDescent="0.3">
      <c r="A86" t="s">
        <v>286</v>
      </c>
      <c r="B86" t="str">
        <f t="shared" si="1"/>
        <v>Staffordshire</v>
      </c>
      <c r="N86" t="s">
        <v>286</v>
      </c>
      <c r="O86" t="str">
        <f>VLOOKUP(N86,members,1,FALSE)</f>
        <v>Staffordshire</v>
      </c>
    </row>
    <row r="87" spans="1:15" x14ac:dyDescent="0.3">
      <c r="A87" t="s">
        <v>326</v>
      </c>
      <c r="B87" t="str">
        <f t="shared" si="1"/>
        <v>Stratford-on-Avon</v>
      </c>
      <c r="N87" t="s">
        <v>326</v>
      </c>
      <c r="O87" t="str">
        <f>VLOOKUP(N87,members,1,FALSE)</f>
        <v>Stratford-on-Avon</v>
      </c>
    </row>
    <row r="88" spans="1:15" x14ac:dyDescent="0.3">
      <c r="A88" t="s">
        <v>708</v>
      </c>
      <c r="B88" t="str">
        <f t="shared" si="1"/>
        <v>Stroud</v>
      </c>
      <c r="N88" t="s">
        <v>708</v>
      </c>
      <c r="O88" t="str">
        <f>VLOOKUP(N88,members,1,FALSE)</f>
        <v>Stroud</v>
      </c>
    </row>
    <row r="89" spans="1:15" x14ac:dyDescent="0.3">
      <c r="A89" t="s">
        <v>430</v>
      </c>
      <c r="B89" t="str">
        <f t="shared" si="1"/>
        <v>Suffolk</v>
      </c>
      <c r="N89" t="s">
        <v>430</v>
      </c>
      <c r="O89" t="str">
        <f>VLOOKUP(N89,members,1,FALSE)</f>
        <v>Suffolk</v>
      </c>
    </row>
    <row r="90" spans="1:15" x14ac:dyDescent="0.3">
      <c r="A90" t="s">
        <v>632</v>
      </c>
      <c r="B90" t="str">
        <f t="shared" si="1"/>
        <v>Tandridge</v>
      </c>
      <c r="N90" t="s">
        <v>632</v>
      </c>
      <c r="O90" t="str">
        <f>VLOOKUP(N90,members,1,FALSE)</f>
        <v>Tandridge</v>
      </c>
    </row>
    <row r="91" spans="1:15" x14ac:dyDescent="0.3">
      <c r="A91" t="s">
        <v>685</v>
      </c>
      <c r="B91" t="str">
        <f t="shared" si="1"/>
        <v>Teignbridge</v>
      </c>
      <c r="N91" t="s">
        <v>685</v>
      </c>
      <c r="O91" t="str">
        <f>VLOOKUP(N91,members,1,FALSE)</f>
        <v>Teignbridge</v>
      </c>
    </row>
    <row r="92" spans="1:15" x14ac:dyDescent="0.3">
      <c r="A92" t="s">
        <v>710</v>
      </c>
      <c r="B92" t="str">
        <f t="shared" si="1"/>
        <v>Tewkesbury</v>
      </c>
      <c r="N92" t="s">
        <v>710</v>
      </c>
      <c r="O92" t="str">
        <f>VLOOKUP(N92,members,1,FALSE)</f>
        <v>Tewkesbury</v>
      </c>
    </row>
    <row r="93" spans="1:15" x14ac:dyDescent="0.3">
      <c r="A93" t="s">
        <v>687</v>
      </c>
      <c r="B93" t="str">
        <f t="shared" si="1"/>
        <v>Torridge</v>
      </c>
      <c r="N93" t="s">
        <v>687</v>
      </c>
      <c r="O93" t="str">
        <f>VLOOKUP(N93,members,1,FALSE)</f>
        <v>Torridge</v>
      </c>
    </row>
    <row r="94" spans="1:15" x14ac:dyDescent="0.3">
      <c r="A94" t="s">
        <v>600</v>
      </c>
      <c r="B94" t="str">
        <f t="shared" si="1"/>
        <v>Tunbridge Wells</v>
      </c>
      <c r="N94" t="s">
        <v>600</v>
      </c>
      <c r="O94" t="str">
        <f>VLOOKUP(N94,members,1,FALSE)</f>
        <v>Tunbridge Wells</v>
      </c>
    </row>
    <row r="95" spans="1:15" x14ac:dyDescent="0.3">
      <c r="A95" t="s">
        <v>394</v>
      </c>
      <c r="B95" t="str">
        <f t="shared" si="1"/>
        <v>Uttlesford</v>
      </c>
      <c r="N95" t="s">
        <v>394</v>
      </c>
      <c r="O95" t="str">
        <f>VLOOKUP(N95,members,1,FALSE)</f>
        <v>Uttlesford</v>
      </c>
    </row>
    <row r="96" spans="1:15" x14ac:dyDescent="0.3">
      <c r="A96" t="s">
        <v>610</v>
      </c>
      <c r="B96" t="str">
        <f t="shared" si="1"/>
        <v>Vale of White Horse</v>
      </c>
      <c r="N96" t="s">
        <v>610</v>
      </c>
      <c r="O96" t="str">
        <f>VLOOKUP(N96,members,1,FALSE)</f>
        <v>Vale of White Horse</v>
      </c>
    </row>
    <row r="97" spans="1:15" x14ac:dyDescent="0.3">
      <c r="A97" t="s">
        <v>318</v>
      </c>
      <c r="B97" t="str">
        <f t="shared" si="1"/>
        <v>Warwickshire</v>
      </c>
      <c r="N97" t="s">
        <v>318</v>
      </c>
      <c r="O97" t="str">
        <f>VLOOKUP(N97,members,1,FALSE)</f>
        <v>Warwickshire</v>
      </c>
    </row>
    <row r="98" spans="1:15" x14ac:dyDescent="0.3">
      <c r="A98" t="s">
        <v>551</v>
      </c>
      <c r="B98" t="str">
        <f t="shared" si="1"/>
        <v>Wealden</v>
      </c>
      <c r="N98" t="s">
        <v>551</v>
      </c>
      <c r="O98" t="str">
        <f>VLOOKUP(N98,members,1,FALSE)</f>
        <v>Wealden</v>
      </c>
    </row>
    <row r="99" spans="1:15" x14ac:dyDescent="0.3">
      <c r="A99" t="s">
        <v>689</v>
      </c>
      <c r="B99" t="str">
        <f t="shared" si="1"/>
        <v>West Devon</v>
      </c>
      <c r="N99" t="s">
        <v>689</v>
      </c>
      <c r="O99" t="str">
        <f>VLOOKUP(N99,members,1,FALSE)</f>
        <v>West Devon</v>
      </c>
    </row>
    <row r="100" spans="1:15" x14ac:dyDescent="0.3">
      <c r="A100" t="s">
        <v>244</v>
      </c>
      <c r="B100" t="str">
        <f t="shared" si="1"/>
        <v>West Lindsey</v>
      </c>
      <c r="N100" t="s">
        <v>244</v>
      </c>
      <c r="O100" t="str">
        <f>VLOOKUP(N100,members,1,FALSE)</f>
        <v>West Lindsey</v>
      </c>
    </row>
    <row r="101" spans="1:15" x14ac:dyDescent="0.3">
      <c r="A101" t="s">
        <v>612</v>
      </c>
      <c r="B101" t="str">
        <f t="shared" si="1"/>
        <v>West Oxfordshire</v>
      </c>
      <c r="N101" t="s">
        <v>612</v>
      </c>
      <c r="O101" t="str">
        <f>VLOOKUP(N101,members,1,FALSE)</f>
        <v>West Oxfordshire</v>
      </c>
    </row>
    <row r="102" spans="1:15" x14ac:dyDescent="0.3">
      <c r="A102" t="s">
        <v>829</v>
      </c>
      <c r="B102" t="str">
        <f t="shared" si="1"/>
        <v>West Suffolk</v>
      </c>
      <c r="N102" t="s">
        <v>829</v>
      </c>
      <c r="O102" t="str">
        <f>VLOOKUP(N102,members,1,FALSE)</f>
        <v>West Suffolk</v>
      </c>
    </row>
    <row r="103" spans="1:15" x14ac:dyDescent="0.3">
      <c r="A103" t="s">
        <v>304</v>
      </c>
      <c r="B103" t="str">
        <f t="shared" si="1"/>
        <v>Worcestershire</v>
      </c>
      <c r="N103" t="s">
        <v>304</v>
      </c>
      <c r="O103" t="str">
        <f>VLOOKUP(N103,members,1,FALSE)</f>
        <v>Worcestershire</v>
      </c>
    </row>
    <row r="104" spans="1:15" x14ac:dyDescent="0.3">
      <c r="A104" t="s">
        <v>314</v>
      </c>
      <c r="B104" t="str">
        <f t="shared" si="1"/>
        <v>Wychavon</v>
      </c>
      <c r="N104" t="s">
        <v>314</v>
      </c>
      <c r="O104" t="str">
        <f>VLOOKUP(N104,members,1,FALSE)</f>
        <v>Wychavon</v>
      </c>
    </row>
  </sheetData>
  <sortState xmlns:xlrd2="http://schemas.microsoft.com/office/spreadsheetml/2017/richdata2" ref="A1:A104">
    <sortCondition ref="A1"/>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K328"/>
  <sheetViews>
    <sheetView topLeftCell="A208" workbookViewId="0">
      <selection activeCell="A215" sqref="A215"/>
    </sheetView>
  </sheetViews>
  <sheetFormatPr defaultRowHeight="14.4" x14ac:dyDescent="0.3"/>
  <sheetData>
    <row r="1" spans="1:11" x14ac:dyDescent="0.3">
      <c r="A1" t="s">
        <v>736</v>
      </c>
      <c r="B1" t="s">
        <v>734</v>
      </c>
      <c r="I1" t="s">
        <v>733</v>
      </c>
      <c r="J1" t="s">
        <v>734</v>
      </c>
      <c r="K1" t="s">
        <v>735</v>
      </c>
    </row>
    <row r="2" spans="1:11" x14ac:dyDescent="0.3">
      <c r="I2" t="s">
        <v>531</v>
      </c>
      <c r="K2" t="s">
        <v>739</v>
      </c>
    </row>
    <row r="3" spans="1:11" x14ac:dyDescent="0.3">
      <c r="A3" t="s">
        <v>35</v>
      </c>
      <c r="C3" t="s">
        <v>743</v>
      </c>
      <c r="I3" t="s">
        <v>358</v>
      </c>
      <c r="K3" t="s">
        <v>741</v>
      </c>
    </row>
    <row r="4" spans="1:11" x14ac:dyDescent="0.3">
      <c r="A4" t="s">
        <v>37</v>
      </c>
      <c r="C4" t="s">
        <v>743</v>
      </c>
      <c r="I4" t="s">
        <v>66</v>
      </c>
      <c r="K4" t="s">
        <v>741</v>
      </c>
    </row>
    <row r="5" spans="1:11" x14ac:dyDescent="0.3">
      <c r="A5" t="s">
        <v>40</v>
      </c>
      <c r="C5" t="s">
        <v>739</v>
      </c>
      <c r="I5" t="s">
        <v>196</v>
      </c>
      <c r="K5" t="s">
        <v>739</v>
      </c>
    </row>
    <row r="6" spans="1:11" x14ac:dyDescent="0.3">
      <c r="A6" t="s">
        <v>42</v>
      </c>
      <c r="C6" t="s">
        <v>743</v>
      </c>
      <c r="I6" t="s">
        <v>673</v>
      </c>
      <c r="K6" t="s">
        <v>741</v>
      </c>
    </row>
    <row r="7" spans="1:11" x14ac:dyDescent="0.3">
      <c r="A7" t="s">
        <v>32</v>
      </c>
      <c r="C7" t="s">
        <v>743</v>
      </c>
    </row>
    <row r="8" spans="1:11" x14ac:dyDescent="0.3">
      <c r="A8" t="s">
        <v>62</v>
      </c>
      <c r="C8" t="s">
        <v>743</v>
      </c>
      <c r="I8" t="s">
        <v>541</v>
      </c>
      <c r="K8" t="s">
        <v>739</v>
      </c>
    </row>
    <row r="9" spans="1:11" x14ac:dyDescent="0.3">
      <c r="A9" t="s">
        <v>64</v>
      </c>
      <c r="C9" t="s">
        <v>743</v>
      </c>
      <c r="I9" t="s">
        <v>370</v>
      </c>
      <c r="K9" t="s">
        <v>739</v>
      </c>
    </row>
    <row r="10" spans="1:11" x14ac:dyDescent="0.3">
      <c r="A10" t="s">
        <v>54</v>
      </c>
      <c r="C10" t="s">
        <v>743</v>
      </c>
      <c r="I10" t="s">
        <v>698</v>
      </c>
      <c r="K10" t="s">
        <v>739</v>
      </c>
    </row>
    <row r="11" spans="1:11" x14ac:dyDescent="0.3">
      <c r="A11" t="s">
        <v>56</v>
      </c>
      <c r="C11" t="s">
        <v>743</v>
      </c>
      <c r="I11" t="s">
        <v>553</v>
      </c>
      <c r="K11" t="s">
        <v>739</v>
      </c>
    </row>
    <row r="12" spans="1:11" x14ac:dyDescent="0.3">
      <c r="A12" t="s">
        <v>799</v>
      </c>
      <c r="C12" t="s">
        <v>743</v>
      </c>
      <c r="I12" t="s">
        <v>396</v>
      </c>
      <c r="K12" t="s">
        <v>743</v>
      </c>
    </row>
    <row r="13" spans="1:11" x14ac:dyDescent="0.3">
      <c r="A13" t="s">
        <v>142</v>
      </c>
      <c r="C13" t="s">
        <v>741</v>
      </c>
      <c r="I13" t="s">
        <v>577</v>
      </c>
      <c r="K13" t="s">
        <v>739</v>
      </c>
    </row>
    <row r="14" spans="1:11" x14ac:dyDescent="0.3">
      <c r="A14" t="s">
        <v>144</v>
      </c>
      <c r="C14" t="s">
        <v>743</v>
      </c>
      <c r="I14" t="s">
        <v>80</v>
      </c>
      <c r="K14" t="s">
        <v>743</v>
      </c>
    </row>
    <row r="15" spans="1:11" x14ac:dyDescent="0.3">
      <c r="A15" t="s">
        <v>146</v>
      </c>
      <c r="C15" t="s">
        <v>739</v>
      </c>
      <c r="I15" t="s">
        <v>214</v>
      </c>
      <c r="K15" t="s">
        <v>739</v>
      </c>
    </row>
    <row r="16" spans="1:11" x14ac:dyDescent="0.3">
      <c r="A16" t="s">
        <v>148</v>
      </c>
      <c r="C16" t="s">
        <v>743</v>
      </c>
      <c r="I16" t="s">
        <v>230</v>
      </c>
      <c r="K16" t="s">
        <v>741</v>
      </c>
    </row>
    <row r="17" spans="1:11" x14ac:dyDescent="0.3">
      <c r="A17" t="s">
        <v>188</v>
      </c>
      <c r="C17" t="s">
        <v>743</v>
      </c>
      <c r="I17" t="s">
        <v>414</v>
      </c>
      <c r="K17" t="s">
        <v>741</v>
      </c>
    </row>
    <row r="18" spans="1:11" x14ac:dyDescent="0.3">
      <c r="A18" t="s">
        <v>190</v>
      </c>
      <c r="C18" t="s">
        <v>743</v>
      </c>
      <c r="I18" t="s">
        <v>246</v>
      </c>
      <c r="K18" t="s">
        <v>739</v>
      </c>
    </row>
    <row r="19" spans="1:11" x14ac:dyDescent="0.3">
      <c r="A19" t="s">
        <v>194</v>
      </c>
      <c r="C19" t="s">
        <v>741</v>
      </c>
      <c r="I19" t="s">
        <v>150</v>
      </c>
      <c r="K19" t="s">
        <v>741</v>
      </c>
    </row>
    <row r="20" spans="1:11" x14ac:dyDescent="0.3">
      <c r="A20" t="s">
        <v>192</v>
      </c>
      <c r="C20" t="s">
        <v>743</v>
      </c>
      <c r="I20" t="s">
        <v>262</v>
      </c>
      <c r="K20" t="s">
        <v>739</v>
      </c>
    </row>
    <row r="21" spans="1:11" x14ac:dyDescent="0.3">
      <c r="A21" t="s">
        <v>798</v>
      </c>
      <c r="C21" t="s">
        <v>741</v>
      </c>
      <c r="I21" t="s">
        <v>602</v>
      </c>
      <c r="K21" t="s">
        <v>741</v>
      </c>
    </row>
    <row r="22" spans="1:11" x14ac:dyDescent="0.3">
      <c r="A22" t="s">
        <v>284</v>
      </c>
      <c r="C22" t="s">
        <v>743</v>
      </c>
      <c r="I22" t="s">
        <v>712</v>
      </c>
      <c r="K22" t="s">
        <v>741</v>
      </c>
    </row>
    <row r="23" spans="1:11" x14ac:dyDescent="0.3">
      <c r="A23" t="s">
        <v>280</v>
      </c>
      <c r="C23" t="s">
        <v>743</v>
      </c>
      <c r="I23" t="s">
        <v>286</v>
      </c>
      <c r="K23" t="s">
        <v>739</v>
      </c>
    </row>
    <row r="24" spans="1:11" x14ac:dyDescent="0.3">
      <c r="A24" t="s">
        <v>654</v>
      </c>
      <c r="C24" t="s">
        <v>739</v>
      </c>
      <c r="I24" t="s">
        <v>430</v>
      </c>
      <c r="K24" t="s">
        <v>741</v>
      </c>
    </row>
    <row r="25" spans="1:11" x14ac:dyDescent="0.3">
      <c r="A25" t="s">
        <v>800</v>
      </c>
      <c r="C25" t="s">
        <v>743</v>
      </c>
      <c r="I25" t="s">
        <v>614</v>
      </c>
      <c r="K25" t="s">
        <v>743</v>
      </c>
    </row>
    <row r="26" spans="1:11" x14ac:dyDescent="0.3">
      <c r="A26" t="s">
        <v>661</v>
      </c>
      <c r="C26" t="s">
        <v>739</v>
      </c>
      <c r="I26" t="s">
        <v>318</v>
      </c>
      <c r="K26" t="s">
        <v>739</v>
      </c>
    </row>
    <row r="27" spans="1:11" x14ac:dyDescent="0.3">
      <c r="A27" t="s">
        <v>665</v>
      </c>
      <c r="C27" t="s">
        <v>743</v>
      </c>
      <c r="I27" t="s">
        <v>638</v>
      </c>
      <c r="K27" t="s">
        <v>743</v>
      </c>
    </row>
    <row r="28" spans="1:11" x14ac:dyDescent="0.3">
      <c r="A28" t="s">
        <v>663</v>
      </c>
      <c r="C28" t="s">
        <v>743</v>
      </c>
      <c r="I28" t="s">
        <v>304</v>
      </c>
      <c r="K28" t="s">
        <v>739</v>
      </c>
    </row>
    <row r="29" spans="1:11" x14ac:dyDescent="0.3">
      <c r="A29" t="s">
        <v>669</v>
      </c>
      <c r="C29" t="s">
        <v>743</v>
      </c>
      <c r="J29" t="s">
        <v>740</v>
      </c>
      <c r="K29" t="s">
        <v>741</v>
      </c>
    </row>
    <row r="30" spans="1:11" x14ac:dyDescent="0.3">
      <c r="A30" t="s">
        <v>831</v>
      </c>
      <c r="C30" t="s">
        <v>743</v>
      </c>
      <c r="J30" t="s">
        <v>746</v>
      </c>
      <c r="K30" t="s">
        <v>741</v>
      </c>
    </row>
    <row r="31" spans="1:11" x14ac:dyDescent="0.3">
      <c r="J31" t="s">
        <v>742</v>
      </c>
      <c r="K31" t="s">
        <v>743</v>
      </c>
    </row>
    <row r="32" spans="1:11" x14ac:dyDescent="0.3">
      <c r="A32" t="s">
        <v>667</v>
      </c>
      <c r="C32" t="s">
        <v>743</v>
      </c>
      <c r="J32" t="s">
        <v>748</v>
      </c>
      <c r="K32" t="s">
        <v>743</v>
      </c>
    </row>
    <row r="33" spans="1:11" x14ac:dyDescent="0.3">
      <c r="A33" t="s">
        <v>352</v>
      </c>
      <c r="C33" t="s">
        <v>743</v>
      </c>
      <c r="J33" t="s">
        <v>747</v>
      </c>
      <c r="K33" t="s">
        <v>743</v>
      </c>
    </row>
    <row r="34" spans="1:11" x14ac:dyDescent="0.3">
      <c r="A34" t="s">
        <v>350</v>
      </c>
      <c r="C34" t="s">
        <v>743</v>
      </c>
      <c r="J34" t="s">
        <v>738</v>
      </c>
      <c r="K34" t="s">
        <v>739</v>
      </c>
    </row>
    <row r="35" spans="1:11" x14ac:dyDescent="0.3">
      <c r="A35" t="s">
        <v>801</v>
      </c>
      <c r="C35" t="s">
        <v>743</v>
      </c>
    </row>
    <row r="36" spans="1:11" x14ac:dyDescent="0.3">
      <c r="A36" t="s">
        <v>356</v>
      </c>
      <c r="C36" t="s">
        <v>743</v>
      </c>
    </row>
    <row r="37" spans="1:11" x14ac:dyDescent="0.3">
      <c r="A37" t="s">
        <v>513</v>
      </c>
      <c r="C37" t="s">
        <v>743</v>
      </c>
    </row>
    <row r="38" spans="1:11" x14ac:dyDescent="0.3">
      <c r="A38" t="s">
        <v>507</v>
      </c>
      <c r="C38" t="s">
        <v>743</v>
      </c>
    </row>
    <row r="39" spans="1:11" x14ac:dyDescent="0.3">
      <c r="A39" t="s">
        <v>525</v>
      </c>
      <c r="C39" t="s">
        <v>739</v>
      </c>
    </row>
    <row r="40" spans="1:11" x14ac:dyDescent="0.3">
      <c r="A40" t="s">
        <v>519</v>
      </c>
      <c r="C40" t="s">
        <v>743</v>
      </c>
    </row>
    <row r="41" spans="1:11" x14ac:dyDescent="0.3">
      <c r="A41" t="s">
        <v>521</v>
      </c>
      <c r="C41" t="s">
        <v>743</v>
      </c>
    </row>
    <row r="42" spans="1:11" x14ac:dyDescent="0.3">
      <c r="A42" t="s">
        <v>527</v>
      </c>
      <c r="C42" t="s">
        <v>743</v>
      </c>
    </row>
    <row r="43" spans="1:11" x14ac:dyDescent="0.3">
      <c r="A43" t="s">
        <v>529</v>
      </c>
      <c r="C43" t="s">
        <v>743</v>
      </c>
    </row>
    <row r="44" spans="1:11" x14ac:dyDescent="0.3">
      <c r="A44" t="s">
        <v>515</v>
      </c>
      <c r="C44" t="s">
        <v>743</v>
      </c>
    </row>
    <row r="45" spans="1:11" x14ac:dyDescent="0.3">
      <c r="A45" t="s">
        <v>509</v>
      </c>
      <c r="C45" t="s">
        <v>743</v>
      </c>
    </row>
    <row r="46" spans="1:11" x14ac:dyDescent="0.3">
      <c r="A46" t="s">
        <v>517</v>
      </c>
      <c r="C46" t="s">
        <v>743</v>
      </c>
    </row>
    <row r="47" spans="1:11" x14ac:dyDescent="0.3">
      <c r="A47" t="s">
        <v>523</v>
      </c>
      <c r="C47" t="s">
        <v>743</v>
      </c>
    </row>
    <row r="48" spans="1:11" x14ac:dyDescent="0.3">
      <c r="A48" t="s">
        <v>511</v>
      </c>
      <c r="C48" t="s">
        <v>741</v>
      </c>
    </row>
    <row r="49" spans="1:3" x14ac:dyDescent="0.3">
      <c r="A49" t="s">
        <v>796</v>
      </c>
      <c r="C49" t="s">
        <v>741</v>
      </c>
    </row>
    <row r="50" spans="1:3" x14ac:dyDescent="0.3">
      <c r="A50" t="s">
        <v>38</v>
      </c>
      <c r="C50" t="s">
        <v>741</v>
      </c>
    </row>
    <row r="51" spans="1:3" x14ac:dyDescent="0.3">
      <c r="A51" t="s">
        <v>58</v>
      </c>
      <c r="C51" t="s">
        <v>739</v>
      </c>
    </row>
    <row r="52" spans="1:3" x14ac:dyDescent="0.3">
      <c r="A52" t="s">
        <v>60</v>
      </c>
      <c r="C52" t="s">
        <v>739</v>
      </c>
    </row>
    <row r="53" spans="1:3" x14ac:dyDescent="0.3">
      <c r="A53" t="s">
        <v>282</v>
      </c>
      <c r="C53" t="s">
        <v>741</v>
      </c>
    </row>
    <row r="54" spans="1:3" x14ac:dyDescent="0.3">
      <c r="A54" t="s">
        <v>658</v>
      </c>
      <c r="C54" t="s">
        <v>741</v>
      </c>
    </row>
    <row r="55" spans="1:3" x14ac:dyDescent="0.3">
      <c r="A55" t="s">
        <v>750</v>
      </c>
      <c r="C55" t="s">
        <v>741</v>
      </c>
    </row>
    <row r="56" spans="1:3" x14ac:dyDescent="0.3">
      <c r="A56" t="s">
        <v>671</v>
      </c>
      <c r="C56" t="s">
        <v>741</v>
      </c>
    </row>
    <row r="57" spans="1:3" x14ac:dyDescent="0.3">
      <c r="A57" t="s">
        <v>346</v>
      </c>
      <c r="C57" t="s">
        <v>739</v>
      </c>
    </row>
    <row r="58" spans="1:3" x14ac:dyDescent="0.3">
      <c r="A58" t="s">
        <v>348</v>
      </c>
      <c r="C58" t="s">
        <v>741</v>
      </c>
    </row>
    <row r="59" spans="1:3" x14ac:dyDescent="0.3">
      <c r="A59" t="s">
        <v>533</v>
      </c>
      <c r="C59" t="s">
        <v>741</v>
      </c>
    </row>
    <row r="60" spans="1:3" x14ac:dyDescent="0.3">
      <c r="A60" t="s">
        <v>535</v>
      </c>
      <c r="C60" t="s">
        <v>739</v>
      </c>
    </row>
    <row r="61" spans="1:3" x14ac:dyDescent="0.3">
      <c r="A61" t="s">
        <v>537</v>
      </c>
      <c r="C61" t="s">
        <v>739</v>
      </c>
    </row>
    <row r="62" spans="1:3" x14ac:dyDescent="0.3">
      <c r="A62" t="s">
        <v>539</v>
      </c>
      <c r="C62" t="s">
        <v>739</v>
      </c>
    </row>
    <row r="63" spans="1:3" x14ac:dyDescent="0.3">
      <c r="A63" t="s">
        <v>360</v>
      </c>
      <c r="C63" t="s">
        <v>743</v>
      </c>
    </row>
    <row r="64" spans="1:3" x14ac:dyDescent="0.3">
      <c r="A64" t="s">
        <v>362</v>
      </c>
      <c r="C64" t="s">
        <v>741</v>
      </c>
    </row>
    <row r="65" spans="1:3" x14ac:dyDescent="0.3">
      <c r="A65" t="s">
        <v>364</v>
      </c>
      <c r="C65" t="s">
        <v>741</v>
      </c>
    </row>
    <row r="66" spans="1:3" x14ac:dyDescent="0.3">
      <c r="A66" t="s">
        <v>366</v>
      </c>
      <c r="C66" t="s">
        <v>741</v>
      </c>
    </row>
    <row r="67" spans="1:3" x14ac:dyDescent="0.3">
      <c r="A67" t="s">
        <v>368</v>
      </c>
      <c r="C67" t="s">
        <v>741</v>
      </c>
    </row>
    <row r="68" spans="1:3" x14ac:dyDescent="0.3">
      <c r="A68" t="s">
        <v>68</v>
      </c>
      <c r="C68" t="s">
        <v>741</v>
      </c>
    </row>
    <row r="69" spans="1:3" x14ac:dyDescent="0.3">
      <c r="A69" t="s">
        <v>70</v>
      </c>
      <c r="C69" t="s">
        <v>739</v>
      </c>
    </row>
    <row r="70" spans="1:3" x14ac:dyDescent="0.3">
      <c r="A70" t="s">
        <v>72</v>
      </c>
      <c r="C70" t="s">
        <v>739</v>
      </c>
    </row>
    <row r="71" spans="1:3" x14ac:dyDescent="0.3">
      <c r="A71" t="s">
        <v>74</v>
      </c>
      <c r="C71" t="s">
        <v>741</v>
      </c>
    </row>
    <row r="72" spans="1:3" x14ac:dyDescent="0.3">
      <c r="A72" t="s">
        <v>76</v>
      </c>
      <c r="C72" t="s">
        <v>741</v>
      </c>
    </row>
    <row r="73" spans="1:3" x14ac:dyDescent="0.3">
      <c r="A73" t="s">
        <v>78</v>
      </c>
      <c r="C73" t="s">
        <v>741</v>
      </c>
    </row>
    <row r="74" spans="1:3" x14ac:dyDescent="0.3">
      <c r="A74" t="s">
        <v>198</v>
      </c>
      <c r="C74" t="s">
        <v>743</v>
      </c>
    </row>
    <row r="75" spans="1:3" x14ac:dyDescent="0.3">
      <c r="A75" t="s">
        <v>200</v>
      </c>
      <c r="C75" t="s">
        <v>739</v>
      </c>
    </row>
    <row r="76" spans="1:3" x14ac:dyDescent="0.3">
      <c r="A76" t="s">
        <v>202</v>
      </c>
      <c r="C76" t="s">
        <v>743</v>
      </c>
    </row>
    <row r="77" spans="1:3" x14ac:dyDescent="0.3">
      <c r="A77" t="s">
        <v>204</v>
      </c>
      <c r="C77" t="s">
        <v>741</v>
      </c>
    </row>
    <row r="78" spans="1:3" x14ac:dyDescent="0.3">
      <c r="A78" t="s">
        <v>206</v>
      </c>
      <c r="C78" t="s">
        <v>743</v>
      </c>
    </row>
    <row r="79" spans="1:3" x14ac:dyDescent="0.3">
      <c r="A79" t="s">
        <v>208</v>
      </c>
      <c r="C79" t="s">
        <v>741</v>
      </c>
    </row>
    <row r="80" spans="1:3" x14ac:dyDescent="0.3">
      <c r="A80" t="s">
        <v>210</v>
      </c>
      <c r="C80" t="s">
        <v>743</v>
      </c>
    </row>
    <row r="81" spans="1:3" x14ac:dyDescent="0.3">
      <c r="A81" t="s">
        <v>212</v>
      </c>
      <c r="C81" t="s">
        <v>739</v>
      </c>
    </row>
    <row r="82" spans="1:3" x14ac:dyDescent="0.3">
      <c r="A82" t="s">
        <v>675</v>
      </c>
      <c r="C82" t="s">
        <v>741</v>
      </c>
    </row>
    <row r="83" spans="1:3" x14ac:dyDescent="0.3">
      <c r="A83" t="s">
        <v>677</v>
      </c>
      <c r="C83" t="s">
        <v>743</v>
      </c>
    </row>
    <row r="84" spans="1:3" x14ac:dyDescent="0.3">
      <c r="A84" t="s">
        <v>679</v>
      </c>
      <c r="C84" t="s">
        <v>741</v>
      </c>
    </row>
    <row r="85" spans="1:3" x14ac:dyDescent="0.3">
      <c r="A85" t="s">
        <v>681</v>
      </c>
      <c r="C85" t="s">
        <v>741</v>
      </c>
    </row>
    <row r="86" spans="1:3" x14ac:dyDescent="0.3">
      <c r="A86" t="s">
        <v>683</v>
      </c>
      <c r="C86" t="s">
        <v>741</v>
      </c>
    </row>
    <row r="87" spans="1:3" x14ac:dyDescent="0.3">
      <c r="A87" t="s">
        <v>685</v>
      </c>
      <c r="C87" t="s">
        <v>741</v>
      </c>
    </row>
    <row r="88" spans="1:3" x14ac:dyDescent="0.3">
      <c r="A88" t="s">
        <v>687</v>
      </c>
      <c r="C88" t="s">
        <v>741</v>
      </c>
    </row>
    <row r="89" spans="1:3" x14ac:dyDescent="0.3">
      <c r="A89" t="s">
        <v>689</v>
      </c>
      <c r="C89" t="s">
        <v>741</v>
      </c>
    </row>
    <row r="92" spans="1:3" x14ac:dyDescent="0.3">
      <c r="A92" t="s">
        <v>690</v>
      </c>
      <c r="C92" t="s">
        <v>741</v>
      </c>
    </row>
    <row r="96" spans="1:3" x14ac:dyDescent="0.3">
      <c r="A96" t="s">
        <v>543</v>
      </c>
      <c r="C96" t="s">
        <v>743</v>
      </c>
    </row>
    <row r="97" spans="1:3" x14ac:dyDescent="0.3">
      <c r="A97" t="s">
        <v>545</v>
      </c>
      <c r="C97" t="s">
        <v>743</v>
      </c>
    </row>
    <row r="98" spans="1:3" x14ac:dyDescent="0.3">
      <c r="A98" t="s">
        <v>547</v>
      </c>
      <c r="C98" t="s">
        <v>739</v>
      </c>
    </row>
    <row r="99" spans="1:3" x14ac:dyDescent="0.3">
      <c r="A99" t="s">
        <v>549</v>
      </c>
      <c r="C99" t="s">
        <v>741</v>
      </c>
    </row>
    <row r="100" spans="1:3" x14ac:dyDescent="0.3">
      <c r="A100" t="s">
        <v>551</v>
      </c>
      <c r="C100" t="s">
        <v>741</v>
      </c>
    </row>
    <row r="101" spans="1:3" x14ac:dyDescent="0.3">
      <c r="A101" t="s">
        <v>372</v>
      </c>
      <c r="C101" t="s">
        <v>743</v>
      </c>
    </row>
    <row r="102" spans="1:3" x14ac:dyDescent="0.3">
      <c r="A102" t="s">
        <v>374</v>
      </c>
      <c r="C102" t="s">
        <v>741</v>
      </c>
    </row>
    <row r="103" spans="1:3" x14ac:dyDescent="0.3">
      <c r="A103" t="s">
        <v>376</v>
      </c>
      <c r="C103" t="s">
        <v>739</v>
      </c>
    </row>
    <row r="104" spans="1:3" x14ac:dyDescent="0.3">
      <c r="A104" t="s">
        <v>378</v>
      </c>
      <c r="C104" t="s">
        <v>743</v>
      </c>
    </row>
    <row r="105" spans="1:3" x14ac:dyDescent="0.3">
      <c r="A105" t="s">
        <v>380</v>
      </c>
      <c r="C105" t="s">
        <v>743</v>
      </c>
    </row>
    <row r="106" spans="1:3" x14ac:dyDescent="0.3">
      <c r="A106" t="s">
        <v>382</v>
      </c>
      <c r="C106" t="s">
        <v>739</v>
      </c>
    </row>
    <row r="107" spans="1:3" x14ac:dyDescent="0.3">
      <c r="A107" t="s">
        <v>384</v>
      </c>
      <c r="C107" t="s">
        <v>739</v>
      </c>
    </row>
    <row r="108" spans="1:3" x14ac:dyDescent="0.3">
      <c r="A108" t="s">
        <v>386</v>
      </c>
      <c r="C108" t="s">
        <v>743</v>
      </c>
    </row>
    <row r="109" spans="1:3" x14ac:dyDescent="0.3">
      <c r="A109" t="s">
        <v>388</v>
      </c>
      <c r="C109" t="s">
        <v>741</v>
      </c>
    </row>
    <row r="110" spans="1:3" x14ac:dyDescent="0.3">
      <c r="A110" t="s">
        <v>390</v>
      </c>
      <c r="C110" t="s">
        <v>743</v>
      </c>
    </row>
    <row r="111" spans="1:3" x14ac:dyDescent="0.3">
      <c r="A111" t="s">
        <v>392</v>
      </c>
      <c r="C111" t="s">
        <v>741</v>
      </c>
    </row>
    <row r="112" spans="1:3" x14ac:dyDescent="0.3">
      <c r="A112" t="s">
        <v>394</v>
      </c>
      <c r="C112" t="s">
        <v>741</v>
      </c>
    </row>
    <row r="113" spans="1:3" x14ac:dyDescent="0.3">
      <c r="A113" t="s">
        <v>700</v>
      </c>
      <c r="C113" t="s">
        <v>743</v>
      </c>
    </row>
    <row r="114" spans="1:3" x14ac:dyDescent="0.3">
      <c r="A114" t="s">
        <v>702</v>
      </c>
      <c r="C114" t="s">
        <v>741</v>
      </c>
    </row>
    <row r="115" spans="1:3" x14ac:dyDescent="0.3">
      <c r="A115" t="s">
        <v>704</v>
      </c>
      <c r="C115" t="s">
        <v>741</v>
      </c>
    </row>
    <row r="116" spans="1:3" x14ac:dyDescent="0.3">
      <c r="A116" t="s">
        <v>706</v>
      </c>
      <c r="C116" t="s">
        <v>743</v>
      </c>
    </row>
    <row r="117" spans="1:3" x14ac:dyDescent="0.3">
      <c r="A117" t="s">
        <v>708</v>
      </c>
      <c r="C117" t="s">
        <v>739</v>
      </c>
    </row>
    <row r="118" spans="1:3" x14ac:dyDescent="0.3">
      <c r="A118" t="s">
        <v>710</v>
      </c>
      <c r="C118" t="s">
        <v>741</v>
      </c>
    </row>
    <row r="119" spans="1:3" x14ac:dyDescent="0.3">
      <c r="A119" t="s">
        <v>555</v>
      </c>
      <c r="C119" t="s">
        <v>739</v>
      </c>
    </row>
    <row r="120" spans="1:3" x14ac:dyDescent="0.3">
      <c r="A120" t="s">
        <v>557</v>
      </c>
      <c r="C120" t="s">
        <v>741</v>
      </c>
    </row>
    <row r="121" spans="1:3" x14ac:dyDescent="0.3">
      <c r="A121" t="s">
        <v>559</v>
      </c>
      <c r="C121" t="s">
        <v>743</v>
      </c>
    </row>
    <row r="122" spans="1:3" x14ac:dyDescent="0.3">
      <c r="A122" t="s">
        <v>561</v>
      </c>
      <c r="C122" t="s">
        <v>743</v>
      </c>
    </row>
    <row r="123" spans="1:3" x14ac:dyDescent="0.3">
      <c r="A123" t="s">
        <v>563</v>
      </c>
      <c r="C123" t="s">
        <v>743</v>
      </c>
    </row>
    <row r="124" spans="1:3" x14ac:dyDescent="0.3">
      <c r="A124" t="s">
        <v>565</v>
      </c>
      <c r="C124" t="s">
        <v>739</v>
      </c>
    </row>
    <row r="125" spans="1:3" x14ac:dyDescent="0.3">
      <c r="A125" t="s">
        <v>567</v>
      </c>
      <c r="C125" t="s">
        <v>743</v>
      </c>
    </row>
    <row r="126" spans="1:3" x14ac:dyDescent="0.3">
      <c r="A126" t="s">
        <v>569</v>
      </c>
      <c r="C126" t="s">
        <v>739</v>
      </c>
    </row>
    <row r="127" spans="1:3" x14ac:dyDescent="0.3">
      <c r="A127" t="s">
        <v>571</v>
      </c>
      <c r="C127" t="s">
        <v>743</v>
      </c>
    </row>
    <row r="128" spans="1:3" x14ac:dyDescent="0.3">
      <c r="A128" t="s">
        <v>573</v>
      </c>
      <c r="C128" t="s">
        <v>739</v>
      </c>
    </row>
    <row r="129" spans="1:3" x14ac:dyDescent="0.3">
      <c r="A129" t="s">
        <v>575</v>
      </c>
      <c r="C129" t="s">
        <v>741</v>
      </c>
    </row>
    <row r="130" spans="1:3" x14ac:dyDescent="0.3">
      <c r="A130" t="s">
        <v>398</v>
      </c>
      <c r="C130" t="s">
        <v>743</v>
      </c>
    </row>
    <row r="131" spans="1:3" x14ac:dyDescent="0.3">
      <c r="A131" t="s">
        <v>400</v>
      </c>
      <c r="C131" t="s">
        <v>739</v>
      </c>
    </row>
    <row r="132" spans="1:3" x14ac:dyDescent="0.3">
      <c r="A132" t="s">
        <v>401</v>
      </c>
      <c r="C132" t="s">
        <v>739</v>
      </c>
    </row>
    <row r="133" spans="1:3" x14ac:dyDescent="0.3">
      <c r="A133" t="s">
        <v>403</v>
      </c>
      <c r="C133" t="s">
        <v>743</v>
      </c>
    </row>
    <row r="134" spans="1:3" x14ac:dyDescent="0.3">
      <c r="A134" t="s">
        <v>405</v>
      </c>
      <c r="C134" t="s">
        <v>739</v>
      </c>
    </row>
    <row r="135" spans="1:3" x14ac:dyDescent="0.3">
      <c r="A135" t="s">
        <v>406</v>
      </c>
      <c r="C135" t="s">
        <v>743</v>
      </c>
    </row>
    <row r="136" spans="1:3" x14ac:dyDescent="0.3">
      <c r="A136" t="s">
        <v>407</v>
      </c>
      <c r="C136" t="s">
        <v>743</v>
      </c>
    </row>
    <row r="137" spans="1:3" x14ac:dyDescent="0.3">
      <c r="A137" t="s">
        <v>409</v>
      </c>
      <c r="C137" t="s">
        <v>743</v>
      </c>
    </row>
    <row r="138" spans="1:3" x14ac:dyDescent="0.3">
      <c r="A138" t="s">
        <v>411</v>
      </c>
      <c r="C138" t="s">
        <v>743</v>
      </c>
    </row>
    <row r="139" spans="1:3" x14ac:dyDescent="0.3">
      <c r="A139" t="s">
        <v>412</v>
      </c>
      <c r="C139" t="s">
        <v>743</v>
      </c>
    </row>
    <row r="140" spans="1:3" x14ac:dyDescent="0.3">
      <c r="A140" t="s">
        <v>579</v>
      </c>
      <c r="C140" t="s">
        <v>739</v>
      </c>
    </row>
    <row r="141" spans="1:3" x14ac:dyDescent="0.3">
      <c r="A141" t="s">
        <v>581</v>
      </c>
      <c r="C141" t="s">
        <v>743</v>
      </c>
    </row>
    <row r="142" spans="1:3" x14ac:dyDescent="0.3">
      <c r="A142" t="s">
        <v>583</v>
      </c>
      <c r="C142" t="s">
        <v>743</v>
      </c>
    </row>
    <row r="143" spans="1:3" x14ac:dyDescent="0.3">
      <c r="A143" t="s">
        <v>585</v>
      </c>
      <c r="C143" t="s">
        <v>739</v>
      </c>
    </row>
    <row r="144" spans="1:3" x14ac:dyDescent="0.3">
      <c r="A144" t="s">
        <v>587</v>
      </c>
      <c r="C144" t="s">
        <v>743</v>
      </c>
    </row>
    <row r="145" spans="1:3" x14ac:dyDescent="0.3">
      <c r="A145" t="s">
        <v>589</v>
      </c>
      <c r="C145" t="s">
        <v>739</v>
      </c>
    </row>
    <row r="146" spans="1:3" x14ac:dyDescent="0.3">
      <c r="A146" t="s">
        <v>591</v>
      </c>
      <c r="C146" t="s">
        <v>741</v>
      </c>
    </row>
    <row r="147" spans="1:3" x14ac:dyDescent="0.3">
      <c r="A147" t="s">
        <v>797</v>
      </c>
      <c r="C147" t="s">
        <v>739</v>
      </c>
    </row>
    <row r="148" spans="1:3" x14ac:dyDescent="0.3">
      <c r="A148" t="s">
        <v>594</v>
      </c>
      <c r="C148" t="s">
        <v>741</v>
      </c>
    </row>
    <row r="149" spans="1:3" x14ac:dyDescent="0.3">
      <c r="A149" t="s">
        <v>596</v>
      </c>
      <c r="C149" t="s">
        <v>743</v>
      </c>
    </row>
    <row r="150" spans="1:3" x14ac:dyDescent="0.3">
      <c r="A150" t="s">
        <v>598</v>
      </c>
      <c r="C150" t="s">
        <v>739</v>
      </c>
    </row>
    <row r="151" spans="1:3" x14ac:dyDescent="0.3">
      <c r="A151" t="s">
        <v>600</v>
      </c>
      <c r="C151" t="s">
        <v>739</v>
      </c>
    </row>
    <row r="152" spans="1:3" x14ac:dyDescent="0.3">
      <c r="A152" t="s">
        <v>82</v>
      </c>
      <c r="C152" t="s">
        <v>743</v>
      </c>
    </row>
    <row r="153" spans="1:3" x14ac:dyDescent="0.3">
      <c r="A153" t="s">
        <v>84</v>
      </c>
      <c r="C153" t="s">
        <v>739</v>
      </c>
    </row>
    <row r="154" spans="1:3" x14ac:dyDescent="0.3">
      <c r="A154" t="s">
        <v>86</v>
      </c>
      <c r="C154" t="s">
        <v>743</v>
      </c>
    </row>
    <row r="155" spans="1:3" x14ac:dyDescent="0.3">
      <c r="A155" t="s">
        <v>88</v>
      </c>
      <c r="C155" t="s">
        <v>743</v>
      </c>
    </row>
    <row r="156" spans="1:3" x14ac:dyDescent="0.3">
      <c r="A156" t="s">
        <v>90</v>
      </c>
      <c r="C156" t="s">
        <v>739</v>
      </c>
    </row>
    <row r="157" spans="1:3" x14ac:dyDescent="0.3">
      <c r="A157" t="s">
        <v>92</v>
      </c>
      <c r="C157" t="s">
        <v>743</v>
      </c>
    </row>
    <row r="158" spans="1:3" x14ac:dyDescent="0.3">
      <c r="A158" t="s">
        <v>94</v>
      </c>
      <c r="C158" t="s">
        <v>743</v>
      </c>
    </row>
    <row r="159" spans="1:3" x14ac:dyDescent="0.3">
      <c r="A159" t="s">
        <v>96</v>
      </c>
      <c r="C159" t="s">
        <v>741</v>
      </c>
    </row>
    <row r="160" spans="1:3" x14ac:dyDescent="0.3">
      <c r="A160" t="s">
        <v>98</v>
      </c>
      <c r="C160" t="s">
        <v>743</v>
      </c>
    </row>
    <row r="161" spans="1:3" x14ac:dyDescent="0.3">
      <c r="A161" t="s">
        <v>100</v>
      </c>
      <c r="C161" t="s">
        <v>743</v>
      </c>
    </row>
    <row r="162" spans="1:3" x14ac:dyDescent="0.3">
      <c r="A162" t="s">
        <v>102</v>
      </c>
      <c r="C162" t="s">
        <v>739</v>
      </c>
    </row>
    <row r="163" spans="1:3" x14ac:dyDescent="0.3">
      <c r="A163" t="s">
        <v>104</v>
      </c>
      <c r="C163" t="s">
        <v>741</v>
      </c>
    </row>
    <row r="164" spans="1:3" x14ac:dyDescent="0.3">
      <c r="A164" t="s">
        <v>216</v>
      </c>
      <c r="C164" t="s">
        <v>743</v>
      </c>
    </row>
    <row r="165" spans="1:3" x14ac:dyDescent="0.3">
      <c r="A165" t="s">
        <v>218</v>
      </c>
      <c r="C165" t="s">
        <v>743</v>
      </c>
    </row>
    <row r="166" spans="1:3" x14ac:dyDescent="0.3">
      <c r="A166" t="s">
        <v>220</v>
      </c>
      <c r="C166" t="s">
        <v>741</v>
      </c>
    </row>
    <row r="167" spans="1:3" x14ac:dyDescent="0.3">
      <c r="A167" t="s">
        <v>222</v>
      </c>
      <c r="C167" t="s">
        <v>741</v>
      </c>
    </row>
    <row r="168" spans="1:3" x14ac:dyDescent="0.3">
      <c r="A168" t="s">
        <v>224</v>
      </c>
      <c r="C168" t="s">
        <v>741</v>
      </c>
    </row>
    <row r="169" spans="1:3" x14ac:dyDescent="0.3">
      <c r="A169" t="s">
        <v>226</v>
      </c>
      <c r="C169" t="s">
        <v>741</v>
      </c>
    </row>
    <row r="170" spans="1:3" x14ac:dyDescent="0.3">
      <c r="A170" t="s">
        <v>228</v>
      </c>
      <c r="C170" t="s">
        <v>743</v>
      </c>
    </row>
    <row r="171" spans="1:3" x14ac:dyDescent="0.3">
      <c r="A171" t="s">
        <v>232</v>
      </c>
      <c r="C171" t="s">
        <v>739</v>
      </c>
    </row>
    <row r="172" spans="1:3" x14ac:dyDescent="0.3">
      <c r="A172" t="s">
        <v>234</v>
      </c>
      <c r="C172" t="s">
        <v>741</v>
      </c>
    </row>
    <row r="173" spans="1:3" x14ac:dyDescent="0.3">
      <c r="A173" t="s">
        <v>236</v>
      </c>
      <c r="C173" t="s">
        <v>743</v>
      </c>
    </row>
    <row r="174" spans="1:3" x14ac:dyDescent="0.3">
      <c r="A174" t="s">
        <v>238</v>
      </c>
      <c r="C174" t="s">
        <v>741</v>
      </c>
    </row>
    <row r="175" spans="1:3" x14ac:dyDescent="0.3">
      <c r="A175" t="s">
        <v>240</v>
      </c>
      <c r="C175" t="s">
        <v>741</v>
      </c>
    </row>
    <row r="176" spans="1:3" x14ac:dyDescent="0.3">
      <c r="A176" t="s">
        <v>242</v>
      </c>
      <c r="C176" t="s">
        <v>741</v>
      </c>
    </row>
    <row r="177" spans="1:3" x14ac:dyDescent="0.3">
      <c r="A177" t="s">
        <v>244</v>
      </c>
      <c r="C177" t="s">
        <v>741</v>
      </c>
    </row>
    <row r="178" spans="1:3" x14ac:dyDescent="0.3">
      <c r="A178" t="s">
        <v>416</v>
      </c>
      <c r="C178" t="s">
        <v>741</v>
      </c>
    </row>
    <row r="179" spans="1:3" x14ac:dyDescent="0.3">
      <c r="A179" t="s">
        <v>418</v>
      </c>
      <c r="C179" t="s">
        <v>739</v>
      </c>
    </row>
    <row r="180" spans="1:3" x14ac:dyDescent="0.3">
      <c r="A180" t="s">
        <v>420</v>
      </c>
      <c r="C180" t="s">
        <v>739</v>
      </c>
    </row>
    <row r="181" spans="1:3" x14ac:dyDescent="0.3">
      <c r="A181" t="s">
        <v>422</v>
      </c>
      <c r="C181" t="s">
        <v>741</v>
      </c>
    </row>
    <row r="182" spans="1:3" x14ac:dyDescent="0.3">
      <c r="A182" t="s">
        <v>424</v>
      </c>
      <c r="C182" t="s">
        <v>741</v>
      </c>
    </row>
    <row r="183" spans="1:3" x14ac:dyDescent="0.3">
      <c r="A183" t="s">
        <v>426</v>
      </c>
      <c r="C183" t="s">
        <v>743</v>
      </c>
    </row>
    <row r="184" spans="1:3" x14ac:dyDescent="0.3">
      <c r="A184" t="s">
        <v>428</v>
      </c>
      <c r="C184" t="s">
        <v>741</v>
      </c>
    </row>
    <row r="185" spans="1:3" x14ac:dyDescent="0.3">
      <c r="A185" t="s">
        <v>248</v>
      </c>
      <c r="C185" t="s">
        <v>743</v>
      </c>
    </row>
    <row r="186" spans="1:3" x14ac:dyDescent="0.3">
      <c r="A186" t="s">
        <v>250</v>
      </c>
      <c r="C186" t="s">
        <v>741</v>
      </c>
    </row>
    <row r="187" spans="1:3" x14ac:dyDescent="0.3">
      <c r="A187" t="s">
        <v>252</v>
      </c>
      <c r="C187" t="s">
        <v>741</v>
      </c>
    </row>
    <row r="188" spans="1:3" x14ac:dyDescent="0.3">
      <c r="A188" t="s">
        <v>254</v>
      </c>
      <c r="C188" t="s">
        <v>743</v>
      </c>
    </row>
    <row r="189" spans="1:3" x14ac:dyDescent="0.3">
      <c r="A189" t="s">
        <v>256</v>
      </c>
      <c r="C189" t="s">
        <v>743</v>
      </c>
    </row>
    <row r="190" spans="1:3" x14ac:dyDescent="0.3">
      <c r="A190" t="s">
        <v>258</v>
      </c>
      <c r="C190" t="s">
        <v>741</v>
      </c>
    </row>
    <row r="191" spans="1:3" x14ac:dyDescent="0.3">
      <c r="A191" t="s">
        <v>260</v>
      </c>
      <c r="C191" t="s">
        <v>739</v>
      </c>
    </row>
    <row r="192" spans="1:3" x14ac:dyDescent="0.3">
      <c r="A192" t="s">
        <v>152</v>
      </c>
      <c r="C192" t="s">
        <v>741</v>
      </c>
    </row>
    <row r="193" spans="1:3" x14ac:dyDescent="0.3">
      <c r="A193" t="s">
        <v>154</v>
      </c>
      <c r="C193" t="s">
        <v>741</v>
      </c>
    </row>
    <row r="194" spans="1:3" x14ac:dyDescent="0.3">
      <c r="A194" t="s">
        <v>156</v>
      </c>
      <c r="C194" t="s">
        <v>739</v>
      </c>
    </row>
    <row r="195" spans="1:3" x14ac:dyDescent="0.3">
      <c r="A195" t="s">
        <v>158</v>
      </c>
      <c r="C195" t="s">
        <v>741</v>
      </c>
    </row>
    <row r="196" spans="1:3" x14ac:dyDescent="0.3">
      <c r="A196" t="s">
        <v>160</v>
      </c>
      <c r="C196" t="s">
        <v>741</v>
      </c>
    </row>
    <row r="197" spans="1:3" x14ac:dyDescent="0.3">
      <c r="A197" t="s">
        <v>162</v>
      </c>
      <c r="C197" t="s">
        <v>739</v>
      </c>
    </row>
    <row r="198" spans="1:3" x14ac:dyDescent="0.3">
      <c r="A198" t="s">
        <v>164</v>
      </c>
      <c r="C198" t="s">
        <v>741</v>
      </c>
    </row>
    <row r="199" spans="1:3" x14ac:dyDescent="0.3">
      <c r="A199" t="s">
        <v>264</v>
      </c>
      <c r="C199" t="s">
        <v>743</v>
      </c>
    </row>
    <row r="200" spans="1:3" x14ac:dyDescent="0.3">
      <c r="A200" t="s">
        <v>266</v>
      </c>
      <c r="C200" t="s">
        <v>741</v>
      </c>
    </row>
    <row r="201" spans="1:3" x14ac:dyDescent="0.3">
      <c r="A201" t="s">
        <v>268</v>
      </c>
      <c r="C201" t="s">
        <v>743</v>
      </c>
    </row>
    <row r="202" spans="1:3" x14ac:dyDescent="0.3">
      <c r="A202" t="s">
        <v>270</v>
      </c>
      <c r="C202" t="s">
        <v>743</v>
      </c>
    </row>
    <row r="203" spans="1:3" x14ac:dyDescent="0.3">
      <c r="A203" t="s">
        <v>272</v>
      </c>
      <c r="C203" t="s">
        <v>743</v>
      </c>
    </row>
    <row r="204" spans="1:3" x14ac:dyDescent="0.3">
      <c r="A204" t="s">
        <v>274</v>
      </c>
      <c r="C204" t="s">
        <v>741</v>
      </c>
    </row>
    <row r="205" spans="1:3" x14ac:dyDescent="0.3">
      <c r="A205" t="s">
        <v>276</v>
      </c>
      <c r="C205" t="s">
        <v>741</v>
      </c>
    </row>
    <row r="206" spans="1:3" x14ac:dyDescent="0.3">
      <c r="A206" t="s">
        <v>604</v>
      </c>
      <c r="C206" t="s">
        <v>739</v>
      </c>
    </row>
    <row r="207" spans="1:3" x14ac:dyDescent="0.3">
      <c r="A207" t="s">
        <v>606</v>
      </c>
      <c r="C207" t="s">
        <v>743</v>
      </c>
    </row>
    <row r="208" spans="1:3" x14ac:dyDescent="0.3">
      <c r="A208" t="s">
        <v>608</v>
      </c>
      <c r="C208" t="s">
        <v>741</v>
      </c>
    </row>
    <row r="209" spans="1:3" x14ac:dyDescent="0.3">
      <c r="A209" t="s">
        <v>610</v>
      </c>
      <c r="C209" t="s">
        <v>741</v>
      </c>
    </row>
    <row r="210" spans="1:3" x14ac:dyDescent="0.3">
      <c r="A210" t="s">
        <v>612</v>
      </c>
      <c r="C210" t="s">
        <v>741</v>
      </c>
    </row>
    <row r="211" spans="1:3" x14ac:dyDescent="0.3">
      <c r="A211" t="s">
        <v>714</v>
      </c>
      <c r="C211" t="s">
        <v>741</v>
      </c>
    </row>
    <row r="212" spans="1:3" x14ac:dyDescent="0.3">
      <c r="A212" t="s">
        <v>716</v>
      </c>
      <c r="C212" t="s">
        <v>741</v>
      </c>
    </row>
    <row r="213" spans="1:3" x14ac:dyDescent="0.3">
      <c r="A213" t="s">
        <v>718</v>
      </c>
      <c r="C213" t="s">
        <v>741</v>
      </c>
    </row>
    <row r="215" spans="1:3" x14ac:dyDescent="0.3">
      <c r="A215" t="s">
        <v>834</v>
      </c>
      <c r="C215" t="s">
        <v>741</v>
      </c>
    </row>
    <row r="216" spans="1:3" x14ac:dyDescent="0.3">
      <c r="A216" t="s">
        <v>288</v>
      </c>
      <c r="C216" t="s">
        <v>739</v>
      </c>
    </row>
    <row r="217" spans="1:3" x14ac:dyDescent="0.3">
      <c r="A217" t="s">
        <v>290</v>
      </c>
      <c r="C217" t="s">
        <v>739</v>
      </c>
    </row>
    <row r="218" spans="1:3" x14ac:dyDescent="0.3">
      <c r="A218" t="s">
        <v>292</v>
      </c>
      <c r="C218" t="s">
        <v>739</v>
      </c>
    </row>
    <row r="219" spans="1:3" x14ac:dyDescent="0.3">
      <c r="A219" t="s">
        <v>294</v>
      </c>
      <c r="C219" t="s">
        <v>743</v>
      </c>
    </row>
    <row r="220" spans="1:3" x14ac:dyDescent="0.3">
      <c r="A220" t="s">
        <v>296</v>
      </c>
      <c r="C220" t="s">
        <v>739</v>
      </c>
    </row>
    <row r="221" spans="1:3" x14ac:dyDescent="0.3">
      <c r="A221" t="s">
        <v>298</v>
      </c>
      <c r="C221" t="s">
        <v>739</v>
      </c>
    </row>
    <row r="222" spans="1:3" x14ac:dyDescent="0.3">
      <c r="A222" t="s">
        <v>300</v>
      </c>
      <c r="C222" t="s">
        <v>741</v>
      </c>
    </row>
    <row r="223" spans="1:3" x14ac:dyDescent="0.3">
      <c r="A223" t="s">
        <v>302</v>
      </c>
      <c r="C223" t="s">
        <v>743</v>
      </c>
    </row>
    <row r="224" spans="1:3" x14ac:dyDescent="0.3">
      <c r="A224" t="s">
        <v>432</v>
      </c>
      <c r="C224" t="s">
        <v>741</v>
      </c>
    </row>
    <row r="226" spans="1:3" x14ac:dyDescent="0.3">
      <c r="A226" t="s">
        <v>435</v>
      </c>
      <c r="C226" t="s">
        <v>743</v>
      </c>
    </row>
    <row r="227" spans="1:3" x14ac:dyDescent="0.3">
      <c r="A227" t="s">
        <v>437</v>
      </c>
      <c r="C227" t="s">
        <v>741</v>
      </c>
    </row>
    <row r="229" spans="1:3" x14ac:dyDescent="0.3">
      <c r="A229" t="s">
        <v>827</v>
      </c>
      <c r="C229" t="s">
        <v>741</v>
      </c>
    </row>
    <row r="230" spans="1:3" x14ac:dyDescent="0.3">
      <c r="A230" t="s">
        <v>829</v>
      </c>
      <c r="C230" t="s">
        <v>741</v>
      </c>
    </row>
    <row r="231" spans="1:3" x14ac:dyDescent="0.3">
      <c r="A231" t="s">
        <v>616</v>
      </c>
      <c r="C231" t="s">
        <v>743</v>
      </c>
    </row>
    <row r="232" spans="1:3" x14ac:dyDescent="0.3">
      <c r="A232" t="s">
        <v>618</v>
      </c>
      <c r="C232" t="s">
        <v>743</v>
      </c>
    </row>
    <row r="233" spans="1:3" x14ac:dyDescent="0.3">
      <c r="A233" t="s">
        <v>620</v>
      </c>
      <c r="C233" t="s">
        <v>743</v>
      </c>
    </row>
    <row r="234" spans="1:3" x14ac:dyDescent="0.3">
      <c r="A234" t="s">
        <v>622</v>
      </c>
      <c r="C234" t="s">
        <v>739</v>
      </c>
    </row>
    <row r="235" spans="1:3" x14ac:dyDescent="0.3">
      <c r="A235" t="s">
        <v>624</v>
      </c>
      <c r="C235" t="s">
        <v>743</v>
      </c>
    </row>
    <row r="236" spans="1:3" x14ac:dyDescent="0.3">
      <c r="A236" t="s">
        <v>626</v>
      </c>
      <c r="C236" t="s">
        <v>743</v>
      </c>
    </row>
    <row r="237" spans="1:3" x14ac:dyDescent="0.3">
      <c r="A237" t="s">
        <v>628</v>
      </c>
      <c r="C237" t="s">
        <v>743</v>
      </c>
    </row>
    <row r="238" spans="1:3" x14ac:dyDescent="0.3">
      <c r="A238" t="s">
        <v>630</v>
      </c>
      <c r="C238" t="s">
        <v>743</v>
      </c>
    </row>
    <row r="239" spans="1:3" x14ac:dyDescent="0.3">
      <c r="A239" t="s">
        <v>632</v>
      </c>
      <c r="C239" t="s">
        <v>739</v>
      </c>
    </row>
    <row r="240" spans="1:3" x14ac:dyDescent="0.3">
      <c r="A240" t="s">
        <v>634</v>
      </c>
      <c r="C240" t="s">
        <v>741</v>
      </c>
    </row>
    <row r="241" spans="1:3" x14ac:dyDescent="0.3">
      <c r="A241" t="s">
        <v>636</v>
      </c>
      <c r="C241" t="s">
        <v>743</v>
      </c>
    </row>
    <row r="242" spans="1:3" x14ac:dyDescent="0.3">
      <c r="A242" t="s">
        <v>320</v>
      </c>
      <c r="C242" t="s">
        <v>741</v>
      </c>
    </row>
    <row r="243" spans="1:3" x14ac:dyDescent="0.3">
      <c r="A243" t="s">
        <v>322</v>
      </c>
      <c r="C243" t="s">
        <v>743</v>
      </c>
    </row>
    <row r="244" spans="1:3" x14ac:dyDescent="0.3">
      <c r="A244" t="s">
        <v>324</v>
      </c>
      <c r="C244" t="s">
        <v>743</v>
      </c>
    </row>
    <row r="245" spans="1:3" x14ac:dyDescent="0.3">
      <c r="A245" t="s">
        <v>326</v>
      </c>
      <c r="C245" t="s">
        <v>741</v>
      </c>
    </row>
    <row r="246" spans="1:3" x14ac:dyDescent="0.3">
      <c r="A246" t="s">
        <v>328</v>
      </c>
      <c r="C246" t="s">
        <v>743</v>
      </c>
    </row>
    <row r="247" spans="1:3" x14ac:dyDescent="0.3">
      <c r="A247" t="s">
        <v>640</v>
      </c>
      <c r="C247" t="s">
        <v>743</v>
      </c>
    </row>
    <row r="248" spans="1:3" x14ac:dyDescent="0.3">
      <c r="A248" t="s">
        <v>642</v>
      </c>
      <c r="C248" t="s">
        <v>743</v>
      </c>
    </row>
    <row r="249" spans="1:3" x14ac:dyDescent="0.3">
      <c r="A249" t="s">
        <v>644</v>
      </c>
      <c r="C249" t="s">
        <v>741</v>
      </c>
    </row>
    <row r="250" spans="1:3" x14ac:dyDescent="0.3">
      <c r="A250" t="s">
        <v>646</v>
      </c>
      <c r="C250" t="s">
        <v>743</v>
      </c>
    </row>
    <row r="251" spans="1:3" x14ac:dyDescent="0.3">
      <c r="A251" t="s">
        <v>648</v>
      </c>
      <c r="C251" t="s">
        <v>741</v>
      </c>
    </row>
    <row r="252" spans="1:3" x14ac:dyDescent="0.3">
      <c r="A252" t="s">
        <v>650</v>
      </c>
      <c r="C252" t="s">
        <v>743</v>
      </c>
    </row>
    <row r="253" spans="1:3" x14ac:dyDescent="0.3">
      <c r="A253" t="s">
        <v>652</v>
      </c>
      <c r="C253" t="s">
        <v>743</v>
      </c>
    </row>
    <row r="254" spans="1:3" x14ac:dyDescent="0.3">
      <c r="A254" t="s">
        <v>306</v>
      </c>
      <c r="C254" t="s">
        <v>743</v>
      </c>
    </row>
    <row r="255" spans="1:3" x14ac:dyDescent="0.3">
      <c r="A255" t="s">
        <v>308</v>
      </c>
      <c r="C255" t="s">
        <v>741</v>
      </c>
    </row>
    <row r="256" spans="1:3" x14ac:dyDescent="0.3">
      <c r="A256" t="s">
        <v>310</v>
      </c>
      <c r="C256" t="s">
        <v>743</v>
      </c>
    </row>
    <row r="257" spans="1:3" x14ac:dyDescent="0.3">
      <c r="A257" t="s">
        <v>312</v>
      </c>
      <c r="C257" t="s">
        <v>743</v>
      </c>
    </row>
    <row r="258" spans="1:3" x14ac:dyDescent="0.3">
      <c r="A258" t="s">
        <v>314</v>
      </c>
      <c r="C258" t="s">
        <v>741</v>
      </c>
    </row>
    <row r="259" spans="1:3" x14ac:dyDescent="0.3">
      <c r="A259" t="s">
        <v>316</v>
      </c>
      <c r="C259" t="s">
        <v>739</v>
      </c>
    </row>
    <row r="260" spans="1:3" x14ac:dyDescent="0.3">
      <c r="A260" t="s">
        <v>108</v>
      </c>
      <c r="C260" t="s">
        <v>743</v>
      </c>
    </row>
    <row r="261" spans="1:3" x14ac:dyDescent="0.3">
      <c r="A261" t="s">
        <v>110</v>
      </c>
      <c r="C261" t="s">
        <v>743</v>
      </c>
    </row>
    <row r="262" spans="1:3" x14ac:dyDescent="0.3">
      <c r="A262" t="s">
        <v>112</v>
      </c>
      <c r="C262" t="s">
        <v>743</v>
      </c>
    </row>
    <row r="263" spans="1:3" x14ac:dyDescent="0.3">
      <c r="A263" t="s">
        <v>114</v>
      </c>
      <c r="C263" t="s">
        <v>743</v>
      </c>
    </row>
    <row r="264" spans="1:3" x14ac:dyDescent="0.3">
      <c r="A264" t="s">
        <v>116</v>
      </c>
      <c r="C264" t="s">
        <v>743</v>
      </c>
    </row>
    <row r="265" spans="1:3" x14ac:dyDescent="0.3">
      <c r="A265" t="s">
        <v>118</v>
      </c>
      <c r="C265" t="s">
        <v>743</v>
      </c>
    </row>
    <row r="266" spans="1:3" x14ac:dyDescent="0.3">
      <c r="A266" t="s">
        <v>120</v>
      </c>
      <c r="C266" t="s">
        <v>743</v>
      </c>
    </row>
    <row r="267" spans="1:3" x14ac:dyDescent="0.3">
      <c r="A267" t="s">
        <v>122</v>
      </c>
      <c r="C267" t="s">
        <v>743</v>
      </c>
    </row>
    <row r="268" spans="1:3" x14ac:dyDescent="0.3">
      <c r="A268" t="s">
        <v>124</v>
      </c>
      <c r="C268" t="s">
        <v>743</v>
      </c>
    </row>
    <row r="269" spans="1:3" x14ac:dyDescent="0.3">
      <c r="A269" t="s">
        <v>126</v>
      </c>
      <c r="C269" t="s">
        <v>743</v>
      </c>
    </row>
    <row r="270" spans="1:3" x14ac:dyDescent="0.3">
      <c r="A270" t="s">
        <v>130</v>
      </c>
      <c r="C270" t="s">
        <v>743</v>
      </c>
    </row>
    <row r="271" spans="1:3" x14ac:dyDescent="0.3">
      <c r="A271" t="s">
        <v>132</v>
      </c>
      <c r="C271" t="s">
        <v>743</v>
      </c>
    </row>
    <row r="272" spans="1:3" x14ac:dyDescent="0.3">
      <c r="A272" t="s">
        <v>802</v>
      </c>
      <c r="C272" t="s">
        <v>743</v>
      </c>
    </row>
    <row r="273" spans="1:3" x14ac:dyDescent="0.3">
      <c r="A273" t="s">
        <v>136</v>
      </c>
      <c r="C273" t="s">
        <v>743</v>
      </c>
    </row>
    <row r="274" spans="1:3" x14ac:dyDescent="0.3">
      <c r="A274" t="s">
        <v>138</v>
      </c>
      <c r="C274" t="s">
        <v>743</v>
      </c>
    </row>
    <row r="275" spans="1:3" x14ac:dyDescent="0.3">
      <c r="A275" t="s">
        <v>168</v>
      </c>
      <c r="C275" t="s">
        <v>743</v>
      </c>
    </row>
    <row r="276" spans="1:3" x14ac:dyDescent="0.3">
      <c r="A276" t="s">
        <v>170</v>
      </c>
      <c r="C276" t="s">
        <v>743</v>
      </c>
    </row>
    <row r="277" spans="1:3" x14ac:dyDescent="0.3">
      <c r="A277" t="s">
        <v>172</v>
      </c>
      <c r="C277" t="s">
        <v>743</v>
      </c>
    </row>
    <row r="278" spans="1:3" x14ac:dyDescent="0.3">
      <c r="A278" t="s">
        <v>174</v>
      </c>
      <c r="C278" t="s">
        <v>743</v>
      </c>
    </row>
    <row r="279" spans="1:3" x14ac:dyDescent="0.3">
      <c r="A279" t="s">
        <v>44</v>
      </c>
      <c r="C279" t="s">
        <v>743</v>
      </c>
    </row>
    <row r="280" spans="1:3" x14ac:dyDescent="0.3">
      <c r="A280" t="s">
        <v>46</v>
      </c>
      <c r="C280" t="s">
        <v>743</v>
      </c>
    </row>
    <row r="281" spans="1:3" x14ac:dyDescent="0.3">
      <c r="A281" t="s">
        <v>48</v>
      </c>
      <c r="C281" t="s">
        <v>743</v>
      </c>
    </row>
    <row r="282" spans="1:3" x14ac:dyDescent="0.3">
      <c r="A282" t="s">
        <v>50</v>
      </c>
      <c r="C282" t="s">
        <v>743</v>
      </c>
    </row>
    <row r="283" spans="1:3" x14ac:dyDescent="0.3">
      <c r="A283" t="s">
        <v>52</v>
      </c>
      <c r="C283" t="s">
        <v>743</v>
      </c>
    </row>
    <row r="284" spans="1:3" x14ac:dyDescent="0.3">
      <c r="A284" t="s">
        <v>332</v>
      </c>
      <c r="C284" t="s">
        <v>743</v>
      </c>
    </row>
    <row r="285" spans="1:3" x14ac:dyDescent="0.3">
      <c r="A285" t="s">
        <v>334</v>
      </c>
      <c r="C285" t="s">
        <v>743</v>
      </c>
    </row>
    <row r="286" spans="1:3" x14ac:dyDescent="0.3">
      <c r="A286" t="s">
        <v>336</v>
      </c>
      <c r="C286" t="s">
        <v>743</v>
      </c>
    </row>
    <row r="287" spans="1:3" x14ac:dyDescent="0.3">
      <c r="A287" t="s">
        <v>338</v>
      </c>
      <c r="C287" t="s">
        <v>743</v>
      </c>
    </row>
    <row r="288" spans="1:3" x14ac:dyDescent="0.3">
      <c r="A288" t="s">
        <v>340</v>
      </c>
      <c r="C288" t="s">
        <v>743</v>
      </c>
    </row>
    <row r="289" spans="1:3" x14ac:dyDescent="0.3">
      <c r="A289" t="s">
        <v>342</v>
      </c>
      <c r="C289" t="s">
        <v>743</v>
      </c>
    </row>
    <row r="290" spans="1:3" x14ac:dyDescent="0.3">
      <c r="A290" t="s">
        <v>344</v>
      </c>
      <c r="C290" t="s">
        <v>743</v>
      </c>
    </row>
    <row r="291" spans="1:3" x14ac:dyDescent="0.3">
      <c r="A291" t="s">
        <v>178</v>
      </c>
      <c r="C291" t="s">
        <v>743</v>
      </c>
    </row>
    <row r="292" spans="1:3" x14ac:dyDescent="0.3">
      <c r="A292" t="s">
        <v>180</v>
      </c>
      <c r="C292" t="s">
        <v>743</v>
      </c>
    </row>
    <row r="293" spans="1:3" x14ac:dyDescent="0.3">
      <c r="A293" t="s">
        <v>182</v>
      </c>
      <c r="C293" t="s">
        <v>743</v>
      </c>
    </row>
    <row r="294" spans="1:3" x14ac:dyDescent="0.3">
      <c r="A294" t="s">
        <v>184</v>
      </c>
      <c r="C294" t="s">
        <v>743</v>
      </c>
    </row>
    <row r="295" spans="1:3" x14ac:dyDescent="0.3">
      <c r="A295" t="s">
        <v>186</v>
      </c>
      <c r="C295" t="s">
        <v>743</v>
      </c>
    </row>
    <row r="296" spans="1:3" x14ac:dyDescent="0.3">
      <c r="A296" t="s">
        <v>752</v>
      </c>
      <c r="C296" t="s">
        <v>743</v>
      </c>
    </row>
    <row r="297" spans="1:3" x14ac:dyDescent="0.3">
      <c r="A297" t="s">
        <v>442</v>
      </c>
      <c r="C297" t="s">
        <v>743</v>
      </c>
    </row>
    <row r="298" spans="1:3" x14ac:dyDescent="0.3">
      <c r="A298" t="s">
        <v>444</v>
      </c>
      <c r="C298" t="s">
        <v>743</v>
      </c>
    </row>
    <row r="299" spans="1:3" x14ac:dyDescent="0.3">
      <c r="A299" t="s">
        <v>446</v>
      </c>
      <c r="C299" t="s">
        <v>743</v>
      </c>
    </row>
    <row r="300" spans="1:3" x14ac:dyDescent="0.3">
      <c r="A300" t="s">
        <v>448</v>
      </c>
      <c r="C300" t="s">
        <v>743</v>
      </c>
    </row>
    <row r="301" spans="1:3" x14ac:dyDescent="0.3">
      <c r="A301" t="s">
        <v>450</v>
      </c>
      <c r="C301" t="s">
        <v>743</v>
      </c>
    </row>
    <row r="302" spans="1:3" x14ac:dyDescent="0.3">
      <c r="A302" t="s">
        <v>452</v>
      </c>
      <c r="C302" t="s">
        <v>743</v>
      </c>
    </row>
    <row r="303" spans="1:3" x14ac:dyDescent="0.3">
      <c r="A303" t="s">
        <v>455</v>
      </c>
      <c r="C303" t="s">
        <v>743</v>
      </c>
    </row>
    <row r="304" spans="1:3" x14ac:dyDescent="0.3">
      <c r="A304" t="s">
        <v>457</v>
      </c>
      <c r="C304" t="s">
        <v>743</v>
      </c>
    </row>
    <row r="305" spans="1:3" x14ac:dyDescent="0.3">
      <c r="A305" t="s">
        <v>459</v>
      </c>
      <c r="C305" t="s">
        <v>743</v>
      </c>
    </row>
    <row r="306" spans="1:3" x14ac:dyDescent="0.3">
      <c r="A306" t="s">
        <v>461</v>
      </c>
      <c r="C306" t="s">
        <v>743</v>
      </c>
    </row>
    <row r="307" spans="1:3" x14ac:dyDescent="0.3">
      <c r="A307" t="s">
        <v>463</v>
      </c>
      <c r="C307" t="s">
        <v>743</v>
      </c>
    </row>
    <row r="308" spans="1:3" x14ac:dyDescent="0.3">
      <c r="A308" t="s">
        <v>465</v>
      </c>
      <c r="C308" t="s">
        <v>743</v>
      </c>
    </row>
    <row r="309" spans="1:3" x14ac:dyDescent="0.3">
      <c r="A309" t="s">
        <v>467</v>
      </c>
      <c r="C309" t="s">
        <v>743</v>
      </c>
    </row>
    <row r="310" spans="1:3" x14ac:dyDescent="0.3">
      <c r="A310" t="s">
        <v>469</v>
      </c>
      <c r="C310" t="s">
        <v>743</v>
      </c>
    </row>
    <row r="311" spans="1:3" x14ac:dyDescent="0.3">
      <c r="A311" t="s">
        <v>471</v>
      </c>
      <c r="C311" t="s">
        <v>743</v>
      </c>
    </row>
    <row r="312" spans="1:3" x14ac:dyDescent="0.3">
      <c r="A312" t="s">
        <v>473</v>
      </c>
      <c r="C312" t="s">
        <v>743</v>
      </c>
    </row>
    <row r="313" spans="1:3" x14ac:dyDescent="0.3">
      <c r="A313" t="s">
        <v>475</v>
      </c>
      <c r="C313" t="s">
        <v>743</v>
      </c>
    </row>
    <row r="314" spans="1:3" x14ac:dyDescent="0.3">
      <c r="A314" t="s">
        <v>477</v>
      </c>
      <c r="C314" t="s">
        <v>743</v>
      </c>
    </row>
    <row r="315" spans="1:3" x14ac:dyDescent="0.3">
      <c r="A315" t="s">
        <v>479</v>
      </c>
      <c r="C315" t="s">
        <v>743</v>
      </c>
    </row>
    <row r="316" spans="1:3" x14ac:dyDescent="0.3">
      <c r="A316" t="s">
        <v>481</v>
      </c>
      <c r="C316" t="s">
        <v>743</v>
      </c>
    </row>
    <row r="317" spans="1:3" x14ac:dyDescent="0.3">
      <c r="A317" t="s">
        <v>483</v>
      </c>
      <c r="C317" t="s">
        <v>743</v>
      </c>
    </row>
    <row r="318" spans="1:3" x14ac:dyDescent="0.3">
      <c r="A318" t="s">
        <v>485</v>
      </c>
      <c r="C318" t="s">
        <v>743</v>
      </c>
    </row>
    <row r="319" spans="1:3" x14ac:dyDescent="0.3">
      <c r="A319" t="s">
        <v>487</v>
      </c>
      <c r="C319" t="s">
        <v>743</v>
      </c>
    </row>
    <row r="320" spans="1:3" x14ac:dyDescent="0.3">
      <c r="A320" t="s">
        <v>489</v>
      </c>
      <c r="C320" t="s">
        <v>743</v>
      </c>
    </row>
    <row r="321" spans="1:3" x14ac:dyDescent="0.3">
      <c r="A321" t="s">
        <v>491</v>
      </c>
      <c r="C321" t="s">
        <v>743</v>
      </c>
    </row>
    <row r="322" spans="1:3" x14ac:dyDescent="0.3">
      <c r="A322" t="s">
        <v>493</v>
      </c>
      <c r="C322" t="s">
        <v>743</v>
      </c>
    </row>
    <row r="323" spans="1:3" x14ac:dyDescent="0.3">
      <c r="A323" t="s">
        <v>495</v>
      </c>
      <c r="C323" t="s">
        <v>743</v>
      </c>
    </row>
    <row r="324" spans="1:3" x14ac:dyDescent="0.3">
      <c r="A324" t="s">
        <v>497</v>
      </c>
      <c r="C324" t="s">
        <v>743</v>
      </c>
    </row>
    <row r="325" spans="1:3" x14ac:dyDescent="0.3">
      <c r="A325" t="s">
        <v>499</v>
      </c>
      <c r="C325" t="s">
        <v>743</v>
      </c>
    </row>
    <row r="326" spans="1:3" x14ac:dyDescent="0.3">
      <c r="A326" t="s">
        <v>501</v>
      </c>
      <c r="C326" t="s">
        <v>743</v>
      </c>
    </row>
    <row r="327" spans="1:3" x14ac:dyDescent="0.3">
      <c r="A327" t="s">
        <v>503</v>
      </c>
      <c r="C327" t="s">
        <v>743</v>
      </c>
    </row>
    <row r="328" spans="1:3" x14ac:dyDescent="0.3">
      <c r="A328" t="s">
        <v>505</v>
      </c>
      <c r="C328" t="s">
        <v>743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452"/>
  <sheetViews>
    <sheetView topLeftCell="A373" workbookViewId="0">
      <selection activeCell="A390" sqref="A390"/>
    </sheetView>
  </sheetViews>
  <sheetFormatPr defaultRowHeight="14.4" x14ac:dyDescent="0.3"/>
  <sheetData>
    <row r="1" spans="1:9" x14ac:dyDescent="0.3">
      <c r="A1" t="s">
        <v>654</v>
      </c>
      <c r="B1" t="s">
        <v>803</v>
      </c>
      <c r="C1" t="s">
        <v>763</v>
      </c>
      <c r="H1" t="s">
        <v>804</v>
      </c>
      <c r="I1" t="s">
        <v>805</v>
      </c>
    </row>
    <row r="2" spans="1:9" x14ac:dyDescent="0.3">
      <c r="A2" t="s">
        <v>346</v>
      </c>
      <c r="B2" t="s">
        <v>803</v>
      </c>
      <c r="C2" t="s">
        <v>763</v>
      </c>
      <c r="H2" t="s">
        <v>48</v>
      </c>
      <c r="I2" t="s">
        <v>806</v>
      </c>
    </row>
    <row r="3" spans="1:9" x14ac:dyDescent="0.3">
      <c r="A3" t="s">
        <v>54</v>
      </c>
      <c r="B3" t="s">
        <v>803</v>
      </c>
      <c r="C3" t="s">
        <v>763</v>
      </c>
      <c r="H3" t="s">
        <v>50</v>
      </c>
      <c r="I3" t="s">
        <v>806</v>
      </c>
    </row>
    <row r="4" spans="1:9" x14ac:dyDescent="0.3">
      <c r="A4" t="s">
        <v>56</v>
      </c>
      <c r="B4" t="s">
        <v>803</v>
      </c>
      <c r="C4" t="s">
        <v>763</v>
      </c>
      <c r="H4" t="s">
        <v>52</v>
      </c>
      <c r="I4" t="s">
        <v>806</v>
      </c>
    </row>
    <row r="5" spans="1:9" x14ac:dyDescent="0.3">
      <c r="A5" t="s">
        <v>831</v>
      </c>
      <c r="B5" t="s">
        <v>803</v>
      </c>
      <c r="C5" t="s">
        <v>763</v>
      </c>
      <c r="H5" t="s">
        <v>332</v>
      </c>
      <c r="I5" t="s">
        <v>23</v>
      </c>
    </row>
    <row r="6" spans="1:9" x14ac:dyDescent="0.3">
      <c r="A6" t="s">
        <v>507</v>
      </c>
      <c r="B6" t="s">
        <v>803</v>
      </c>
      <c r="C6" t="s">
        <v>763</v>
      </c>
      <c r="H6" t="s">
        <v>334</v>
      </c>
      <c r="I6" t="s">
        <v>23</v>
      </c>
    </row>
    <row r="7" spans="1:9" x14ac:dyDescent="0.3">
      <c r="A7" t="s">
        <v>509</v>
      </c>
      <c r="B7" t="s">
        <v>803</v>
      </c>
      <c r="C7" t="s">
        <v>763</v>
      </c>
      <c r="H7" t="s">
        <v>336</v>
      </c>
      <c r="I7" t="s">
        <v>23</v>
      </c>
    </row>
    <row r="8" spans="1:9" x14ac:dyDescent="0.3">
      <c r="A8" t="s">
        <v>800</v>
      </c>
      <c r="B8" t="s">
        <v>803</v>
      </c>
      <c r="C8" t="s">
        <v>763</v>
      </c>
      <c r="H8" t="s">
        <v>338</v>
      </c>
      <c r="I8" t="s">
        <v>23</v>
      </c>
    </row>
    <row r="9" spans="1:9" x14ac:dyDescent="0.3">
      <c r="A9" t="s">
        <v>348</v>
      </c>
      <c r="B9" t="s">
        <v>803</v>
      </c>
      <c r="C9" t="s">
        <v>763</v>
      </c>
      <c r="H9" t="s">
        <v>340</v>
      </c>
      <c r="I9" t="s">
        <v>23</v>
      </c>
    </row>
    <row r="10" spans="1:9" x14ac:dyDescent="0.3">
      <c r="A10" t="s">
        <v>58</v>
      </c>
      <c r="B10" t="s">
        <v>803</v>
      </c>
      <c r="C10" t="s">
        <v>763</v>
      </c>
      <c r="H10" t="s">
        <v>342</v>
      </c>
      <c r="I10" t="s">
        <v>23</v>
      </c>
    </row>
    <row r="11" spans="1:9" x14ac:dyDescent="0.3">
      <c r="A11" t="s">
        <v>60</v>
      </c>
      <c r="B11" t="s">
        <v>803</v>
      </c>
      <c r="C11" t="s">
        <v>763</v>
      </c>
      <c r="H11" t="s">
        <v>344</v>
      </c>
      <c r="I11" t="s">
        <v>23</v>
      </c>
    </row>
    <row r="12" spans="1:9" x14ac:dyDescent="0.3">
      <c r="A12" t="s">
        <v>658</v>
      </c>
      <c r="B12" t="s">
        <v>803</v>
      </c>
      <c r="C12" t="s">
        <v>763</v>
      </c>
      <c r="H12" t="s">
        <v>178</v>
      </c>
      <c r="I12" t="s">
        <v>807</v>
      </c>
    </row>
    <row r="13" spans="1:9" x14ac:dyDescent="0.3">
      <c r="A13" t="s">
        <v>690</v>
      </c>
      <c r="B13" t="s">
        <v>803</v>
      </c>
      <c r="H13" t="s">
        <v>82</v>
      </c>
      <c r="I13" t="s">
        <v>80</v>
      </c>
    </row>
    <row r="14" spans="1:9" x14ac:dyDescent="0.3">
      <c r="A14" t="s">
        <v>796</v>
      </c>
      <c r="B14" t="s">
        <v>803</v>
      </c>
      <c r="C14" t="s">
        <v>763</v>
      </c>
      <c r="H14" t="s">
        <v>180</v>
      </c>
      <c r="I14" t="s">
        <v>807</v>
      </c>
    </row>
    <row r="15" spans="1:9" x14ac:dyDescent="0.3">
      <c r="A15" t="s">
        <v>32</v>
      </c>
      <c r="B15" t="s">
        <v>803</v>
      </c>
      <c r="C15" t="s">
        <v>763</v>
      </c>
      <c r="H15" t="s">
        <v>547</v>
      </c>
      <c r="I15" t="s">
        <v>541</v>
      </c>
    </row>
    <row r="16" spans="1:9" x14ac:dyDescent="0.3">
      <c r="A16" t="s">
        <v>188</v>
      </c>
      <c r="B16" t="s">
        <v>803</v>
      </c>
      <c r="C16" t="s">
        <v>763</v>
      </c>
      <c r="H16" t="s">
        <v>604</v>
      </c>
      <c r="I16" t="s">
        <v>602</v>
      </c>
    </row>
    <row r="17" spans="1:9" x14ac:dyDescent="0.3">
      <c r="A17" t="s">
        <v>142</v>
      </c>
      <c r="B17" t="s">
        <v>803</v>
      </c>
      <c r="C17" t="s">
        <v>763</v>
      </c>
      <c r="H17" t="s">
        <v>752</v>
      </c>
      <c r="I17" t="s">
        <v>764</v>
      </c>
    </row>
    <row r="18" spans="1:9" x14ac:dyDescent="0.3">
      <c r="A18" t="s">
        <v>62</v>
      </c>
      <c r="B18" t="s">
        <v>803</v>
      </c>
      <c r="C18" t="s">
        <v>763</v>
      </c>
      <c r="H18" t="s">
        <v>182</v>
      </c>
      <c r="I18" t="s">
        <v>807</v>
      </c>
    </row>
    <row r="19" spans="1:9" x14ac:dyDescent="0.3">
      <c r="A19" t="s">
        <v>35</v>
      </c>
      <c r="B19" t="s">
        <v>803</v>
      </c>
      <c r="C19" t="s">
        <v>763</v>
      </c>
      <c r="H19" t="s">
        <v>606</v>
      </c>
      <c r="I19" t="s">
        <v>602</v>
      </c>
    </row>
    <row r="20" spans="1:9" x14ac:dyDescent="0.3">
      <c r="A20" t="s">
        <v>798</v>
      </c>
      <c r="B20" t="s">
        <v>803</v>
      </c>
      <c r="C20" t="s">
        <v>763</v>
      </c>
      <c r="H20" t="s">
        <v>84</v>
      </c>
      <c r="I20" t="s">
        <v>80</v>
      </c>
    </row>
    <row r="21" spans="1:9" x14ac:dyDescent="0.3">
      <c r="A21" t="s">
        <v>511</v>
      </c>
      <c r="B21" t="s">
        <v>803</v>
      </c>
      <c r="C21" t="s">
        <v>763</v>
      </c>
      <c r="H21" t="s">
        <v>549</v>
      </c>
      <c r="I21" t="s">
        <v>541</v>
      </c>
    </row>
    <row r="22" spans="1:9" x14ac:dyDescent="0.3">
      <c r="A22" t="s">
        <v>750</v>
      </c>
      <c r="B22" t="s">
        <v>803</v>
      </c>
      <c r="C22" t="s">
        <v>763</v>
      </c>
      <c r="H22" t="s">
        <v>86</v>
      </c>
      <c r="I22" t="s">
        <v>80</v>
      </c>
    </row>
    <row r="23" spans="1:9" x14ac:dyDescent="0.3">
      <c r="A23" t="s">
        <v>799</v>
      </c>
      <c r="B23" t="s">
        <v>803</v>
      </c>
      <c r="C23" t="s">
        <v>763</v>
      </c>
      <c r="H23" t="s">
        <v>551</v>
      </c>
      <c r="I23" t="s">
        <v>541</v>
      </c>
    </row>
    <row r="24" spans="1:9" x14ac:dyDescent="0.3">
      <c r="A24" t="s">
        <v>190</v>
      </c>
      <c r="B24" t="s">
        <v>803</v>
      </c>
      <c r="C24" t="s">
        <v>763</v>
      </c>
      <c r="H24" t="s">
        <v>184</v>
      </c>
      <c r="I24" t="s">
        <v>807</v>
      </c>
    </row>
    <row r="25" spans="1:9" x14ac:dyDescent="0.3">
      <c r="A25" t="s">
        <v>350</v>
      </c>
      <c r="B25" t="s">
        <v>803</v>
      </c>
      <c r="C25" t="s">
        <v>763</v>
      </c>
      <c r="H25" t="s">
        <v>608</v>
      </c>
      <c r="I25" t="s">
        <v>602</v>
      </c>
    </row>
    <row r="26" spans="1:9" x14ac:dyDescent="0.3">
      <c r="A26" t="s">
        <v>513</v>
      </c>
      <c r="B26" t="s">
        <v>803</v>
      </c>
      <c r="C26" t="s">
        <v>763</v>
      </c>
      <c r="H26" t="s">
        <v>442</v>
      </c>
      <c r="I26" t="s">
        <v>765</v>
      </c>
    </row>
    <row r="27" spans="1:9" x14ac:dyDescent="0.3">
      <c r="A27" t="s">
        <v>37</v>
      </c>
      <c r="B27" t="s">
        <v>803</v>
      </c>
      <c r="C27" t="s">
        <v>763</v>
      </c>
      <c r="H27" t="s">
        <v>186</v>
      </c>
      <c r="I27" t="s">
        <v>807</v>
      </c>
    </row>
    <row r="28" spans="1:9" x14ac:dyDescent="0.3">
      <c r="A28" t="s">
        <v>515</v>
      </c>
      <c r="B28" t="s">
        <v>803</v>
      </c>
      <c r="C28" t="s">
        <v>763</v>
      </c>
      <c r="H28" t="s">
        <v>372</v>
      </c>
      <c r="I28" t="s">
        <v>370</v>
      </c>
    </row>
    <row r="29" spans="1:9" x14ac:dyDescent="0.3">
      <c r="A29" t="s">
        <v>144</v>
      </c>
      <c r="B29" t="s">
        <v>803</v>
      </c>
      <c r="C29" t="s">
        <v>763</v>
      </c>
      <c r="H29" t="s">
        <v>88</v>
      </c>
      <c r="I29" t="s">
        <v>80</v>
      </c>
    </row>
    <row r="30" spans="1:9" x14ac:dyDescent="0.3">
      <c r="A30" t="s">
        <v>146</v>
      </c>
      <c r="B30" t="s">
        <v>803</v>
      </c>
      <c r="C30" t="s">
        <v>763</v>
      </c>
      <c r="H30" t="s">
        <v>444</v>
      </c>
      <c r="I30" t="s">
        <v>765</v>
      </c>
    </row>
    <row r="31" spans="1:9" x14ac:dyDescent="0.3">
      <c r="A31" t="s">
        <v>661</v>
      </c>
      <c r="B31" t="s">
        <v>803</v>
      </c>
      <c r="C31" t="s">
        <v>763</v>
      </c>
      <c r="H31" t="s">
        <v>610</v>
      </c>
      <c r="I31" t="s">
        <v>602</v>
      </c>
    </row>
    <row r="32" spans="1:9" x14ac:dyDescent="0.3">
      <c r="A32" t="s">
        <v>38</v>
      </c>
      <c r="B32" t="s">
        <v>803</v>
      </c>
      <c r="C32" t="s">
        <v>763</v>
      </c>
      <c r="H32" t="s">
        <v>374</v>
      </c>
      <c r="I32" t="s">
        <v>370</v>
      </c>
    </row>
    <row r="33" spans="1:9" x14ac:dyDescent="0.3">
      <c r="A33" t="s">
        <v>192</v>
      </c>
      <c r="B33" t="s">
        <v>803</v>
      </c>
      <c r="C33" t="s">
        <v>763</v>
      </c>
      <c r="H33" t="s">
        <v>533</v>
      </c>
      <c r="I33" t="s">
        <v>531</v>
      </c>
    </row>
    <row r="34" spans="1:9" x14ac:dyDescent="0.3">
      <c r="A34" t="s">
        <v>352</v>
      </c>
      <c r="B34" t="s">
        <v>803</v>
      </c>
      <c r="C34" t="s">
        <v>763</v>
      </c>
      <c r="H34" t="s">
        <v>90</v>
      </c>
      <c r="I34" t="s">
        <v>80</v>
      </c>
    </row>
    <row r="35" spans="1:9" x14ac:dyDescent="0.3">
      <c r="A35" t="s">
        <v>663</v>
      </c>
      <c r="B35" t="s">
        <v>803</v>
      </c>
      <c r="C35" t="s">
        <v>763</v>
      </c>
      <c r="H35" t="s">
        <v>446</v>
      </c>
      <c r="I35" t="s">
        <v>765</v>
      </c>
    </row>
    <row r="36" spans="1:9" x14ac:dyDescent="0.3">
      <c r="C36" t="s">
        <v>763</v>
      </c>
      <c r="H36" t="s">
        <v>376</v>
      </c>
      <c r="I36" t="s">
        <v>370</v>
      </c>
    </row>
    <row r="37" spans="1:9" x14ac:dyDescent="0.3">
      <c r="A37" t="s">
        <v>517</v>
      </c>
      <c r="B37" t="s">
        <v>803</v>
      </c>
      <c r="C37" t="s">
        <v>763</v>
      </c>
      <c r="H37" t="s">
        <v>612</v>
      </c>
      <c r="I37" t="s">
        <v>602</v>
      </c>
    </row>
    <row r="38" spans="1:9" x14ac:dyDescent="0.3">
      <c r="A38" t="s">
        <v>519</v>
      </c>
      <c r="B38" t="s">
        <v>803</v>
      </c>
      <c r="C38" t="s">
        <v>763</v>
      </c>
      <c r="H38" t="s">
        <v>92</v>
      </c>
      <c r="I38" t="s">
        <v>80</v>
      </c>
    </row>
    <row r="39" spans="1:9" x14ac:dyDescent="0.3">
      <c r="A39" t="s">
        <v>40</v>
      </c>
      <c r="B39" t="s">
        <v>803</v>
      </c>
      <c r="C39" t="s">
        <v>763</v>
      </c>
      <c r="H39" t="s">
        <v>448</v>
      </c>
      <c r="I39" t="s">
        <v>765</v>
      </c>
    </row>
    <row r="40" spans="1:9" x14ac:dyDescent="0.3">
      <c r="A40" t="s">
        <v>194</v>
      </c>
      <c r="B40" t="s">
        <v>803</v>
      </c>
      <c r="C40" t="s">
        <v>763</v>
      </c>
      <c r="H40" t="s">
        <v>535</v>
      </c>
      <c r="I40" t="s">
        <v>531</v>
      </c>
    </row>
    <row r="41" spans="1:9" x14ac:dyDescent="0.3">
      <c r="A41" t="s">
        <v>282</v>
      </c>
      <c r="B41" t="s">
        <v>803</v>
      </c>
      <c r="C41" t="s">
        <v>763</v>
      </c>
      <c r="H41" t="s">
        <v>714</v>
      </c>
      <c r="I41" t="s">
        <v>712</v>
      </c>
    </row>
    <row r="42" spans="1:9" x14ac:dyDescent="0.3">
      <c r="A42" t="s">
        <v>521</v>
      </c>
      <c r="B42" t="s">
        <v>803</v>
      </c>
      <c r="C42" t="s">
        <v>763</v>
      </c>
      <c r="H42" t="s">
        <v>378</v>
      </c>
      <c r="I42" t="s">
        <v>370</v>
      </c>
    </row>
    <row r="43" spans="1:9" x14ac:dyDescent="0.3">
      <c r="A43" t="s">
        <v>665</v>
      </c>
      <c r="B43" t="s">
        <v>803</v>
      </c>
      <c r="C43" t="s">
        <v>763</v>
      </c>
      <c r="H43" t="s">
        <v>537</v>
      </c>
      <c r="I43" t="s">
        <v>531</v>
      </c>
    </row>
    <row r="44" spans="1:9" x14ac:dyDescent="0.3">
      <c r="A44" t="s">
        <v>523</v>
      </c>
      <c r="B44" t="s">
        <v>803</v>
      </c>
      <c r="C44" t="s">
        <v>763</v>
      </c>
      <c r="H44" t="s">
        <v>450</v>
      </c>
      <c r="I44" t="s">
        <v>765</v>
      </c>
    </row>
    <row r="45" spans="1:9" x14ac:dyDescent="0.3">
      <c r="A45" t="s">
        <v>801</v>
      </c>
      <c r="B45" t="s">
        <v>803</v>
      </c>
      <c r="C45" t="s">
        <v>763</v>
      </c>
      <c r="H45" t="s">
        <v>94</v>
      </c>
      <c r="I45" t="s">
        <v>80</v>
      </c>
    </row>
    <row r="46" spans="1:9" x14ac:dyDescent="0.3">
      <c r="A46" t="s">
        <v>42</v>
      </c>
      <c r="B46" t="s">
        <v>803</v>
      </c>
      <c r="C46" t="s">
        <v>763</v>
      </c>
      <c r="H46" t="s">
        <v>380</v>
      </c>
      <c r="I46" t="s">
        <v>370</v>
      </c>
    </row>
    <row r="47" spans="1:9" x14ac:dyDescent="0.3">
      <c r="A47" t="s">
        <v>280</v>
      </c>
      <c r="B47" t="s">
        <v>803</v>
      </c>
      <c r="C47" t="s">
        <v>763</v>
      </c>
      <c r="H47" t="s">
        <v>716</v>
      </c>
      <c r="I47" t="s">
        <v>712</v>
      </c>
    </row>
    <row r="48" spans="1:9" x14ac:dyDescent="0.3">
      <c r="A48" t="s">
        <v>667</v>
      </c>
      <c r="B48" t="s">
        <v>803</v>
      </c>
      <c r="C48" t="s">
        <v>763</v>
      </c>
      <c r="H48" t="s">
        <v>96</v>
      </c>
      <c r="I48" t="s">
        <v>80</v>
      </c>
    </row>
    <row r="49" spans="1:9" x14ac:dyDescent="0.3">
      <c r="A49" t="s">
        <v>284</v>
      </c>
      <c r="B49" t="s">
        <v>803</v>
      </c>
      <c r="C49" t="s">
        <v>763</v>
      </c>
      <c r="H49" t="s">
        <v>452</v>
      </c>
      <c r="I49" t="s">
        <v>764</v>
      </c>
    </row>
    <row r="50" spans="1:9" x14ac:dyDescent="0.3">
      <c r="A50" t="s">
        <v>356</v>
      </c>
      <c r="B50" t="s">
        <v>803</v>
      </c>
      <c r="C50" t="s">
        <v>763</v>
      </c>
      <c r="H50" t="s">
        <v>539</v>
      </c>
      <c r="I50" t="s">
        <v>531</v>
      </c>
    </row>
    <row r="51" spans="1:9" x14ac:dyDescent="0.3">
      <c r="A51" t="s">
        <v>669</v>
      </c>
      <c r="B51" t="s">
        <v>803</v>
      </c>
      <c r="C51" t="s">
        <v>763</v>
      </c>
      <c r="H51" t="s">
        <v>382</v>
      </c>
      <c r="I51" t="s">
        <v>370</v>
      </c>
    </row>
    <row r="52" spans="1:9" x14ac:dyDescent="0.3">
      <c r="A52" t="s">
        <v>64</v>
      </c>
      <c r="B52" t="s">
        <v>803</v>
      </c>
      <c r="C52" t="s">
        <v>763</v>
      </c>
      <c r="H52" t="s">
        <v>718</v>
      </c>
      <c r="I52" t="s">
        <v>712</v>
      </c>
    </row>
    <row r="53" spans="1:9" x14ac:dyDescent="0.3">
      <c r="A53" t="s">
        <v>525</v>
      </c>
      <c r="B53" t="s">
        <v>803</v>
      </c>
      <c r="C53" t="s">
        <v>763</v>
      </c>
      <c r="H53" t="s">
        <v>360</v>
      </c>
      <c r="I53" t="s">
        <v>358</v>
      </c>
    </row>
    <row r="54" spans="1:9" x14ac:dyDescent="0.3">
      <c r="A54" t="s">
        <v>671</v>
      </c>
      <c r="B54" t="s">
        <v>803</v>
      </c>
      <c r="C54" t="s">
        <v>763</v>
      </c>
      <c r="H54" t="s">
        <v>455</v>
      </c>
      <c r="I54" t="s">
        <v>765</v>
      </c>
    </row>
    <row r="55" spans="1:9" x14ac:dyDescent="0.3">
      <c r="A55" t="s">
        <v>527</v>
      </c>
      <c r="B55" t="s">
        <v>803</v>
      </c>
      <c r="C55" t="s">
        <v>763</v>
      </c>
      <c r="H55" t="s">
        <v>98</v>
      </c>
      <c r="I55" t="s">
        <v>80</v>
      </c>
    </row>
    <row r="56" spans="1:9" x14ac:dyDescent="0.3">
      <c r="A56" t="s">
        <v>529</v>
      </c>
      <c r="B56" t="s">
        <v>803</v>
      </c>
      <c r="C56" t="s">
        <v>763</v>
      </c>
      <c r="H56" t="s">
        <v>719</v>
      </c>
      <c r="I56" t="s">
        <v>712</v>
      </c>
    </row>
    <row r="57" spans="1:9" x14ac:dyDescent="0.3">
      <c r="A57" t="s">
        <v>148</v>
      </c>
      <c r="B57" t="s">
        <v>803</v>
      </c>
      <c r="C57" t="s">
        <v>763</v>
      </c>
      <c r="H57" t="s">
        <v>384</v>
      </c>
      <c r="I57" t="s">
        <v>370</v>
      </c>
    </row>
    <row r="58" spans="1:9" x14ac:dyDescent="0.3">
      <c r="H58" t="s">
        <v>100</v>
      </c>
      <c r="I58" t="s">
        <v>80</v>
      </c>
    </row>
    <row r="59" spans="1:9" x14ac:dyDescent="0.3">
      <c r="H59" t="s">
        <v>457</v>
      </c>
      <c r="I59" t="s">
        <v>765</v>
      </c>
    </row>
    <row r="60" spans="1:9" x14ac:dyDescent="0.3">
      <c r="H60" t="s">
        <v>362</v>
      </c>
      <c r="I60" t="s">
        <v>358</v>
      </c>
    </row>
    <row r="61" spans="1:9" x14ac:dyDescent="0.3">
      <c r="A61" t="s">
        <v>442</v>
      </c>
      <c r="B61" t="s">
        <v>808</v>
      </c>
      <c r="C61" t="s">
        <v>765</v>
      </c>
      <c r="H61" t="s">
        <v>386</v>
      </c>
      <c r="I61" t="s">
        <v>370</v>
      </c>
    </row>
    <row r="62" spans="1:9" x14ac:dyDescent="0.3">
      <c r="A62" t="s">
        <v>444</v>
      </c>
      <c r="B62" t="s">
        <v>808</v>
      </c>
      <c r="C62" t="s">
        <v>765</v>
      </c>
      <c r="H62" t="s">
        <v>720</v>
      </c>
      <c r="I62" t="s">
        <v>712</v>
      </c>
    </row>
    <row r="63" spans="1:9" x14ac:dyDescent="0.3">
      <c r="A63" t="s">
        <v>446</v>
      </c>
      <c r="B63" t="s">
        <v>808</v>
      </c>
      <c r="C63" t="s">
        <v>765</v>
      </c>
      <c r="H63" t="s">
        <v>364</v>
      </c>
      <c r="I63" t="s">
        <v>358</v>
      </c>
    </row>
    <row r="64" spans="1:9" x14ac:dyDescent="0.3">
      <c r="A64" t="s">
        <v>448</v>
      </c>
      <c r="B64" t="s">
        <v>808</v>
      </c>
      <c r="C64" t="s">
        <v>765</v>
      </c>
      <c r="H64" t="s">
        <v>459</v>
      </c>
      <c r="I64" t="s">
        <v>765</v>
      </c>
    </row>
    <row r="65" spans="1:9" x14ac:dyDescent="0.3">
      <c r="A65" t="s">
        <v>450</v>
      </c>
      <c r="B65" t="s">
        <v>808</v>
      </c>
      <c r="C65" t="s">
        <v>765</v>
      </c>
      <c r="H65" t="s">
        <v>102</v>
      </c>
      <c r="I65" t="s">
        <v>80</v>
      </c>
    </row>
    <row r="66" spans="1:9" x14ac:dyDescent="0.3">
      <c r="A66" t="s">
        <v>452</v>
      </c>
      <c r="B66" t="s">
        <v>808</v>
      </c>
      <c r="C66" t="s">
        <v>764</v>
      </c>
      <c r="H66" t="s">
        <v>388</v>
      </c>
      <c r="I66" t="s">
        <v>370</v>
      </c>
    </row>
    <row r="67" spans="1:9" x14ac:dyDescent="0.3">
      <c r="A67" t="s">
        <v>752</v>
      </c>
      <c r="B67" t="s">
        <v>808</v>
      </c>
      <c r="C67" t="s">
        <v>764</v>
      </c>
      <c r="H67" t="s">
        <v>288</v>
      </c>
      <c r="I67" t="s">
        <v>286</v>
      </c>
    </row>
    <row r="68" spans="1:9" x14ac:dyDescent="0.3">
      <c r="A68" t="s">
        <v>455</v>
      </c>
      <c r="B68" t="s">
        <v>808</v>
      </c>
      <c r="C68" t="s">
        <v>765</v>
      </c>
      <c r="H68" t="s">
        <v>104</v>
      </c>
      <c r="I68" t="s">
        <v>80</v>
      </c>
    </row>
    <row r="69" spans="1:9" x14ac:dyDescent="0.3">
      <c r="A69" t="s">
        <v>457</v>
      </c>
      <c r="B69" t="s">
        <v>808</v>
      </c>
      <c r="C69" t="s">
        <v>765</v>
      </c>
      <c r="H69" t="s">
        <v>461</v>
      </c>
      <c r="I69" t="s">
        <v>765</v>
      </c>
    </row>
    <row r="70" spans="1:9" x14ac:dyDescent="0.3">
      <c r="A70" t="s">
        <v>459</v>
      </c>
      <c r="B70" t="s">
        <v>808</v>
      </c>
      <c r="C70" t="s">
        <v>765</v>
      </c>
      <c r="H70" t="s">
        <v>366</v>
      </c>
      <c r="I70" t="s">
        <v>358</v>
      </c>
    </row>
    <row r="71" spans="1:9" x14ac:dyDescent="0.3">
      <c r="A71" t="s">
        <v>461</v>
      </c>
      <c r="B71" t="s">
        <v>808</v>
      </c>
      <c r="C71" t="s">
        <v>765</v>
      </c>
      <c r="H71" t="s">
        <v>390</v>
      </c>
      <c r="I71" t="s">
        <v>370</v>
      </c>
    </row>
    <row r="72" spans="1:9" x14ac:dyDescent="0.3">
      <c r="A72" t="s">
        <v>463</v>
      </c>
      <c r="B72" t="s">
        <v>808</v>
      </c>
      <c r="C72" t="s">
        <v>764</v>
      </c>
      <c r="H72" t="s">
        <v>290</v>
      </c>
      <c r="I72" t="s">
        <v>286</v>
      </c>
    </row>
    <row r="73" spans="1:9" x14ac:dyDescent="0.3">
      <c r="A73" t="s">
        <v>465</v>
      </c>
      <c r="B73" t="s">
        <v>808</v>
      </c>
      <c r="C73" t="s">
        <v>764</v>
      </c>
      <c r="H73" t="s">
        <v>368</v>
      </c>
      <c r="I73" t="s">
        <v>358</v>
      </c>
    </row>
    <row r="74" spans="1:9" x14ac:dyDescent="0.3">
      <c r="A74" t="s">
        <v>467</v>
      </c>
      <c r="B74" t="s">
        <v>808</v>
      </c>
      <c r="C74" t="s">
        <v>764</v>
      </c>
      <c r="H74" t="s">
        <v>463</v>
      </c>
      <c r="I74" t="s">
        <v>764</v>
      </c>
    </row>
    <row r="75" spans="1:9" x14ac:dyDescent="0.3">
      <c r="A75" t="s">
        <v>469</v>
      </c>
      <c r="B75" t="s">
        <v>808</v>
      </c>
      <c r="C75" t="s">
        <v>765</v>
      </c>
      <c r="H75" t="s">
        <v>216</v>
      </c>
      <c r="I75" t="s">
        <v>214</v>
      </c>
    </row>
    <row r="76" spans="1:9" x14ac:dyDescent="0.3">
      <c r="A76" t="s">
        <v>471</v>
      </c>
      <c r="B76" t="s">
        <v>808</v>
      </c>
      <c r="C76" t="s">
        <v>765</v>
      </c>
      <c r="H76" t="s">
        <v>292</v>
      </c>
      <c r="I76" t="s">
        <v>286</v>
      </c>
    </row>
    <row r="77" spans="1:9" x14ac:dyDescent="0.3">
      <c r="A77" t="s">
        <v>473</v>
      </c>
      <c r="B77" t="s">
        <v>808</v>
      </c>
      <c r="C77" t="s">
        <v>765</v>
      </c>
      <c r="H77" t="s">
        <v>392</v>
      </c>
      <c r="I77" t="s">
        <v>370</v>
      </c>
    </row>
    <row r="78" spans="1:9" x14ac:dyDescent="0.3">
      <c r="A78" t="s">
        <v>475</v>
      </c>
      <c r="B78" t="s">
        <v>808</v>
      </c>
      <c r="C78" t="s">
        <v>765</v>
      </c>
      <c r="H78" t="s">
        <v>68</v>
      </c>
      <c r="I78" t="s">
        <v>66</v>
      </c>
    </row>
    <row r="79" spans="1:9" x14ac:dyDescent="0.3">
      <c r="A79" t="s">
        <v>477</v>
      </c>
      <c r="B79" t="s">
        <v>808</v>
      </c>
      <c r="C79" t="s">
        <v>764</v>
      </c>
      <c r="H79" t="s">
        <v>465</v>
      </c>
      <c r="I79" t="s">
        <v>764</v>
      </c>
    </row>
    <row r="80" spans="1:9" x14ac:dyDescent="0.3">
      <c r="A80" t="s">
        <v>479</v>
      </c>
      <c r="B80" t="s">
        <v>808</v>
      </c>
      <c r="C80" t="s">
        <v>764</v>
      </c>
      <c r="H80" t="s">
        <v>218</v>
      </c>
      <c r="I80" t="s">
        <v>214</v>
      </c>
    </row>
    <row r="81" spans="1:9" x14ac:dyDescent="0.3">
      <c r="A81" t="s">
        <v>481</v>
      </c>
      <c r="B81" t="s">
        <v>808</v>
      </c>
      <c r="C81" t="s">
        <v>765</v>
      </c>
      <c r="H81" t="s">
        <v>394</v>
      </c>
      <c r="I81" t="s">
        <v>370</v>
      </c>
    </row>
    <row r="82" spans="1:9" x14ac:dyDescent="0.3">
      <c r="A82" t="s">
        <v>483</v>
      </c>
      <c r="B82" t="s">
        <v>808</v>
      </c>
      <c r="C82" t="s">
        <v>764</v>
      </c>
      <c r="H82" t="s">
        <v>294</v>
      </c>
      <c r="I82" t="s">
        <v>286</v>
      </c>
    </row>
    <row r="83" spans="1:9" x14ac:dyDescent="0.3">
      <c r="A83" t="s">
        <v>485</v>
      </c>
      <c r="B83" t="s">
        <v>808</v>
      </c>
      <c r="C83" t="s">
        <v>764</v>
      </c>
      <c r="H83" t="s">
        <v>220</v>
      </c>
      <c r="I83" t="s">
        <v>214</v>
      </c>
    </row>
    <row r="84" spans="1:9" x14ac:dyDescent="0.3">
      <c r="A84" t="s">
        <v>487</v>
      </c>
      <c r="B84" t="s">
        <v>808</v>
      </c>
      <c r="C84" t="s">
        <v>765</v>
      </c>
      <c r="H84" t="s">
        <v>467</v>
      </c>
      <c r="I84" t="s">
        <v>764</v>
      </c>
    </row>
    <row r="85" spans="1:9" x14ac:dyDescent="0.3">
      <c r="A85" t="s">
        <v>489</v>
      </c>
      <c r="B85" t="s">
        <v>808</v>
      </c>
      <c r="C85" t="s">
        <v>764</v>
      </c>
      <c r="H85" t="s">
        <v>70</v>
      </c>
      <c r="I85" t="s">
        <v>66</v>
      </c>
    </row>
    <row r="86" spans="1:9" x14ac:dyDescent="0.3">
      <c r="A86" t="s">
        <v>491</v>
      </c>
      <c r="B86" t="s">
        <v>808</v>
      </c>
      <c r="C86" t="s">
        <v>765</v>
      </c>
      <c r="H86" t="s">
        <v>700</v>
      </c>
      <c r="I86" t="s">
        <v>698</v>
      </c>
    </row>
    <row r="87" spans="1:9" x14ac:dyDescent="0.3">
      <c r="A87" t="s">
        <v>493</v>
      </c>
      <c r="B87" t="s">
        <v>808</v>
      </c>
      <c r="C87" t="s">
        <v>765</v>
      </c>
      <c r="H87" t="s">
        <v>296</v>
      </c>
      <c r="I87" t="s">
        <v>286</v>
      </c>
    </row>
    <row r="88" spans="1:9" x14ac:dyDescent="0.3">
      <c r="A88" t="s">
        <v>495</v>
      </c>
      <c r="B88" t="s">
        <v>808</v>
      </c>
      <c r="C88" t="s">
        <v>764</v>
      </c>
      <c r="H88" t="s">
        <v>469</v>
      </c>
      <c r="I88" t="s">
        <v>765</v>
      </c>
    </row>
    <row r="89" spans="1:9" x14ac:dyDescent="0.3">
      <c r="A89" t="s">
        <v>497</v>
      </c>
      <c r="B89" t="s">
        <v>808</v>
      </c>
      <c r="C89" t="s">
        <v>765</v>
      </c>
      <c r="H89" t="s">
        <v>222</v>
      </c>
      <c r="I89" t="s">
        <v>214</v>
      </c>
    </row>
    <row r="90" spans="1:9" x14ac:dyDescent="0.3">
      <c r="A90" t="s">
        <v>499</v>
      </c>
      <c r="B90" t="s">
        <v>808</v>
      </c>
      <c r="C90" t="s">
        <v>764</v>
      </c>
      <c r="H90" t="s">
        <v>72</v>
      </c>
      <c r="I90" t="s">
        <v>66</v>
      </c>
    </row>
    <row r="91" spans="1:9" x14ac:dyDescent="0.3">
      <c r="A91" t="s">
        <v>501</v>
      </c>
      <c r="B91" t="s">
        <v>808</v>
      </c>
      <c r="C91" t="s">
        <v>765</v>
      </c>
      <c r="H91" t="s">
        <v>298</v>
      </c>
      <c r="I91" t="s">
        <v>286</v>
      </c>
    </row>
    <row r="92" spans="1:9" x14ac:dyDescent="0.3">
      <c r="A92" t="s">
        <v>503</v>
      </c>
      <c r="B92" t="s">
        <v>808</v>
      </c>
      <c r="C92" t="s">
        <v>764</v>
      </c>
      <c r="H92" t="s">
        <v>702</v>
      </c>
      <c r="I92" t="s">
        <v>698</v>
      </c>
    </row>
    <row r="93" spans="1:9" x14ac:dyDescent="0.3">
      <c r="A93" t="s">
        <v>505</v>
      </c>
      <c r="B93" t="s">
        <v>808</v>
      </c>
      <c r="C93" t="s">
        <v>764</v>
      </c>
      <c r="H93" t="s">
        <v>224</v>
      </c>
      <c r="I93" t="s">
        <v>214</v>
      </c>
    </row>
    <row r="94" spans="1:9" x14ac:dyDescent="0.3">
      <c r="H94" t="s">
        <v>471</v>
      </c>
      <c r="I94" t="s">
        <v>765</v>
      </c>
    </row>
    <row r="95" spans="1:9" x14ac:dyDescent="0.3">
      <c r="H95" t="s">
        <v>74</v>
      </c>
      <c r="I95" t="s">
        <v>66</v>
      </c>
    </row>
    <row r="96" spans="1:9" x14ac:dyDescent="0.3">
      <c r="H96" t="s">
        <v>704</v>
      </c>
      <c r="I96" t="s">
        <v>698</v>
      </c>
    </row>
    <row r="97" spans="1:9" x14ac:dyDescent="0.3">
      <c r="H97" t="s">
        <v>300</v>
      </c>
      <c r="I97" t="s">
        <v>286</v>
      </c>
    </row>
    <row r="98" spans="1:9" x14ac:dyDescent="0.3">
      <c r="A98" t="s">
        <v>108</v>
      </c>
      <c r="B98" t="s">
        <v>809</v>
      </c>
      <c r="C98" t="s">
        <v>810</v>
      </c>
      <c r="H98" t="s">
        <v>76</v>
      </c>
      <c r="I98" t="s">
        <v>66</v>
      </c>
    </row>
    <row r="99" spans="1:9" x14ac:dyDescent="0.3">
      <c r="A99" t="s">
        <v>110</v>
      </c>
      <c r="B99" t="s">
        <v>809</v>
      </c>
      <c r="C99" t="s">
        <v>810</v>
      </c>
      <c r="H99" t="s">
        <v>473</v>
      </c>
      <c r="I99" t="s">
        <v>765</v>
      </c>
    </row>
    <row r="100" spans="1:9" x14ac:dyDescent="0.3">
      <c r="A100" t="s">
        <v>112</v>
      </c>
      <c r="B100" t="s">
        <v>809</v>
      </c>
      <c r="C100" t="s">
        <v>810</v>
      </c>
      <c r="H100" t="s">
        <v>226</v>
      </c>
      <c r="I100" t="s">
        <v>214</v>
      </c>
    </row>
    <row r="101" spans="1:9" x14ac:dyDescent="0.3">
      <c r="A101" t="s">
        <v>114</v>
      </c>
      <c r="B101" t="s">
        <v>809</v>
      </c>
      <c r="C101" t="s">
        <v>810</v>
      </c>
      <c r="H101" t="s">
        <v>302</v>
      </c>
      <c r="I101" t="s">
        <v>286</v>
      </c>
    </row>
    <row r="102" spans="1:9" x14ac:dyDescent="0.3">
      <c r="A102" t="s">
        <v>116</v>
      </c>
      <c r="B102" t="s">
        <v>809</v>
      </c>
      <c r="C102" t="s">
        <v>810</v>
      </c>
      <c r="H102" t="s">
        <v>706</v>
      </c>
      <c r="I102" t="s">
        <v>698</v>
      </c>
    </row>
    <row r="103" spans="1:9" x14ac:dyDescent="0.3">
      <c r="A103" t="s">
        <v>118</v>
      </c>
      <c r="B103" t="s">
        <v>809</v>
      </c>
      <c r="C103" t="s">
        <v>810</v>
      </c>
      <c r="H103" t="s">
        <v>228</v>
      </c>
      <c r="I103" t="s">
        <v>214</v>
      </c>
    </row>
    <row r="104" spans="1:9" x14ac:dyDescent="0.3">
      <c r="A104" t="s">
        <v>120</v>
      </c>
      <c r="B104" t="s">
        <v>809</v>
      </c>
      <c r="C104" t="s">
        <v>810</v>
      </c>
      <c r="H104" t="s">
        <v>475</v>
      </c>
      <c r="I104" t="s">
        <v>765</v>
      </c>
    </row>
    <row r="105" spans="1:9" x14ac:dyDescent="0.3">
      <c r="A105" t="s">
        <v>122</v>
      </c>
      <c r="B105" t="s">
        <v>809</v>
      </c>
      <c r="C105" t="s">
        <v>810</v>
      </c>
      <c r="H105" t="s">
        <v>78</v>
      </c>
      <c r="I105" t="s">
        <v>66</v>
      </c>
    </row>
    <row r="106" spans="1:9" x14ac:dyDescent="0.3">
      <c r="A106" t="s">
        <v>124</v>
      </c>
      <c r="B106" t="s">
        <v>809</v>
      </c>
      <c r="C106" t="s">
        <v>810</v>
      </c>
      <c r="H106" t="s">
        <v>432</v>
      </c>
      <c r="I106" t="s">
        <v>430</v>
      </c>
    </row>
    <row r="107" spans="1:9" x14ac:dyDescent="0.3">
      <c r="A107" t="s">
        <v>126</v>
      </c>
      <c r="B107" t="s">
        <v>809</v>
      </c>
      <c r="C107" t="s">
        <v>810</v>
      </c>
      <c r="H107" t="s">
        <v>198</v>
      </c>
      <c r="I107" t="s">
        <v>196</v>
      </c>
    </row>
    <row r="108" spans="1:9" x14ac:dyDescent="0.3">
      <c r="H108" t="s">
        <v>477</v>
      </c>
      <c r="I108" t="s">
        <v>764</v>
      </c>
    </row>
    <row r="109" spans="1:9" x14ac:dyDescent="0.3">
      <c r="H109" t="s">
        <v>232</v>
      </c>
      <c r="I109" t="s">
        <v>230</v>
      </c>
    </row>
    <row r="110" spans="1:9" x14ac:dyDescent="0.3">
      <c r="A110" t="s">
        <v>130</v>
      </c>
      <c r="B110" t="s">
        <v>809</v>
      </c>
      <c r="C110" t="s">
        <v>811</v>
      </c>
      <c r="H110" t="s">
        <v>708</v>
      </c>
      <c r="I110" t="s">
        <v>698</v>
      </c>
    </row>
    <row r="111" spans="1:9" x14ac:dyDescent="0.3">
      <c r="A111" t="s">
        <v>132</v>
      </c>
      <c r="B111" t="s">
        <v>809</v>
      </c>
      <c r="C111" t="s">
        <v>811</v>
      </c>
      <c r="H111" t="s">
        <v>200</v>
      </c>
      <c r="I111" t="s">
        <v>196</v>
      </c>
    </row>
    <row r="112" spans="1:9" x14ac:dyDescent="0.3">
      <c r="A112" t="s">
        <v>136</v>
      </c>
      <c r="B112" t="s">
        <v>809</v>
      </c>
      <c r="C112" t="s">
        <v>811</v>
      </c>
      <c r="H112" t="s">
        <v>479</v>
      </c>
      <c r="I112" t="s">
        <v>764</v>
      </c>
    </row>
    <row r="113" spans="1:9" x14ac:dyDescent="0.3">
      <c r="A113" t="s">
        <v>802</v>
      </c>
      <c r="B113" t="s">
        <v>809</v>
      </c>
      <c r="C113" t="s">
        <v>811</v>
      </c>
      <c r="H113" t="s">
        <v>234</v>
      </c>
      <c r="I113" t="s">
        <v>230</v>
      </c>
    </row>
    <row r="114" spans="1:9" x14ac:dyDescent="0.3">
      <c r="A114" t="s">
        <v>138</v>
      </c>
      <c r="B114" t="s">
        <v>809</v>
      </c>
      <c r="C114" t="s">
        <v>811</v>
      </c>
      <c r="H114" t="s">
        <v>710</v>
      </c>
      <c r="I114" t="s">
        <v>698</v>
      </c>
    </row>
    <row r="115" spans="1:9" x14ac:dyDescent="0.3">
      <c r="H115" t="s">
        <v>433</v>
      </c>
      <c r="I115" t="s">
        <v>430</v>
      </c>
    </row>
    <row r="116" spans="1:9" x14ac:dyDescent="0.3">
      <c r="H116" t="s">
        <v>202</v>
      </c>
      <c r="I116" t="s">
        <v>196</v>
      </c>
    </row>
    <row r="117" spans="1:9" x14ac:dyDescent="0.3">
      <c r="A117" t="s">
        <v>168</v>
      </c>
      <c r="B117" t="s">
        <v>809</v>
      </c>
      <c r="C117" t="s">
        <v>812</v>
      </c>
      <c r="H117" t="s">
        <v>236</v>
      </c>
      <c r="I117" t="s">
        <v>230</v>
      </c>
    </row>
    <row r="118" spans="1:9" x14ac:dyDescent="0.3">
      <c r="A118" t="s">
        <v>170</v>
      </c>
      <c r="B118" t="s">
        <v>809</v>
      </c>
      <c r="C118" t="s">
        <v>812</v>
      </c>
      <c r="H118" t="s">
        <v>435</v>
      </c>
      <c r="I118" t="s">
        <v>430</v>
      </c>
    </row>
    <row r="119" spans="1:9" x14ac:dyDescent="0.3">
      <c r="A119" t="s">
        <v>172</v>
      </c>
      <c r="B119" t="s">
        <v>809</v>
      </c>
      <c r="C119" t="s">
        <v>812</v>
      </c>
      <c r="H119" t="s">
        <v>481</v>
      </c>
      <c r="I119" t="s">
        <v>765</v>
      </c>
    </row>
    <row r="120" spans="1:9" x14ac:dyDescent="0.3">
      <c r="A120" t="s">
        <v>174</v>
      </c>
      <c r="B120" t="s">
        <v>809</v>
      </c>
      <c r="C120" t="s">
        <v>812</v>
      </c>
      <c r="H120" t="s">
        <v>555</v>
      </c>
      <c r="I120" t="s">
        <v>553</v>
      </c>
    </row>
    <row r="121" spans="1:9" x14ac:dyDescent="0.3">
      <c r="H121" t="s">
        <v>204</v>
      </c>
      <c r="I121" t="s">
        <v>196</v>
      </c>
    </row>
    <row r="122" spans="1:9" x14ac:dyDescent="0.3">
      <c r="H122" t="s">
        <v>238</v>
      </c>
      <c r="I122" t="s">
        <v>230</v>
      </c>
    </row>
    <row r="123" spans="1:9" x14ac:dyDescent="0.3">
      <c r="A123" t="s">
        <v>44</v>
      </c>
      <c r="B123" t="s">
        <v>809</v>
      </c>
      <c r="C123" t="s">
        <v>806</v>
      </c>
      <c r="H123" t="s">
        <v>437</v>
      </c>
      <c r="I123" t="s">
        <v>430</v>
      </c>
    </row>
    <row r="124" spans="1:9" x14ac:dyDescent="0.3">
      <c r="A124" t="s">
        <v>46</v>
      </c>
      <c r="B124" t="s">
        <v>809</v>
      </c>
      <c r="C124" t="s">
        <v>806</v>
      </c>
      <c r="H124" t="s">
        <v>557</v>
      </c>
      <c r="I124" t="s">
        <v>553</v>
      </c>
    </row>
    <row r="125" spans="1:9" x14ac:dyDescent="0.3">
      <c r="A125" t="s">
        <v>48</v>
      </c>
      <c r="B125" t="s">
        <v>809</v>
      </c>
      <c r="C125" t="s">
        <v>806</v>
      </c>
      <c r="H125" t="s">
        <v>483</v>
      </c>
      <c r="I125" t="s">
        <v>764</v>
      </c>
    </row>
    <row r="126" spans="1:9" x14ac:dyDescent="0.3">
      <c r="A126" t="s">
        <v>50</v>
      </c>
      <c r="B126" t="s">
        <v>809</v>
      </c>
      <c r="C126" t="s">
        <v>806</v>
      </c>
      <c r="H126" t="s">
        <v>206</v>
      </c>
      <c r="I126" t="s">
        <v>196</v>
      </c>
    </row>
    <row r="127" spans="1:9" x14ac:dyDescent="0.3">
      <c r="A127" t="s">
        <v>52</v>
      </c>
      <c r="B127" t="s">
        <v>809</v>
      </c>
      <c r="C127" t="s">
        <v>806</v>
      </c>
      <c r="H127" t="s">
        <v>240</v>
      </c>
      <c r="I127" t="s">
        <v>230</v>
      </c>
    </row>
    <row r="128" spans="1:9" x14ac:dyDescent="0.3">
      <c r="H128" t="s">
        <v>438</v>
      </c>
      <c r="I128" t="s">
        <v>430</v>
      </c>
    </row>
    <row r="129" spans="1:9" x14ac:dyDescent="0.3">
      <c r="H129" t="s">
        <v>485</v>
      </c>
      <c r="I129" t="s">
        <v>764</v>
      </c>
    </row>
    <row r="130" spans="1:9" x14ac:dyDescent="0.3">
      <c r="A130" t="s">
        <v>332</v>
      </c>
      <c r="B130" t="s">
        <v>809</v>
      </c>
      <c r="C130" t="s">
        <v>23</v>
      </c>
      <c r="H130" t="s">
        <v>559</v>
      </c>
      <c r="I130" t="s">
        <v>553</v>
      </c>
    </row>
    <row r="131" spans="1:9" x14ac:dyDescent="0.3">
      <c r="A131" t="s">
        <v>334</v>
      </c>
      <c r="B131" t="s">
        <v>809</v>
      </c>
      <c r="C131" t="s">
        <v>23</v>
      </c>
      <c r="H131" t="s">
        <v>208</v>
      </c>
      <c r="I131" t="s">
        <v>196</v>
      </c>
    </row>
    <row r="132" spans="1:9" x14ac:dyDescent="0.3">
      <c r="A132" t="s">
        <v>336</v>
      </c>
      <c r="B132" t="s">
        <v>809</v>
      </c>
      <c r="C132" t="s">
        <v>23</v>
      </c>
      <c r="H132" t="s">
        <v>242</v>
      </c>
      <c r="I132" t="s">
        <v>230</v>
      </c>
    </row>
    <row r="133" spans="1:9" x14ac:dyDescent="0.3">
      <c r="A133" t="s">
        <v>338</v>
      </c>
      <c r="B133" t="s">
        <v>809</v>
      </c>
      <c r="C133" t="s">
        <v>23</v>
      </c>
      <c r="H133" t="s">
        <v>439</v>
      </c>
      <c r="I133" t="s">
        <v>430</v>
      </c>
    </row>
    <row r="134" spans="1:9" x14ac:dyDescent="0.3">
      <c r="A134" t="s">
        <v>340</v>
      </c>
      <c r="B134" t="s">
        <v>809</v>
      </c>
      <c r="C134" t="s">
        <v>23</v>
      </c>
      <c r="H134" t="s">
        <v>561</v>
      </c>
      <c r="I134" t="s">
        <v>553</v>
      </c>
    </row>
    <row r="135" spans="1:9" x14ac:dyDescent="0.3">
      <c r="A135" t="s">
        <v>342</v>
      </c>
      <c r="B135" t="s">
        <v>809</v>
      </c>
      <c r="C135" t="s">
        <v>23</v>
      </c>
      <c r="H135" t="s">
        <v>487</v>
      </c>
      <c r="I135" t="s">
        <v>765</v>
      </c>
    </row>
    <row r="136" spans="1:9" x14ac:dyDescent="0.3">
      <c r="A136" t="s">
        <v>344</v>
      </c>
      <c r="B136" t="s">
        <v>809</v>
      </c>
      <c r="C136" t="s">
        <v>23</v>
      </c>
      <c r="H136" t="s">
        <v>210</v>
      </c>
      <c r="I136" t="s">
        <v>196</v>
      </c>
    </row>
    <row r="137" spans="1:9" x14ac:dyDescent="0.3">
      <c r="H137" t="s">
        <v>244</v>
      </c>
      <c r="I137" t="s">
        <v>230</v>
      </c>
    </row>
    <row r="138" spans="1:9" x14ac:dyDescent="0.3">
      <c r="H138" t="s">
        <v>440</v>
      </c>
      <c r="I138" t="s">
        <v>430</v>
      </c>
    </row>
    <row r="139" spans="1:9" x14ac:dyDescent="0.3">
      <c r="A139" t="s">
        <v>178</v>
      </c>
      <c r="B139" t="s">
        <v>809</v>
      </c>
      <c r="C139" t="s">
        <v>807</v>
      </c>
      <c r="H139" t="s">
        <v>563</v>
      </c>
      <c r="I139" t="s">
        <v>553</v>
      </c>
    </row>
    <row r="140" spans="1:9" x14ac:dyDescent="0.3">
      <c r="A140" t="s">
        <v>180</v>
      </c>
      <c r="B140" t="s">
        <v>809</v>
      </c>
      <c r="C140" t="s">
        <v>807</v>
      </c>
      <c r="H140" t="s">
        <v>489</v>
      </c>
      <c r="I140" t="s">
        <v>764</v>
      </c>
    </row>
    <row r="141" spans="1:9" x14ac:dyDescent="0.3">
      <c r="A141" t="s">
        <v>182</v>
      </c>
      <c r="B141" t="s">
        <v>809</v>
      </c>
      <c r="C141" t="s">
        <v>807</v>
      </c>
      <c r="H141" t="s">
        <v>212</v>
      </c>
      <c r="I141" t="s">
        <v>196</v>
      </c>
    </row>
    <row r="142" spans="1:9" x14ac:dyDescent="0.3">
      <c r="A142" t="s">
        <v>184</v>
      </c>
      <c r="B142" t="s">
        <v>809</v>
      </c>
      <c r="C142" t="s">
        <v>807</v>
      </c>
      <c r="H142" t="s">
        <v>416</v>
      </c>
      <c r="I142" t="s">
        <v>414</v>
      </c>
    </row>
    <row r="143" spans="1:9" x14ac:dyDescent="0.3">
      <c r="A143" t="s">
        <v>186</v>
      </c>
      <c r="B143" t="s">
        <v>809</v>
      </c>
      <c r="C143" t="s">
        <v>807</v>
      </c>
      <c r="H143" t="s">
        <v>616</v>
      </c>
      <c r="I143" t="s">
        <v>614</v>
      </c>
    </row>
    <row r="144" spans="1:9" x14ac:dyDescent="0.3">
      <c r="H144" t="s">
        <v>565</v>
      </c>
      <c r="I144" t="s">
        <v>553</v>
      </c>
    </row>
    <row r="145" spans="1:9" x14ac:dyDescent="0.3">
      <c r="H145" t="s">
        <v>491</v>
      </c>
      <c r="I145" t="s">
        <v>765</v>
      </c>
    </row>
    <row r="146" spans="1:9" x14ac:dyDescent="0.3">
      <c r="H146" t="s">
        <v>675</v>
      </c>
      <c r="I146" t="s">
        <v>673</v>
      </c>
    </row>
    <row r="147" spans="1:9" x14ac:dyDescent="0.3">
      <c r="H147" t="s">
        <v>418</v>
      </c>
      <c r="I147" t="s">
        <v>414</v>
      </c>
    </row>
    <row r="148" spans="1:9" x14ac:dyDescent="0.3">
      <c r="H148" t="s">
        <v>618</v>
      </c>
      <c r="I148" t="s">
        <v>614</v>
      </c>
    </row>
    <row r="149" spans="1:9" x14ac:dyDescent="0.3">
      <c r="H149" t="s">
        <v>567</v>
      </c>
      <c r="I149" t="s">
        <v>553</v>
      </c>
    </row>
    <row r="150" spans="1:9" x14ac:dyDescent="0.3">
      <c r="H150" t="s">
        <v>493</v>
      </c>
      <c r="I150" t="s">
        <v>765</v>
      </c>
    </row>
    <row r="151" spans="1:9" x14ac:dyDescent="0.3">
      <c r="H151" t="s">
        <v>677</v>
      </c>
      <c r="I151" t="s">
        <v>673</v>
      </c>
    </row>
    <row r="152" spans="1:9" x14ac:dyDescent="0.3">
      <c r="A152" t="s">
        <v>531</v>
      </c>
      <c r="B152" t="s">
        <v>813</v>
      </c>
      <c r="C152" t="s">
        <v>763</v>
      </c>
      <c r="H152" t="s">
        <v>420</v>
      </c>
      <c r="I152" t="s">
        <v>414</v>
      </c>
    </row>
    <row r="153" spans="1:9" x14ac:dyDescent="0.3">
      <c r="A153" t="s">
        <v>533</v>
      </c>
      <c r="B153" t="s">
        <v>814</v>
      </c>
      <c r="C153" t="s">
        <v>531</v>
      </c>
      <c r="H153" t="s">
        <v>569</v>
      </c>
      <c r="I153" t="s">
        <v>553</v>
      </c>
    </row>
    <row r="154" spans="1:9" x14ac:dyDescent="0.3">
      <c r="A154" t="s">
        <v>535</v>
      </c>
      <c r="B154" t="s">
        <v>814</v>
      </c>
      <c r="C154" t="s">
        <v>531</v>
      </c>
      <c r="H154" t="s">
        <v>620</v>
      </c>
      <c r="I154" t="s">
        <v>614</v>
      </c>
    </row>
    <row r="155" spans="1:9" x14ac:dyDescent="0.3">
      <c r="A155" t="s">
        <v>537</v>
      </c>
      <c r="B155" t="s">
        <v>814</v>
      </c>
      <c r="C155" t="s">
        <v>531</v>
      </c>
      <c r="H155" t="s">
        <v>495</v>
      </c>
      <c r="I155" t="s">
        <v>764</v>
      </c>
    </row>
    <row r="156" spans="1:9" x14ac:dyDescent="0.3">
      <c r="A156" t="s">
        <v>539</v>
      </c>
      <c r="B156" t="s">
        <v>814</v>
      </c>
      <c r="C156" t="s">
        <v>531</v>
      </c>
      <c r="H156" t="s">
        <v>679</v>
      </c>
      <c r="I156" t="s">
        <v>673</v>
      </c>
    </row>
    <row r="157" spans="1:9" x14ac:dyDescent="0.3">
      <c r="H157" t="s">
        <v>422</v>
      </c>
      <c r="I157" t="s">
        <v>414</v>
      </c>
    </row>
    <row r="158" spans="1:9" x14ac:dyDescent="0.3">
      <c r="A158" t="s">
        <v>358</v>
      </c>
      <c r="B158" t="s">
        <v>813</v>
      </c>
      <c r="C158" t="s">
        <v>763</v>
      </c>
      <c r="H158" t="s">
        <v>571</v>
      </c>
      <c r="I158" t="s">
        <v>553</v>
      </c>
    </row>
    <row r="159" spans="1:9" x14ac:dyDescent="0.3">
      <c r="A159" t="s">
        <v>360</v>
      </c>
      <c r="B159" t="s">
        <v>814</v>
      </c>
      <c r="C159" t="s">
        <v>358</v>
      </c>
      <c r="H159" t="s">
        <v>622</v>
      </c>
      <c r="I159" t="s">
        <v>614</v>
      </c>
    </row>
    <row r="160" spans="1:9" x14ac:dyDescent="0.3">
      <c r="A160" t="s">
        <v>362</v>
      </c>
      <c r="B160" t="s">
        <v>814</v>
      </c>
      <c r="C160" t="s">
        <v>358</v>
      </c>
      <c r="H160" t="s">
        <v>497</v>
      </c>
      <c r="I160" t="s">
        <v>765</v>
      </c>
    </row>
    <row r="161" spans="1:9" x14ac:dyDescent="0.3">
      <c r="A161" t="s">
        <v>364</v>
      </c>
      <c r="B161" t="s">
        <v>814</v>
      </c>
      <c r="C161" t="s">
        <v>358</v>
      </c>
      <c r="H161" t="s">
        <v>681</v>
      </c>
      <c r="I161" t="s">
        <v>673</v>
      </c>
    </row>
    <row r="162" spans="1:9" x14ac:dyDescent="0.3">
      <c r="A162" t="s">
        <v>366</v>
      </c>
      <c r="B162" t="s">
        <v>814</v>
      </c>
      <c r="C162" t="s">
        <v>358</v>
      </c>
      <c r="H162" t="s">
        <v>424</v>
      </c>
      <c r="I162" t="s">
        <v>414</v>
      </c>
    </row>
    <row r="163" spans="1:9" x14ac:dyDescent="0.3">
      <c r="A163" t="s">
        <v>368</v>
      </c>
      <c r="B163" t="s">
        <v>814</v>
      </c>
      <c r="C163" t="s">
        <v>358</v>
      </c>
      <c r="H163" t="s">
        <v>573</v>
      </c>
      <c r="I163" t="s">
        <v>553</v>
      </c>
    </row>
    <row r="164" spans="1:9" x14ac:dyDescent="0.3">
      <c r="H164" t="s">
        <v>624</v>
      </c>
      <c r="I164" t="s">
        <v>614</v>
      </c>
    </row>
    <row r="165" spans="1:9" x14ac:dyDescent="0.3">
      <c r="H165" t="s">
        <v>499</v>
      </c>
      <c r="I165" t="s">
        <v>764</v>
      </c>
    </row>
    <row r="166" spans="1:9" x14ac:dyDescent="0.3">
      <c r="H166" t="s">
        <v>683</v>
      </c>
      <c r="I166" t="s">
        <v>673</v>
      </c>
    </row>
    <row r="167" spans="1:9" x14ac:dyDescent="0.3">
      <c r="H167" t="s">
        <v>426</v>
      </c>
      <c r="I167" t="s">
        <v>414</v>
      </c>
    </row>
    <row r="168" spans="1:9" x14ac:dyDescent="0.3">
      <c r="H168" t="s">
        <v>626</v>
      </c>
      <c r="I168" t="s">
        <v>614</v>
      </c>
    </row>
    <row r="169" spans="1:9" x14ac:dyDescent="0.3">
      <c r="H169" t="s">
        <v>575</v>
      </c>
      <c r="I169" t="s">
        <v>553</v>
      </c>
    </row>
    <row r="170" spans="1:9" x14ac:dyDescent="0.3">
      <c r="H170" t="s">
        <v>501</v>
      </c>
      <c r="I170" t="s">
        <v>765</v>
      </c>
    </row>
    <row r="171" spans="1:9" x14ac:dyDescent="0.3">
      <c r="H171" t="s">
        <v>428</v>
      </c>
      <c r="I171" t="s">
        <v>414</v>
      </c>
    </row>
    <row r="172" spans="1:9" x14ac:dyDescent="0.3">
      <c r="H172" t="s">
        <v>685</v>
      </c>
      <c r="I172" t="s">
        <v>673</v>
      </c>
    </row>
    <row r="173" spans="1:9" x14ac:dyDescent="0.3">
      <c r="H173" t="s">
        <v>628</v>
      </c>
      <c r="I173" t="s">
        <v>614</v>
      </c>
    </row>
    <row r="174" spans="1:9" x14ac:dyDescent="0.3">
      <c r="H174" t="s">
        <v>398</v>
      </c>
      <c r="I174" t="s">
        <v>396</v>
      </c>
    </row>
    <row r="175" spans="1:9" x14ac:dyDescent="0.3">
      <c r="H175" t="s">
        <v>503</v>
      </c>
      <c r="I175" t="s">
        <v>764</v>
      </c>
    </row>
    <row r="176" spans="1:9" x14ac:dyDescent="0.3">
      <c r="H176" t="s">
        <v>248</v>
      </c>
      <c r="I176" t="s">
        <v>246</v>
      </c>
    </row>
    <row r="177" spans="1:9" x14ac:dyDescent="0.3">
      <c r="H177" t="s">
        <v>687</v>
      </c>
      <c r="I177" t="s">
        <v>673</v>
      </c>
    </row>
    <row r="178" spans="1:9" x14ac:dyDescent="0.3">
      <c r="H178" t="s">
        <v>400</v>
      </c>
      <c r="I178" t="s">
        <v>396</v>
      </c>
    </row>
    <row r="179" spans="1:9" x14ac:dyDescent="0.3">
      <c r="H179" t="s">
        <v>505</v>
      </c>
      <c r="I179" t="s">
        <v>764</v>
      </c>
    </row>
    <row r="180" spans="1:9" x14ac:dyDescent="0.3">
      <c r="H180" t="s">
        <v>630</v>
      </c>
      <c r="I180" t="s">
        <v>614</v>
      </c>
    </row>
    <row r="181" spans="1:9" x14ac:dyDescent="0.3">
      <c r="H181" t="s">
        <v>689</v>
      </c>
      <c r="I181" t="s">
        <v>673</v>
      </c>
    </row>
    <row r="182" spans="1:9" x14ac:dyDescent="0.3">
      <c r="A182" t="s">
        <v>66</v>
      </c>
      <c r="B182" t="s">
        <v>813</v>
      </c>
      <c r="C182" t="s">
        <v>763</v>
      </c>
      <c r="H182" t="s">
        <v>250</v>
      </c>
      <c r="I182" t="s">
        <v>246</v>
      </c>
    </row>
    <row r="183" spans="1:9" x14ac:dyDescent="0.3">
      <c r="A183" t="s">
        <v>68</v>
      </c>
      <c r="B183" t="s">
        <v>814</v>
      </c>
      <c r="C183" t="s">
        <v>66</v>
      </c>
      <c r="H183" t="s">
        <v>401</v>
      </c>
      <c r="I183" t="s">
        <v>396</v>
      </c>
    </row>
    <row r="184" spans="1:9" x14ac:dyDescent="0.3">
      <c r="A184" t="s">
        <v>70</v>
      </c>
      <c r="B184" t="s">
        <v>814</v>
      </c>
      <c r="C184" t="s">
        <v>66</v>
      </c>
      <c r="H184" t="s">
        <v>108</v>
      </c>
      <c r="I184" t="s">
        <v>810</v>
      </c>
    </row>
    <row r="185" spans="1:9" x14ac:dyDescent="0.3">
      <c r="A185" t="s">
        <v>72</v>
      </c>
      <c r="B185" t="s">
        <v>814</v>
      </c>
      <c r="C185" t="s">
        <v>66</v>
      </c>
      <c r="H185" t="s">
        <v>632</v>
      </c>
      <c r="I185" t="s">
        <v>614</v>
      </c>
    </row>
    <row r="186" spans="1:9" x14ac:dyDescent="0.3">
      <c r="A186" t="s">
        <v>74</v>
      </c>
      <c r="B186" t="s">
        <v>814</v>
      </c>
      <c r="C186" t="s">
        <v>66</v>
      </c>
      <c r="H186" t="s">
        <v>252</v>
      </c>
      <c r="I186" t="s">
        <v>246</v>
      </c>
    </row>
    <row r="187" spans="1:9" x14ac:dyDescent="0.3">
      <c r="A187" t="s">
        <v>76</v>
      </c>
      <c r="B187" t="s">
        <v>814</v>
      </c>
      <c r="C187" t="s">
        <v>66</v>
      </c>
      <c r="H187" t="s">
        <v>403</v>
      </c>
      <c r="I187" t="s">
        <v>396</v>
      </c>
    </row>
    <row r="188" spans="1:9" x14ac:dyDescent="0.3">
      <c r="A188" t="s">
        <v>78</v>
      </c>
      <c r="B188" t="s">
        <v>814</v>
      </c>
      <c r="C188" t="s">
        <v>66</v>
      </c>
      <c r="H188" t="s">
        <v>691</v>
      </c>
      <c r="I188" t="s">
        <v>690</v>
      </c>
    </row>
    <row r="189" spans="1:9" x14ac:dyDescent="0.3">
      <c r="H189" t="s">
        <v>110</v>
      </c>
      <c r="I189" t="s">
        <v>810</v>
      </c>
    </row>
    <row r="190" spans="1:9" x14ac:dyDescent="0.3">
      <c r="A190" t="s">
        <v>196</v>
      </c>
      <c r="B190" t="s">
        <v>813</v>
      </c>
      <c r="C190" t="s">
        <v>763</v>
      </c>
      <c r="H190" t="s">
        <v>634</v>
      </c>
      <c r="I190" t="s">
        <v>614</v>
      </c>
    </row>
    <row r="191" spans="1:9" x14ac:dyDescent="0.3">
      <c r="A191" t="s">
        <v>198</v>
      </c>
      <c r="B191" t="s">
        <v>814</v>
      </c>
      <c r="C191" t="s">
        <v>196</v>
      </c>
      <c r="H191" t="s">
        <v>254</v>
      </c>
      <c r="I191" t="s">
        <v>246</v>
      </c>
    </row>
    <row r="192" spans="1:9" x14ac:dyDescent="0.3">
      <c r="A192" t="s">
        <v>200</v>
      </c>
      <c r="B192" t="s">
        <v>814</v>
      </c>
      <c r="C192" t="s">
        <v>196</v>
      </c>
      <c r="H192" t="s">
        <v>636</v>
      </c>
      <c r="I192" t="s">
        <v>614</v>
      </c>
    </row>
    <row r="193" spans="1:9" x14ac:dyDescent="0.3">
      <c r="A193" t="s">
        <v>202</v>
      </c>
      <c r="B193" t="s">
        <v>814</v>
      </c>
      <c r="C193" t="s">
        <v>196</v>
      </c>
      <c r="H193" t="s">
        <v>692</v>
      </c>
      <c r="I193" t="s">
        <v>690</v>
      </c>
    </row>
    <row r="194" spans="1:9" x14ac:dyDescent="0.3">
      <c r="A194" t="s">
        <v>204</v>
      </c>
      <c r="B194" t="s">
        <v>814</v>
      </c>
      <c r="C194" t="s">
        <v>196</v>
      </c>
      <c r="H194" t="s">
        <v>112</v>
      </c>
      <c r="I194" t="s">
        <v>810</v>
      </c>
    </row>
    <row r="195" spans="1:9" x14ac:dyDescent="0.3">
      <c r="A195" t="s">
        <v>206</v>
      </c>
      <c r="B195" t="s">
        <v>814</v>
      </c>
      <c r="C195" t="s">
        <v>196</v>
      </c>
      <c r="H195" t="s">
        <v>405</v>
      </c>
      <c r="I195" t="s">
        <v>396</v>
      </c>
    </row>
    <row r="196" spans="1:9" x14ac:dyDescent="0.3">
      <c r="A196" t="s">
        <v>208</v>
      </c>
      <c r="B196" t="s">
        <v>814</v>
      </c>
      <c r="C196" t="s">
        <v>196</v>
      </c>
      <c r="H196" t="s">
        <v>256</v>
      </c>
      <c r="I196" t="s">
        <v>246</v>
      </c>
    </row>
    <row r="197" spans="1:9" x14ac:dyDescent="0.3">
      <c r="A197" t="s">
        <v>210</v>
      </c>
      <c r="B197" t="s">
        <v>814</v>
      </c>
      <c r="C197" t="s">
        <v>196</v>
      </c>
      <c r="H197" t="s">
        <v>320</v>
      </c>
      <c r="I197" t="s">
        <v>318</v>
      </c>
    </row>
    <row r="198" spans="1:9" x14ac:dyDescent="0.3">
      <c r="A198" t="s">
        <v>212</v>
      </c>
      <c r="B198" t="s">
        <v>814</v>
      </c>
      <c r="C198" t="s">
        <v>196</v>
      </c>
      <c r="H198" t="s">
        <v>693</v>
      </c>
      <c r="I198" t="s">
        <v>690</v>
      </c>
    </row>
    <row r="199" spans="1:9" x14ac:dyDescent="0.3">
      <c r="H199" t="s">
        <v>406</v>
      </c>
      <c r="I199" t="s">
        <v>396</v>
      </c>
    </row>
    <row r="200" spans="1:9" x14ac:dyDescent="0.3">
      <c r="A200" t="s">
        <v>673</v>
      </c>
      <c r="B200" t="s">
        <v>813</v>
      </c>
      <c r="C200" t="s">
        <v>763</v>
      </c>
      <c r="H200" t="s">
        <v>114</v>
      </c>
      <c r="I200" t="s">
        <v>810</v>
      </c>
    </row>
    <row r="201" spans="1:9" x14ac:dyDescent="0.3">
      <c r="A201" t="s">
        <v>675</v>
      </c>
      <c r="B201" t="s">
        <v>814</v>
      </c>
      <c r="C201" t="s">
        <v>673</v>
      </c>
      <c r="H201" t="s">
        <v>258</v>
      </c>
      <c r="I201" t="s">
        <v>246</v>
      </c>
    </row>
    <row r="202" spans="1:9" x14ac:dyDescent="0.3">
      <c r="A202" t="s">
        <v>677</v>
      </c>
      <c r="B202" t="s">
        <v>814</v>
      </c>
      <c r="C202" t="s">
        <v>673</v>
      </c>
      <c r="H202" t="s">
        <v>116</v>
      </c>
      <c r="I202" t="s">
        <v>810</v>
      </c>
    </row>
    <row r="203" spans="1:9" x14ac:dyDescent="0.3">
      <c r="A203" t="s">
        <v>679</v>
      </c>
      <c r="B203" t="s">
        <v>814</v>
      </c>
      <c r="C203" t="s">
        <v>673</v>
      </c>
      <c r="H203" t="s">
        <v>694</v>
      </c>
      <c r="I203" t="s">
        <v>690</v>
      </c>
    </row>
    <row r="204" spans="1:9" x14ac:dyDescent="0.3">
      <c r="A204" t="s">
        <v>681</v>
      </c>
      <c r="B204" t="s">
        <v>814</v>
      </c>
      <c r="C204" t="s">
        <v>673</v>
      </c>
      <c r="H204" t="s">
        <v>322</v>
      </c>
      <c r="I204" t="s">
        <v>318</v>
      </c>
    </row>
    <row r="205" spans="1:9" x14ac:dyDescent="0.3">
      <c r="A205" t="s">
        <v>683</v>
      </c>
      <c r="B205" t="s">
        <v>814</v>
      </c>
      <c r="C205" t="s">
        <v>673</v>
      </c>
      <c r="H205" t="s">
        <v>407</v>
      </c>
      <c r="I205" t="s">
        <v>396</v>
      </c>
    </row>
    <row r="206" spans="1:9" x14ac:dyDescent="0.3">
      <c r="A206" t="s">
        <v>685</v>
      </c>
      <c r="B206" t="s">
        <v>814</v>
      </c>
      <c r="C206" t="s">
        <v>673</v>
      </c>
      <c r="H206" t="s">
        <v>260</v>
      </c>
      <c r="I206" t="s">
        <v>246</v>
      </c>
    </row>
    <row r="207" spans="1:9" x14ac:dyDescent="0.3">
      <c r="A207" t="s">
        <v>687</v>
      </c>
      <c r="B207" t="s">
        <v>814</v>
      </c>
      <c r="C207" t="s">
        <v>673</v>
      </c>
      <c r="H207" t="s">
        <v>118</v>
      </c>
      <c r="I207" t="s">
        <v>810</v>
      </c>
    </row>
    <row r="208" spans="1:9" x14ac:dyDescent="0.3">
      <c r="A208" t="s">
        <v>689</v>
      </c>
      <c r="B208" t="s">
        <v>814</v>
      </c>
      <c r="C208" t="s">
        <v>673</v>
      </c>
      <c r="H208" t="s">
        <v>695</v>
      </c>
      <c r="I208" t="s">
        <v>690</v>
      </c>
    </row>
    <row r="209" spans="8:9" x14ac:dyDescent="0.3">
      <c r="H209" t="s">
        <v>324</v>
      </c>
      <c r="I209" t="s">
        <v>318</v>
      </c>
    </row>
    <row r="210" spans="8:9" x14ac:dyDescent="0.3">
      <c r="H210" t="s">
        <v>409</v>
      </c>
      <c r="I210" t="s">
        <v>396</v>
      </c>
    </row>
    <row r="211" spans="8:9" x14ac:dyDescent="0.3">
      <c r="H211" t="s">
        <v>152</v>
      </c>
      <c r="I211" t="s">
        <v>150</v>
      </c>
    </row>
    <row r="212" spans="8:9" x14ac:dyDescent="0.3">
      <c r="H212" t="s">
        <v>411</v>
      </c>
      <c r="I212" t="s">
        <v>396</v>
      </c>
    </row>
    <row r="213" spans="8:9" x14ac:dyDescent="0.3">
      <c r="H213" t="s">
        <v>696</v>
      </c>
      <c r="I213" t="s">
        <v>690</v>
      </c>
    </row>
    <row r="214" spans="8:9" x14ac:dyDescent="0.3">
      <c r="H214" t="s">
        <v>326</v>
      </c>
      <c r="I214" t="s">
        <v>318</v>
      </c>
    </row>
    <row r="215" spans="8:9" x14ac:dyDescent="0.3">
      <c r="H215" t="s">
        <v>120</v>
      </c>
      <c r="I215" t="s">
        <v>810</v>
      </c>
    </row>
    <row r="216" spans="8:9" x14ac:dyDescent="0.3">
      <c r="H216" t="s">
        <v>154</v>
      </c>
      <c r="I216" t="s">
        <v>150</v>
      </c>
    </row>
    <row r="217" spans="8:9" x14ac:dyDescent="0.3">
      <c r="H217" t="s">
        <v>412</v>
      </c>
      <c r="I217" t="s">
        <v>396</v>
      </c>
    </row>
    <row r="218" spans="8:9" x14ac:dyDescent="0.3">
      <c r="H218" t="s">
        <v>543</v>
      </c>
      <c r="I218" t="s">
        <v>541</v>
      </c>
    </row>
    <row r="219" spans="8:9" x14ac:dyDescent="0.3">
      <c r="H219" t="s">
        <v>328</v>
      </c>
      <c r="I219" t="s">
        <v>318</v>
      </c>
    </row>
    <row r="220" spans="8:9" x14ac:dyDescent="0.3">
      <c r="H220" t="s">
        <v>122</v>
      </c>
      <c r="I220" t="s">
        <v>810</v>
      </c>
    </row>
    <row r="221" spans="8:9" x14ac:dyDescent="0.3">
      <c r="H221" t="s">
        <v>156</v>
      </c>
      <c r="I221" t="s">
        <v>150</v>
      </c>
    </row>
    <row r="222" spans="8:9" x14ac:dyDescent="0.3">
      <c r="H222" t="s">
        <v>579</v>
      </c>
      <c r="I222" t="s">
        <v>577</v>
      </c>
    </row>
    <row r="223" spans="8:9" x14ac:dyDescent="0.3">
      <c r="H223" t="s">
        <v>545</v>
      </c>
      <c r="I223" t="s">
        <v>541</v>
      </c>
    </row>
    <row r="224" spans="8:9" x14ac:dyDescent="0.3">
      <c r="H224" t="s">
        <v>640</v>
      </c>
      <c r="I224" t="s">
        <v>638</v>
      </c>
    </row>
    <row r="225" spans="1:9" x14ac:dyDescent="0.3">
      <c r="H225" t="s">
        <v>124</v>
      </c>
      <c r="I225" t="s">
        <v>810</v>
      </c>
    </row>
    <row r="226" spans="1:9" x14ac:dyDescent="0.3">
      <c r="H226" t="s">
        <v>158</v>
      </c>
      <c r="I226" t="s">
        <v>150</v>
      </c>
    </row>
    <row r="227" spans="1:9" x14ac:dyDescent="0.3">
      <c r="A227" t="s">
        <v>541</v>
      </c>
      <c r="B227" t="s">
        <v>813</v>
      </c>
      <c r="C227" t="s">
        <v>763</v>
      </c>
      <c r="H227" t="s">
        <v>581</v>
      </c>
      <c r="I227" t="s">
        <v>577</v>
      </c>
    </row>
    <row r="228" spans="1:9" x14ac:dyDescent="0.3">
      <c r="A228" t="s">
        <v>543</v>
      </c>
      <c r="B228" t="s">
        <v>814</v>
      </c>
      <c r="C228" t="s">
        <v>541</v>
      </c>
      <c r="H228" t="s">
        <v>642</v>
      </c>
      <c r="I228" t="s">
        <v>638</v>
      </c>
    </row>
    <row r="229" spans="1:9" x14ac:dyDescent="0.3">
      <c r="A229" t="s">
        <v>545</v>
      </c>
      <c r="B229" t="s">
        <v>814</v>
      </c>
      <c r="C229" t="s">
        <v>541</v>
      </c>
      <c r="H229" t="s">
        <v>126</v>
      </c>
      <c r="I229" t="s">
        <v>810</v>
      </c>
    </row>
    <row r="230" spans="1:9" x14ac:dyDescent="0.3">
      <c r="A230" t="s">
        <v>547</v>
      </c>
      <c r="B230" t="s">
        <v>814</v>
      </c>
      <c r="C230" t="s">
        <v>541</v>
      </c>
      <c r="H230" t="s">
        <v>160</v>
      </c>
      <c r="I230" t="s">
        <v>150</v>
      </c>
    </row>
    <row r="231" spans="1:9" x14ac:dyDescent="0.3">
      <c r="A231" t="s">
        <v>549</v>
      </c>
      <c r="B231" t="s">
        <v>814</v>
      </c>
      <c r="C231" t="s">
        <v>541</v>
      </c>
      <c r="H231" t="s">
        <v>583</v>
      </c>
      <c r="I231" t="s">
        <v>577</v>
      </c>
    </row>
    <row r="232" spans="1:9" x14ac:dyDescent="0.3">
      <c r="A232" t="s">
        <v>551</v>
      </c>
      <c r="B232" t="s">
        <v>814</v>
      </c>
      <c r="C232" t="s">
        <v>541</v>
      </c>
      <c r="H232" t="s">
        <v>644</v>
      </c>
      <c r="I232" t="s">
        <v>638</v>
      </c>
    </row>
    <row r="233" spans="1:9" x14ac:dyDescent="0.3">
      <c r="H233" t="s">
        <v>130</v>
      </c>
      <c r="I233" t="s">
        <v>811</v>
      </c>
    </row>
    <row r="234" spans="1:9" x14ac:dyDescent="0.3">
      <c r="A234" t="s">
        <v>370</v>
      </c>
      <c r="B234" t="s">
        <v>813</v>
      </c>
      <c r="C234" t="s">
        <v>763</v>
      </c>
      <c r="H234" t="s">
        <v>162</v>
      </c>
      <c r="I234" t="s">
        <v>150</v>
      </c>
    </row>
    <row r="235" spans="1:9" x14ac:dyDescent="0.3">
      <c r="A235" t="s">
        <v>372</v>
      </c>
      <c r="B235" t="s">
        <v>814</v>
      </c>
      <c r="C235" t="s">
        <v>370</v>
      </c>
      <c r="H235" t="s">
        <v>585</v>
      </c>
      <c r="I235" t="s">
        <v>577</v>
      </c>
    </row>
    <row r="236" spans="1:9" x14ac:dyDescent="0.3">
      <c r="A236" t="s">
        <v>374</v>
      </c>
      <c r="B236" t="s">
        <v>814</v>
      </c>
      <c r="C236" t="s">
        <v>370</v>
      </c>
      <c r="H236" t="s">
        <v>132</v>
      </c>
      <c r="I236" t="s">
        <v>811</v>
      </c>
    </row>
    <row r="237" spans="1:9" x14ac:dyDescent="0.3">
      <c r="A237" t="s">
        <v>376</v>
      </c>
      <c r="B237" t="s">
        <v>814</v>
      </c>
      <c r="C237" t="s">
        <v>370</v>
      </c>
      <c r="H237" t="s">
        <v>646</v>
      </c>
      <c r="I237" t="s">
        <v>638</v>
      </c>
    </row>
    <row r="238" spans="1:9" x14ac:dyDescent="0.3">
      <c r="A238" t="s">
        <v>378</v>
      </c>
      <c r="B238" t="s">
        <v>814</v>
      </c>
      <c r="C238" t="s">
        <v>370</v>
      </c>
      <c r="H238" t="s">
        <v>164</v>
      </c>
      <c r="I238" t="s">
        <v>150</v>
      </c>
    </row>
    <row r="239" spans="1:9" x14ac:dyDescent="0.3">
      <c r="A239" t="s">
        <v>380</v>
      </c>
      <c r="B239" t="s">
        <v>814</v>
      </c>
      <c r="C239" t="s">
        <v>370</v>
      </c>
      <c r="H239" t="s">
        <v>587</v>
      </c>
      <c r="I239" t="s">
        <v>577</v>
      </c>
    </row>
    <row r="240" spans="1:9" x14ac:dyDescent="0.3">
      <c r="A240" t="s">
        <v>382</v>
      </c>
      <c r="B240" t="s">
        <v>814</v>
      </c>
      <c r="C240" t="s">
        <v>370</v>
      </c>
      <c r="H240" t="s">
        <v>802</v>
      </c>
      <c r="I240" t="s">
        <v>811</v>
      </c>
    </row>
    <row r="241" spans="1:9" x14ac:dyDescent="0.3">
      <c r="A241" t="s">
        <v>384</v>
      </c>
      <c r="B241" t="s">
        <v>814</v>
      </c>
      <c r="C241" t="s">
        <v>370</v>
      </c>
      <c r="H241" t="s">
        <v>648</v>
      </c>
      <c r="I241" t="s">
        <v>638</v>
      </c>
    </row>
    <row r="242" spans="1:9" x14ac:dyDescent="0.3">
      <c r="A242" t="s">
        <v>386</v>
      </c>
      <c r="B242" t="s">
        <v>814</v>
      </c>
      <c r="C242" t="s">
        <v>370</v>
      </c>
      <c r="H242" t="s">
        <v>264</v>
      </c>
      <c r="I242" t="s">
        <v>262</v>
      </c>
    </row>
    <row r="243" spans="1:9" x14ac:dyDescent="0.3">
      <c r="A243" t="s">
        <v>388</v>
      </c>
      <c r="B243" t="s">
        <v>814</v>
      </c>
      <c r="C243" t="s">
        <v>370</v>
      </c>
      <c r="H243" t="s">
        <v>589</v>
      </c>
      <c r="I243" t="s">
        <v>577</v>
      </c>
    </row>
    <row r="244" spans="1:9" x14ac:dyDescent="0.3">
      <c r="A244" t="s">
        <v>390</v>
      </c>
      <c r="B244" t="s">
        <v>814</v>
      </c>
      <c r="C244" t="s">
        <v>370</v>
      </c>
      <c r="H244" t="s">
        <v>650</v>
      </c>
      <c r="I244" t="s">
        <v>638</v>
      </c>
    </row>
    <row r="245" spans="1:9" x14ac:dyDescent="0.3">
      <c r="A245" t="s">
        <v>392</v>
      </c>
      <c r="B245" t="s">
        <v>814</v>
      </c>
      <c r="C245" t="s">
        <v>370</v>
      </c>
      <c r="H245" t="s">
        <v>136</v>
      </c>
      <c r="I245" t="s">
        <v>811</v>
      </c>
    </row>
    <row r="246" spans="1:9" x14ac:dyDescent="0.3">
      <c r="A246" t="s">
        <v>394</v>
      </c>
      <c r="B246" t="s">
        <v>814</v>
      </c>
      <c r="C246" t="s">
        <v>370</v>
      </c>
      <c r="H246" t="s">
        <v>266</v>
      </c>
      <c r="I246" t="s">
        <v>262</v>
      </c>
    </row>
    <row r="247" spans="1:9" x14ac:dyDescent="0.3">
      <c r="H247" t="s">
        <v>591</v>
      </c>
      <c r="I247" t="s">
        <v>577</v>
      </c>
    </row>
    <row r="248" spans="1:9" x14ac:dyDescent="0.3">
      <c r="A248" t="s">
        <v>698</v>
      </c>
      <c r="B248" t="s">
        <v>813</v>
      </c>
      <c r="C248" t="s">
        <v>763</v>
      </c>
      <c r="H248" t="s">
        <v>138</v>
      </c>
      <c r="I248" t="s">
        <v>811</v>
      </c>
    </row>
    <row r="249" spans="1:9" x14ac:dyDescent="0.3">
      <c r="A249" t="s">
        <v>700</v>
      </c>
      <c r="B249" t="s">
        <v>814</v>
      </c>
      <c r="C249" t="s">
        <v>698</v>
      </c>
      <c r="H249" t="s">
        <v>652</v>
      </c>
      <c r="I249" t="s">
        <v>638</v>
      </c>
    </row>
    <row r="250" spans="1:9" x14ac:dyDescent="0.3">
      <c r="A250" t="s">
        <v>702</v>
      </c>
      <c r="B250" t="s">
        <v>814</v>
      </c>
      <c r="C250" t="s">
        <v>698</v>
      </c>
      <c r="H250" t="s">
        <v>268</v>
      </c>
      <c r="I250" t="s">
        <v>262</v>
      </c>
    </row>
    <row r="251" spans="1:9" x14ac:dyDescent="0.3">
      <c r="A251" t="s">
        <v>704</v>
      </c>
      <c r="B251" t="s">
        <v>814</v>
      </c>
      <c r="C251" t="s">
        <v>698</v>
      </c>
      <c r="H251" t="s">
        <v>797</v>
      </c>
      <c r="I251" t="s">
        <v>577</v>
      </c>
    </row>
    <row r="252" spans="1:9" x14ac:dyDescent="0.3">
      <c r="A252" t="s">
        <v>706</v>
      </c>
      <c r="B252" t="s">
        <v>814</v>
      </c>
      <c r="C252" t="s">
        <v>698</v>
      </c>
      <c r="H252" t="s">
        <v>168</v>
      </c>
      <c r="I252" t="s">
        <v>812</v>
      </c>
    </row>
    <row r="253" spans="1:9" x14ac:dyDescent="0.3">
      <c r="A253" t="s">
        <v>708</v>
      </c>
      <c r="B253" t="s">
        <v>814</v>
      </c>
      <c r="C253" t="s">
        <v>698</v>
      </c>
      <c r="H253" t="s">
        <v>306</v>
      </c>
      <c r="I253" t="s">
        <v>304</v>
      </c>
    </row>
    <row r="254" spans="1:9" x14ac:dyDescent="0.3">
      <c r="A254" t="s">
        <v>710</v>
      </c>
      <c r="B254" t="s">
        <v>814</v>
      </c>
      <c r="C254" t="s">
        <v>698</v>
      </c>
      <c r="H254" t="s">
        <v>270</v>
      </c>
      <c r="I254" t="s">
        <v>262</v>
      </c>
    </row>
    <row r="255" spans="1:9" x14ac:dyDescent="0.3">
      <c r="H255" t="s">
        <v>272</v>
      </c>
      <c r="I255" t="s">
        <v>262</v>
      </c>
    </row>
    <row r="256" spans="1:9" x14ac:dyDescent="0.3">
      <c r="A256" t="s">
        <v>553</v>
      </c>
      <c r="B256" t="s">
        <v>813</v>
      </c>
      <c r="C256" t="s">
        <v>763</v>
      </c>
      <c r="H256" t="s">
        <v>308</v>
      </c>
      <c r="I256" t="s">
        <v>304</v>
      </c>
    </row>
    <row r="257" spans="1:9" x14ac:dyDescent="0.3">
      <c r="A257" t="s">
        <v>555</v>
      </c>
      <c r="B257" t="s">
        <v>814</v>
      </c>
      <c r="C257" t="s">
        <v>553</v>
      </c>
      <c r="H257" t="s">
        <v>170</v>
      </c>
      <c r="I257" t="s">
        <v>812</v>
      </c>
    </row>
    <row r="258" spans="1:9" x14ac:dyDescent="0.3">
      <c r="A258" t="s">
        <v>557</v>
      </c>
      <c r="B258" t="s">
        <v>814</v>
      </c>
      <c r="C258" t="s">
        <v>553</v>
      </c>
      <c r="H258" t="s">
        <v>594</v>
      </c>
      <c r="I258" t="s">
        <v>577</v>
      </c>
    </row>
    <row r="259" spans="1:9" x14ac:dyDescent="0.3">
      <c r="A259" t="s">
        <v>559</v>
      </c>
      <c r="B259" t="s">
        <v>814</v>
      </c>
      <c r="C259" t="s">
        <v>553</v>
      </c>
      <c r="H259" t="s">
        <v>274</v>
      </c>
      <c r="I259" t="s">
        <v>262</v>
      </c>
    </row>
    <row r="260" spans="1:9" x14ac:dyDescent="0.3">
      <c r="A260" t="s">
        <v>561</v>
      </c>
      <c r="B260" t="s">
        <v>814</v>
      </c>
      <c r="C260" t="s">
        <v>553</v>
      </c>
      <c r="H260" t="s">
        <v>310</v>
      </c>
      <c r="I260" t="s">
        <v>304</v>
      </c>
    </row>
    <row r="261" spans="1:9" x14ac:dyDescent="0.3">
      <c r="A261" t="s">
        <v>563</v>
      </c>
      <c r="B261" t="s">
        <v>814</v>
      </c>
      <c r="C261" t="s">
        <v>553</v>
      </c>
      <c r="H261" t="s">
        <v>172</v>
      </c>
      <c r="I261" t="s">
        <v>812</v>
      </c>
    </row>
    <row r="262" spans="1:9" x14ac:dyDescent="0.3">
      <c r="A262" t="s">
        <v>565</v>
      </c>
      <c r="B262" t="s">
        <v>814</v>
      </c>
      <c r="C262" t="s">
        <v>553</v>
      </c>
      <c r="H262" t="s">
        <v>596</v>
      </c>
      <c r="I262" t="s">
        <v>577</v>
      </c>
    </row>
    <row r="263" spans="1:9" x14ac:dyDescent="0.3">
      <c r="A263" t="s">
        <v>567</v>
      </c>
      <c r="B263" t="s">
        <v>814</v>
      </c>
      <c r="C263" t="s">
        <v>553</v>
      </c>
      <c r="H263" t="s">
        <v>276</v>
      </c>
      <c r="I263" t="s">
        <v>262</v>
      </c>
    </row>
    <row r="264" spans="1:9" x14ac:dyDescent="0.3">
      <c r="A264" t="s">
        <v>569</v>
      </c>
      <c r="B264" t="s">
        <v>814</v>
      </c>
      <c r="C264" t="s">
        <v>553</v>
      </c>
      <c r="H264" t="s">
        <v>312</v>
      </c>
      <c r="I264" t="s">
        <v>304</v>
      </c>
    </row>
    <row r="265" spans="1:9" x14ac:dyDescent="0.3">
      <c r="A265" t="s">
        <v>571</v>
      </c>
      <c r="B265" t="s">
        <v>814</v>
      </c>
      <c r="C265" t="s">
        <v>553</v>
      </c>
      <c r="H265" t="s">
        <v>174</v>
      </c>
      <c r="I265" t="s">
        <v>812</v>
      </c>
    </row>
    <row r="266" spans="1:9" x14ac:dyDescent="0.3">
      <c r="A266" t="s">
        <v>573</v>
      </c>
      <c r="B266" t="s">
        <v>814</v>
      </c>
      <c r="C266" t="s">
        <v>553</v>
      </c>
      <c r="H266" t="s">
        <v>598</v>
      </c>
      <c r="I266" t="s">
        <v>577</v>
      </c>
    </row>
    <row r="267" spans="1:9" x14ac:dyDescent="0.3">
      <c r="A267" t="s">
        <v>575</v>
      </c>
      <c r="B267" t="s">
        <v>814</v>
      </c>
      <c r="C267" t="s">
        <v>553</v>
      </c>
      <c r="H267" t="s">
        <v>600</v>
      </c>
      <c r="I267" t="s">
        <v>577</v>
      </c>
    </row>
    <row r="268" spans="1:9" x14ac:dyDescent="0.3">
      <c r="H268" t="s">
        <v>314</v>
      </c>
      <c r="I268" t="s">
        <v>304</v>
      </c>
    </row>
    <row r="269" spans="1:9" x14ac:dyDescent="0.3">
      <c r="A269" t="s">
        <v>396</v>
      </c>
      <c r="B269" t="s">
        <v>813</v>
      </c>
      <c r="C269" t="s">
        <v>763</v>
      </c>
      <c r="H269" t="s">
        <v>44</v>
      </c>
      <c r="I269" t="s">
        <v>806</v>
      </c>
    </row>
    <row r="270" spans="1:9" x14ac:dyDescent="0.3">
      <c r="A270" t="s">
        <v>398</v>
      </c>
      <c r="B270" t="s">
        <v>814</v>
      </c>
      <c r="C270" t="s">
        <v>396</v>
      </c>
      <c r="H270" t="s">
        <v>316</v>
      </c>
      <c r="I270" t="s">
        <v>304</v>
      </c>
    </row>
    <row r="271" spans="1:9" x14ac:dyDescent="0.3">
      <c r="A271" t="s">
        <v>400</v>
      </c>
      <c r="B271" t="s">
        <v>814</v>
      </c>
      <c r="C271" t="s">
        <v>396</v>
      </c>
      <c r="H271" t="s">
        <v>46</v>
      </c>
      <c r="I271" t="s">
        <v>806</v>
      </c>
    </row>
    <row r="272" spans="1:9" x14ac:dyDescent="0.3">
      <c r="A272" t="s">
        <v>401</v>
      </c>
      <c r="B272" t="s">
        <v>814</v>
      </c>
      <c r="C272" t="s">
        <v>396</v>
      </c>
    </row>
    <row r="273" spans="1:3" x14ac:dyDescent="0.3">
      <c r="A273" t="s">
        <v>403</v>
      </c>
      <c r="B273" t="s">
        <v>814</v>
      </c>
      <c r="C273" t="s">
        <v>396</v>
      </c>
    </row>
    <row r="274" spans="1:3" x14ac:dyDescent="0.3">
      <c r="A274" t="s">
        <v>405</v>
      </c>
      <c r="B274" t="s">
        <v>814</v>
      </c>
      <c r="C274" t="s">
        <v>396</v>
      </c>
    </row>
    <row r="275" spans="1:3" x14ac:dyDescent="0.3">
      <c r="A275" t="s">
        <v>406</v>
      </c>
      <c r="B275" t="s">
        <v>814</v>
      </c>
      <c r="C275" t="s">
        <v>396</v>
      </c>
    </row>
    <row r="276" spans="1:3" x14ac:dyDescent="0.3">
      <c r="A276" t="s">
        <v>407</v>
      </c>
      <c r="B276" t="s">
        <v>814</v>
      </c>
      <c r="C276" t="s">
        <v>396</v>
      </c>
    </row>
    <row r="277" spans="1:3" x14ac:dyDescent="0.3">
      <c r="A277" t="s">
        <v>409</v>
      </c>
      <c r="B277" t="s">
        <v>814</v>
      </c>
      <c r="C277" t="s">
        <v>396</v>
      </c>
    </row>
    <row r="278" spans="1:3" x14ac:dyDescent="0.3">
      <c r="A278" t="s">
        <v>411</v>
      </c>
      <c r="B278" t="s">
        <v>814</v>
      </c>
      <c r="C278" t="s">
        <v>396</v>
      </c>
    </row>
    <row r="279" spans="1:3" x14ac:dyDescent="0.3">
      <c r="A279" t="s">
        <v>412</v>
      </c>
      <c r="B279" t="s">
        <v>814</v>
      </c>
      <c r="C279" t="s">
        <v>396</v>
      </c>
    </row>
    <row r="281" spans="1:3" x14ac:dyDescent="0.3">
      <c r="A281" t="s">
        <v>577</v>
      </c>
      <c r="B281" t="s">
        <v>813</v>
      </c>
      <c r="C281" t="s">
        <v>763</v>
      </c>
    </row>
    <row r="282" spans="1:3" x14ac:dyDescent="0.3">
      <c r="A282" t="s">
        <v>579</v>
      </c>
      <c r="B282" t="s">
        <v>814</v>
      </c>
      <c r="C282" t="s">
        <v>577</v>
      </c>
    </row>
    <row r="283" spans="1:3" x14ac:dyDescent="0.3">
      <c r="A283" t="s">
        <v>581</v>
      </c>
      <c r="B283" t="s">
        <v>814</v>
      </c>
      <c r="C283" t="s">
        <v>577</v>
      </c>
    </row>
    <row r="284" spans="1:3" x14ac:dyDescent="0.3">
      <c r="A284" t="s">
        <v>583</v>
      </c>
      <c r="B284" t="s">
        <v>814</v>
      </c>
      <c r="C284" t="s">
        <v>577</v>
      </c>
    </row>
    <row r="285" spans="1:3" x14ac:dyDescent="0.3">
      <c r="A285" t="s">
        <v>585</v>
      </c>
      <c r="B285" t="s">
        <v>814</v>
      </c>
      <c r="C285" t="s">
        <v>577</v>
      </c>
    </row>
    <row r="286" spans="1:3" x14ac:dyDescent="0.3">
      <c r="A286" t="s">
        <v>587</v>
      </c>
      <c r="B286" t="s">
        <v>814</v>
      </c>
      <c r="C286" t="s">
        <v>577</v>
      </c>
    </row>
    <row r="287" spans="1:3" x14ac:dyDescent="0.3">
      <c r="A287" t="s">
        <v>589</v>
      </c>
      <c r="B287" t="s">
        <v>814</v>
      </c>
      <c r="C287" t="s">
        <v>577</v>
      </c>
    </row>
    <row r="288" spans="1:3" x14ac:dyDescent="0.3">
      <c r="A288" t="s">
        <v>591</v>
      </c>
      <c r="B288" t="s">
        <v>814</v>
      </c>
      <c r="C288" t="s">
        <v>577</v>
      </c>
    </row>
    <row r="289" spans="1:3" x14ac:dyDescent="0.3">
      <c r="A289" t="s">
        <v>797</v>
      </c>
      <c r="B289" t="s">
        <v>814</v>
      </c>
      <c r="C289" t="s">
        <v>577</v>
      </c>
    </row>
    <row r="290" spans="1:3" x14ac:dyDescent="0.3">
      <c r="A290" t="s">
        <v>594</v>
      </c>
      <c r="B290" t="s">
        <v>814</v>
      </c>
      <c r="C290" t="s">
        <v>577</v>
      </c>
    </row>
    <row r="291" spans="1:3" x14ac:dyDescent="0.3">
      <c r="A291" t="s">
        <v>596</v>
      </c>
      <c r="B291" t="s">
        <v>814</v>
      </c>
      <c r="C291" t="s">
        <v>577</v>
      </c>
    </row>
    <row r="292" spans="1:3" x14ac:dyDescent="0.3">
      <c r="A292" t="s">
        <v>598</v>
      </c>
      <c r="B292" t="s">
        <v>814</v>
      </c>
      <c r="C292" t="s">
        <v>577</v>
      </c>
    </row>
    <row r="293" spans="1:3" x14ac:dyDescent="0.3">
      <c r="A293" t="s">
        <v>600</v>
      </c>
      <c r="B293" t="s">
        <v>814</v>
      </c>
      <c r="C293" t="s">
        <v>577</v>
      </c>
    </row>
    <row r="295" spans="1:3" x14ac:dyDescent="0.3">
      <c r="A295" t="s">
        <v>80</v>
      </c>
      <c r="B295" t="s">
        <v>813</v>
      </c>
      <c r="C295" t="s">
        <v>763</v>
      </c>
    </row>
    <row r="296" spans="1:3" x14ac:dyDescent="0.3">
      <c r="A296" t="s">
        <v>82</v>
      </c>
      <c r="B296" t="s">
        <v>814</v>
      </c>
      <c r="C296" t="s">
        <v>80</v>
      </c>
    </row>
    <row r="297" spans="1:3" x14ac:dyDescent="0.3">
      <c r="A297" t="s">
        <v>84</v>
      </c>
      <c r="B297" t="s">
        <v>814</v>
      </c>
      <c r="C297" t="s">
        <v>80</v>
      </c>
    </row>
    <row r="298" spans="1:3" x14ac:dyDescent="0.3">
      <c r="A298" t="s">
        <v>86</v>
      </c>
      <c r="B298" t="s">
        <v>814</v>
      </c>
      <c r="C298" t="s">
        <v>80</v>
      </c>
    </row>
    <row r="299" spans="1:3" x14ac:dyDescent="0.3">
      <c r="A299" t="s">
        <v>88</v>
      </c>
      <c r="B299" t="s">
        <v>814</v>
      </c>
      <c r="C299" t="s">
        <v>80</v>
      </c>
    </row>
    <row r="300" spans="1:3" x14ac:dyDescent="0.3">
      <c r="A300" t="s">
        <v>90</v>
      </c>
      <c r="B300" t="s">
        <v>814</v>
      </c>
      <c r="C300" t="s">
        <v>80</v>
      </c>
    </row>
    <row r="301" spans="1:3" x14ac:dyDescent="0.3">
      <c r="A301" t="s">
        <v>92</v>
      </c>
      <c r="B301" t="s">
        <v>814</v>
      </c>
      <c r="C301" t="s">
        <v>80</v>
      </c>
    </row>
    <row r="302" spans="1:3" x14ac:dyDescent="0.3">
      <c r="A302" t="s">
        <v>94</v>
      </c>
      <c r="B302" t="s">
        <v>814</v>
      </c>
      <c r="C302" t="s">
        <v>80</v>
      </c>
    </row>
    <row r="303" spans="1:3" x14ac:dyDescent="0.3">
      <c r="A303" t="s">
        <v>96</v>
      </c>
      <c r="B303" t="s">
        <v>814</v>
      </c>
      <c r="C303" t="s">
        <v>80</v>
      </c>
    </row>
    <row r="304" spans="1:3" x14ac:dyDescent="0.3">
      <c r="A304" t="s">
        <v>98</v>
      </c>
      <c r="B304" t="s">
        <v>814</v>
      </c>
      <c r="C304" t="s">
        <v>80</v>
      </c>
    </row>
    <row r="305" spans="1:3" x14ac:dyDescent="0.3">
      <c r="A305" t="s">
        <v>100</v>
      </c>
      <c r="B305" t="s">
        <v>814</v>
      </c>
      <c r="C305" t="s">
        <v>80</v>
      </c>
    </row>
    <row r="306" spans="1:3" x14ac:dyDescent="0.3">
      <c r="A306" t="s">
        <v>102</v>
      </c>
      <c r="B306" t="s">
        <v>814</v>
      </c>
      <c r="C306" t="s">
        <v>80</v>
      </c>
    </row>
    <row r="307" spans="1:3" x14ac:dyDescent="0.3">
      <c r="A307" t="s">
        <v>104</v>
      </c>
      <c r="B307" t="s">
        <v>814</v>
      </c>
      <c r="C307" t="s">
        <v>80</v>
      </c>
    </row>
    <row r="309" spans="1:3" x14ac:dyDescent="0.3">
      <c r="A309" t="s">
        <v>214</v>
      </c>
      <c r="B309" t="s">
        <v>813</v>
      </c>
      <c r="C309" t="s">
        <v>763</v>
      </c>
    </row>
    <row r="310" spans="1:3" x14ac:dyDescent="0.3">
      <c r="A310" t="s">
        <v>216</v>
      </c>
      <c r="B310" t="s">
        <v>814</v>
      </c>
      <c r="C310" t="s">
        <v>214</v>
      </c>
    </row>
    <row r="311" spans="1:3" x14ac:dyDescent="0.3">
      <c r="A311" t="s">
        <v>218</v>
      </c>
      <c r="B311" t="s">
        <v>814</v>
      </c>
      <c r="C311" t="s">
        <v>214</v>
      </c>
    </row>
    <row r="312" spans="1:3" x14ac:dyDescent="0.3">
      <c r="A312" t="s">
        <v>220</v>
      </c>
      <c r="B312" t="s">
        <v>814</v>
      </c>
      <c r="C312" t="s">
        <v>214</v>
      </c>
    </row>
    <row r="313" spans="1:3" x14ac:dyDescent="0.3">
      <c r="A313" t="s">
        <v>222</v>
      </c>
      <c r="B313" t="s">
        <v>814</v>
      </c>
      <c r="C313" t="s">
        <v>214</v>
      </c>
    </row>
    <row r="314" spans="1:3" x14ac:dyDescent="0.3">
      <c r="A314" t="s">
        <v>224</v>
      </c>
      <c r="B314" t="s">
        <v>814</v>
      </c>
      <c r="C314" t="s">
        <v>214</v>
      </c>
    </row>
    <row r="315" spans="1:3" x14ac:dyDescent="0.3">
      <c r="A315" t="s">
        <v>226</v>
      </c>
      <c r="B315" t="s">
        <v>814</v>
      </c>
      <c r="C315" t="s">
        <v>214</v>
      </c>
    </row>
    <row r="316" spans="1:3" x14ac:dyDescent="0.3">
      <c r="A316" t="s">
        <v>228</v>
      </c>
      <c r="B316" t="s">
        <v>814</v>
      </c>
      <c r="C316" t="s">
        <v>214</v>
      </c>
    </row>
    <row r="318" spans="1:3" x14ac:dyDescent="0.3">
      <c r="A318" t="s">
        <v>230</v>
      </c>
      <c r="B318" t="s">
        <v>813</v>
      </c>
      <c r="C318" t="s">
        <v>763</v>
      </c>
    </row>
    <row r="319" spans="1:3" x14ac:dyDescent="0.3">
      <c r="A319" t="s">
        <v>232</v>
      </c>
      <c r="B319" t="s">
        <v>814</v>
      </c>
      <c r="C319" t="s">
        <v>230</v>
      </c>
    </row>
    <row r="320" spans="1:3" x14ac:dyDescent="0.3">
      <c r="A320" t="s">
        <v>234</v>
      </c>
      <c r="B320" t="s">
        <v>814</v>
      </c>
      <c r="C320" t="s">
        <v>230</v>
      </c>
    </row>
    <row r="321" spans="1:3" x14ac:dyDescent="0.3">
      <c r="A321" t="s">
        <v>236</v>
      </c>
      <c r="B321" t="s">
        <v>814</v>
      </c>
      <c r="C321" t="s">
        <v>230</v>
      </c>
    </row>
    <row r="322" spans="1:3" x14ac:dyDescent="0.3">
      <c r="A322" t="s">
        <v>238</v>
      </c>
      <c r="B322" t="s">
        <v>814</v>
      </c>
      <c r="C322" t="s">
        <v>230</v>
      </c>
    </row>
    <row r="323" spans="1:3" x14ac:dyDescent="0.3">
      <c r="A323" t="s">
        <v>240</v>
      </c>
      <c r="B323" t="s">
        <v>814</v>
      </c>
      <c r="C323" t="s">
        <v>230</v>
      </c>
    </row>
    <row r="324" spans="1:3" x14ac:dyDescent="0.3">
      <c r="A324" t="s">
        <v>242</v>
      </c>
      <c r="B324" t="s">
        <v>814</v>
      </c>
      <c r="C324" t="s">
        <v>230</v>
      </c>
    </row>
    <row r="325" spans="1:3" x14ac:dyDescent="0.3">
      <c r="A325" t="s">
        <v>244</v>
      </c>
      <c r="B325" t="s">
        <v>814</v>
      </c>
      <c r="C325" t="s">
        <v>230</v>
      </c>
    </row>
    <row r="327" spans="1:3" x14ac:dyDescent="0.3">
      <c r="A327" t="s">
        <v>414</v>
      </c>
      <c r="B327" t="s">
        <v>813</v>
      </c>
      <c r="C327" t="s">
        <v>763</v>
      </c>
    </row>
    <row r="328" spans="1:3" x14ac:dyDescent="0.3">
      <c r="A328" t="s">
        <v>416</v>
      </c>
      <c r="B328" t="s">
        <v>814</v>
      </c>
      <c r="C328" t="s">
        <v>414</v>
      </c>
    </row>
    <row r="329" spans="1:3" x14ac:dyDescent="0.3">
      <c r="A329" t="s">
        <v>418</v>
      </c>
      <c r="B329" t="s">
        <v>814</v>
      </c>
      <c r="C329" t="s">
        <v>414</v>
      </c>
    </row>
    <row r="330" spans="1:3" x14ac:dyDescent="0.3">
      <c r="A330" t="s">
        <v>420</v>
      </c>
      <c r="B330" t="s">
        <v>814</v>
      </c>
      <c r="C330" t="s">
        <v>414</v>
      </c>
    </row>
    <row r="331" spans="1:3" x14ac:dyDescent="0.3">
      <c r="A331" t="s">
        <v>422</v>
      </c>
      <c r="B331" t="s">
        <v>814</v>
      </c>
      <c r="C331" t="s">
        <v>414</v>
      </c>
    </row>
    <row r="332" spans="1:3" x14ac:dyDescent="0.3">
      <c r="A332" t="s">
        <v>424</v>
      </c>
      <c r="B332" t="s">
        <v>814</v>
      </c>
      <c r="C332" t="s">
        <v>414</v>
      </c>
    </row>
    <row r="333" spans="1:3" x14ac:dyDescent="0.3">
      <c r="A333" t="s">
        <v>426</v>
      </c>
      <c r="B333" t="s">
        <v>814</v>
      </c>
      <c r="C333" t="s">
        <v>414</v>
      </c>
    </row>
    <row r="334" spans="1:3" x14ac:dyDescent="0.3">
      <c r="A334" t="s">
        <v>428</v>
      </c>
      <c r="B334" t="s">
        <v>814</v>
      </c>
      <c r="C334" t="s">
        <v>414</v>
      </c>
    </row>
    <row r="336" spans="1:3" x14ac:dyDescent="0.3">
      <c r="A336" t="s">
        <v>246</v>
      </c>
      <c r="B336" t="s">
        <v>813</v>
      </c>
      <c r="C336" t="s">
        <v>763</v>
      </c>
    </row>
    <row r="337" spans="1:3" x14ac:dyDescent="0.3">
      <c r="A337" t="s">
        <v>248</v>
      </c>
      <c r="B337" t="s">
        <v>814</v>
      </c>
      <c r="C337" t="s">
        <v>246</v>
      </c>
    </row>
    <row r="338" spans="1:3" x14ac:dyDescent="0.3">
      <c r="A338" t="s">
        <v>250</v>
      </c>
      <c r="B338" t="s">
        <v>814</v>
      </c>
      <c r="C338" t="s">
        <v>246</v>
      </c>
    </row>
    <row r="339" spans="1:3" x14ac:dyDescent="0.3">
      <c r="A339" t="s">
        <v>252</v>
      </c>
      <c r="B339" t="s">
        <v>814</v>
      </c>
      <c r="C339" t="s">
        <v>246</v>
      </c>
    </row>
    <row r="340" spans="1:3" x14ac:dyDescent="0.3">
      <c r="A340" t="s">
        <v>254</v>
      </c>
      <c r="B340" t="s">
        <v>814</v>
      </c>
      <c r="C340" t="s">
        <v>246</v>
      </c>
    </row>
    <row r="341" spans="1:3" x14ac:dyDescent="0.3">
      <c r="A341" t="s">
        <v>256</v>
      </c>
      <c r="B341" t="s">
        <v>814</v>
      </c>
      <c r="C341" t="s">
        <v>246</v>
      </c>
    </row>
    <row r="342" spans="1:3" x14ac:dyDescent="0.3">
      <c r="A342" t="s">
        <v>258</v>
      </c>
      <c r="B342" t="s">
        <v>814</v>
      </c>
      <c r="C342" t="s">
        <v>246</v>
      </c>
    </row>
    <row r="343" spans="1:3" x14ac:dyDescent="0.3">
      <c r="A343" t="s">
        <v>260</v>
      </c>
      <c r="B343" t="s">
        <v>814</v>
      </c>
      <c r="C343" t="s">
        <v>246</v>
      </c>
    </row>
    <row r="353" spans="1:3" x14ac:dyDescent="0.3">
      <c r="A353" t="s">
        <v>150</v>
      </c>
      <c r="B353" t="s">
        <v>813</v>
      </c>
      <c r="C353" t="s">
        <v>763</v>
      </c>
    </row>
    <row r="354" spans="1:3" x14ac:dyDescent="0.3">
      <c r="A354" t="s">
        <v>152</v>
      </c>
      <c r="B354" t="s">
        <v>814</v>
      </c>
      <c r="C354" t="s">
        <v>150</v>
      </c>
    </row>
    <row r="355" spans="1:3" x14ac:dyDescent="0.3">
      <c r="A355" t="s">
        <v>154</v>
      </c>
      <c r="B355" t="s">
        <v>814</v>
      </c>
      <c r="C355" t="s">
        <v>150</v>
      </c>
    </row>
    <row r="356" spans="1:3" x14ac:dyDescent="0.3">
      <c r="A356" t="s">
        <v>156</v>
      </c>
      <c r="B356" t="s">
        <v>814</v>
      </c>
      <c r="C356" t="s">
        <v>150</v>
      </c>
    </row>
    <row r="357" spans="1:3" x14ac:dyDescent="0.3">
      <c r="A357" t="s">
        <v>158</v>
      </c>
      <c r="B357" t="s">
        <v>814</v>
      </c>
      <c r="C357" t="s">
        <v>150</v>
      </c>
    </row>
    <row r="358" spans="1:3" x14ac:dyDescent="0.3">
      <c r="A358" t="s">
        <v>160</v>
      </c>
      <c r="B358" t="s">
        <v>814</v>
      </c>
      <c r="C358" t="s">
        <v>150</v>
      </c>
    </row>
    <row r="359" spans="1:3" x14ac:dyDescent="0.3">
      <c r="A359" t="s">
        <v>162</v>
      </c>
      <c r="B359" t="s">
        <v>814</v>
      </c>
      <c r="C359" t="s">
        <v>150</v>
      </c>
    </row>
    <row r="360" spans="1:3" x14ac:dyDescent="0.3">
      <c r="A360" t="s">
        <v>164</v>
      </c>
      <c r="B360" t="s">
        <v>814</v>
      </c>
      <c r="C360" t="s">
        <v>150</v>
      </c>
    </row>
    <row r="362" spans="1:3" x14ac:dyDescent="0.3">
      <c r="A362" t="s">
        <v>262</v>
      </c>
      <c r="B362" t="s">
        <v>813</v>
      </c>
      <c r="C362" t="s">
        <v>763</v>
      </c>
    </row>
    <row r="363" spans="1:3" x14ac:dyDescent="0.3">
      <c r="A363" t="s">
        <v>264</v>
      </c>
      <c r="B363" t="s">
        <v>814</v>
      </c>
      <c r="C363" t="s">
        <v>262</v>
      </c>
    </row>
    <row r="364" spans="1:3" x14ac:dyDescent="0.3">
      <c r="A364" t="s">
        <v>266</v>
      </c>
      <c r="B364" t="s">
        <v>814</v>
      </c>
      <c r="C364" t="s">
        <v>262</v>
      </c>
    </row>
    <row r="365" spans="1:3" x14ac:dyDescent="0.3">
      <c r="A365" t="s">
        <v>268</v>
      </c>
      <c r="B365" t="s">
        <v>814</v>
      </c>
      <c r="C365" t="s">
        <v>262</v>
      </c>
    </row>
    <row r="366" spans="1:3" x14ac:dyDescent="0.3">
      <c r="A366" t="s">
        <v>270</v>
      </c>
      <c r="B366" t="s">
        <v>814</v>
      </c>
      <c r="C366" t="s">
        <v>262</v>
      </c>
    </row>
    <row r="367" spans="1:3" x14ac:dyDescent="0.3">
      <c r="A367" t="s">
        <v>272</v>
      </c>
      <c r="B367" t="s">
        <v>814</v>
      </c>
      <c r="C367" t="s">
        <v>262</v>
      </c>
    </row>
    <row r="368" spans="1:3" x14ac:dyDescent="0.3">
      <c r="A368" t="s">
        <v>274</v>
      </c>
      <c r="B368" t="s">
        <v>814</v>
      </c>
      <c r="C368" t="s">
        <v>262</v>
      </c>
    </row>
    <row r="369" spans="1:3" x14ac:dyDescent="0.3">
      <c r="A369" t="s">
        <v>276</v>
      </c>
      <c r="B369" t="s">
        <v>814</v>
      </c>
      <c r="C369" t="s">
        <v>262</v>
      </c>
    </row>
    <row r="371" spans="1:3" x14ac:dyDescent="0.3">
      <c r="A371" t="s">
        <v>602</v>
      </c>
      <c r="B371" t="s">
        <v>813</v>
      </c>
      <c r="C371" t="s">
        <v>763</v>
      </c>
    </row>
    <row r="372" spans="1:3" x14ac:dyDescent="0.3">
      <c r="A372" t="s">
        <v>604</v>
      </c>
      <c r="B372" t="s">
        <v>814</v>
      </c>
      <c r="C372" t="s">
        <v>602</v>
      </c>
    </row>
    <row r="373" spans="1:3" x14ac:dyDescent="0.3">
      <c r="A373" t="s">
        <v>606</v>
      </c>
      <c r="B373" t="s">
        <v>814</v>
      </c>
      <c r="C373" t="s">
        <v>602</v>
      </c>
    </row>
    <row r="374" spans="1:3" x14ac:dyDescent="0.3">
      <c r="A374" t="s">
        <v>608</v>
      </c>
      <c r="B374" t="s">
        <v>814</v>
      </c>
      <c r="C374" t="s">
        <v>602</v>
      </c>
    </row>
    <row r="375" spans="1:3" x14ac:dyDescent="0.3">
      <c r="A375" t="s">
        <v>610</v>
      </c>
      <c r="B375" t="s">
        <v>814</v>
      </c>
      <c r="C375" t="s">
        <v>602</v>
      </c>
    </row>
    <row r="376" spans="1:3" x14ac:dyDescent="0.3">
      <c r="A376" t="s">
        <v>612</v>
      </c>
      <c r="B376" t="s">
        <v>814</v>
      </c>
      <c r="C376" t="s">
        <v>602</v>
      </c>
    </row>
    <row r="385" spans="1:3" x14ac:dyDescent="0.3">
      <c r="A385" t="s">
        <v>712</v>
      </c>
      <c r="B385" t="s">
        <v>813</v>
      </c>
      <c r="C385" t="s">
        <v>763</v>
      </c>
    </row>
    <row r="386" spans="1:3" x14ac:dyDescent="0.3">
      <c r="A386" t="s">
        <v>714</v>
      </c>
      <c r="B386" t="s">
        <v>814</v>
      </c>
      <c r="C386" t="s">
        <v>712</v>
      </c>
    </row>
    <row r="387" spans="1:3" x14ac:dyDescent="0.3">
      <c r="A387" t="s">
        <v>716</v>
      </c>
      <c r="B387" t="s">
        <v>814</v>
      </c>
      <c r="C387" t="s">
        <v>712</v>
      </c>
    </row>
    <row r="388" spans="1:3" x14ac:dyDescent="0.3">
      <c r="A388" t="s">
        <v>718</v>
      </c>
      <c r="B388" t="s">
        <v>814</v>
      </c>
      <c r="C388" t="s">
        <v>712</v>
      </c>
    </row>
    <row r="390" spans="1:3" x14ac:dyDescent="0.3">
      <c r="A390" t="s">
        <v>834</v>
      </c>
      <c r="B390" t="s">
        <v>814</v>
      </c>
      <c r="C390" t="s">
        <v>712</v>
      </c>
    </row>
    <row r="392" spans="1:3" x14ac:dyDescent="0.3">
      <c r="A392" t="s">
        <v>286</v>
      </c>
      <c r="B392" t="s">
        <v>813</v>
      </c>
      <c r="C392" t="s">
        <v>763</v>
      </c>
    </row>
    <row r="393" spans="1:3" x14ac:dyDescent="0.3">
      <c r="A393" t="s">
        <v>288</v>
      </c>
      <c r="B393" t="s">
        <v>814</v>
      </c>
      <c r="C393" t="s">
        <v>286</v>
      </c>
    </row>
    <row r="394" spans="1:3" x14ac:dyDescent="0.3">
      <c r="A394" t="s">
        <v>290</v>
      </c>
      <c r="B394" t="s">
        <v>814</v>
      </c>
      <c r="C394" t="s">
        <v>286</v>
      </c>
    </row>
    <row r="395" spans="1:3" x14ac:dyDescent="0.3">
      <c r="A395" t="s">
        <v>292</v>
      </c>
      <c r="B395" t="s">
        <v>814</v>
      </c>
      <c r="C395" t="s">
        <v>286</v>
      </c>
    </row>
    <row r="396" spans="1:3" x14ac:dyDescent="0.3">
      <c r="A396" t="s">
        <v>294</v>
      </c>
      <c r="B396" t="s">
        <v>814</v>
      </c>
      <c r="C396" t="s">
        <v>286</v>
      </c>
    </row>
    <row r="397" spans="1:3" x14ac:dyDescent="0.3">
      <c r="A397" t="s">
        <v>296</v>
      </c>
      <c r="B397" t="s">
        <v>814</v>
      </c>
      <c r="C397" t="s">
        <v>286</v>
      </c>
    </row>
    <row r="398" spans="1:3" x14ac:dyDescent="0.3">
      <c r="A398" t="s">
        <v>298</v>
      </c>
      <c r="B398" t="s">
        <v>814</v>
      </c>
      <c r="C398" t="s">
        <v>286</v>
      </c>
    </row>
    <row r="399" spans="1:3" x14ac:dyDescent="0.3">
      <c r="A399" t="s">
        <v>300</v>
      </c>
      <c r="B399" t="s">
        <v>814</v>
      </c>
      <c r="C399" t="s">
        <v>286</v>
      </c>
    </row>
    <row r="400" spans="1:3" x14ac:dyDescent="0.3">
      <c r="A400" t="s">
        <v>302</v>
      </c>
      <c r="B400" t="s">
        <v>814</v>
      </c>
      <c r="C400" t="s">
        <v>286</v>
      </c>
    </row>
    <row r="402" spans="1:3" x14ac:dyDescent="0.3">
      <c r="A402" t="s">
        <v>430</v>
      </c>
      <c r="B402" t="s">
        <v>813</v>
      </c>
      <c r="C402" t="s">
        <v>763</v>
      </c>
    </row>
    <row r="403" spans="1:3" x14ac:dyDescent="0.3">
      <c r="A403" t="s">
        <v>432</v>
      </c>
      <c r="B403" t="s">
        <v>814</v>
      </c>
      <c r="C403" t="s">
        <v>430</v>
      </c>
    </row>
    <row r="405" spans="1:3" x14ac:dyDescent="0.3">
      <c r="A405" t="s">
        <v>435</v>
      </c>
      <c r="B405" t="s">
        <v>814</v>
      </c>
      <c r="C405" t="s">
        <v>430</v>
      </c>
    </row>
    <row r="406" spans="1:3" x14ac:dyDescent="0.3">
      <c r="A406" t="s">
        <v>437</v>
      </c>
      <c r="B406" t="s">
        <v>814</v>
      </c>
      <c r="C406" t="s">
        <v>430</v>
      </c>
    </row>
    <row r="408" spans="1:3" x14ac:dyDescent="0.3">
      <c r="A408" t="s">
        <v>827</v>
      </c>
      <c r="B408" t="s">
        <v>814</v>
      </c>
      <c r="C408" t="s">
        <v>430</v>
      </c>
    </row>
    <row r="409" spans="1:3" x14ac:dyDescent="0.3">
      <c r="A409" t="s">
        <v>829</v>
      </c>
      <c r="B409" t="s">
        <v>814</v>
      </c>
      <c r="C409" t="s">
        <v>430</v>
      </c>
    </row>
    <row r="411" spans="1:3" x14ac:dyDescent="0.3">
      <c r="A411" t="s">
        <v>614</v>
      </c>
      <c r="B411" t="s">
        <v>813</v>
      </c>
      <c r="C411" t="s">
        <v>763</v>
      </c>
    </row>
    <row r="412" spans="1:3" x14ac:dyDescent="0.3">
      <c r="A412" t="s">
        <v>616</v>
      </c>
      <c r="B412" t="s">
        <v>814</v>
      </c>
      <c r="C412" t="s">
        <v>614</v>
      </c>
    </row>
    <row r="413" spans="1:3" x14ac:dyDescent="0.3">
      <c r="A413" t="s">
        <v>618</v>
      </c>
      <c r="B413" t="s">
        <v>814</v>
      </c>
      <c r="C413" t="s">
        <v>614</v>
      </c>
    </row>
    <row r="414" spans="1:3" x14ac:dyDescent="0.3">
      <c r="A414" t="s">
        <v>620</v>
      </c>
      <c r="B414" t="s">
        <v>814</v>
      </c>
      <c r="C414" t="s">
        <v>614</v>
      </c>
    </row>
    <row r="415" spans="1:3" x14ac:dyDescent="0.3">
      <c r="A415" t="s">
        <v>622</v>
      </c>
      <c r="B415" t="s">
        <v>814</v>
      </c>
      <c r="C415" t="s">
        <v>614</v>
      </c>
    </row>
    <row r="416" spans="1:3" x14ac:dyDescent="0.3">
      <c r="A416" t="s">
        <v>624</v>
      </c>
      <c r="B416" t="s">
        <v>814</v>
      </c>
      <c r="C416" t="s">
        <v>614</v>
      </c>
    </row>
    <row r="417" spans="1:3" x14ac:dyDescent="0.3">
      <c r="A417" t="s">
        <v>626</v>
      </c>
      <c r="B417" t="s">
        <v>814</v>
      </c>
      <c r="C417" t="s">
        <v>614</v>
      </c>
    </row>
    <row r="418" spans="1:3" x14ac:dyDescent="0.3">
      <c r="A418" t="s">
        <v>628</v>
      </c>
      <c r="B418" t="s">
        <v>814</v>
      </c>
      <c r="C418" t="s">
        <v>614</v>
      </c>
    </row>
    <row r="419" spans="1:3" x14ac:dyDescent="0.3">
      <c r="A419" t="s">
        <v>630</v>
      </c>
      <c r="B419" t="s">
        <v>814</v>
      </c>
      <c r="C419" t="s">
        <v>614</v>
      </c>
    </row>
    <row r="420" spans="1:3" x14ac:dyDescent="0.3">
      <c r="A420" t="s">
        <v>632</v>
      </c>
      <c r="B420" t="s">
        <v>814</v>
      </c>
      <c r="C420" t="s">
        <v>614</v>
      </c>
    </row>
    <row r="421" spans="1:3" x14ac:dyDescent="0.3">
      <c r="A421" t="s">
        <v>634</v>
      </c>
      <c r="B421" t="s">
        <v>814</v>
      </c>
      <c r="C421" t="s">
        <v>614</v>
      </c>
    </row>
    <row r="422" spans="1:3" x14ac:dyDescent="0.3">
      <c r="A422" t="s">
        <v>636</v>
      </c>
      <c r="B422" t="s">
        <v>814</v>
      </c>
      <c r="C422" t="s">
        <v>614</v>
      </c>
    </row>
    <row r="424" spans="1:3" x14ac:dyDescent="0.3">
      <c r="A424" t="s">
        <v>318</v>
      </c>
      <c r="B424" t="s">
        <v>813</v>
      </c>
      <c r="C424" t="s">
        <v>763</v>
      </c>
    </row>
    <row r="425" spans="1:3" x14ac:dyDescent="0.3">
      <c r="A425" t="s">
        <v>320</v>
      </c>
      <c r="B425" t="s">
        <v>814</v>
      </c>
      <c r="C425" t="s">
        <v>318</v>
      </c>
    </row>
    <row r="426" spans="1:3" x14ac:dyDescent="0.3">
      <c r="A426" t="s">
        <v>322</v>
      </c>
      <c r="B426" t="s">
        <v>814</v>
      </c>
      <c r="C426" t="s">
        <v>318</v>
      </c>
    </row>
    <row r="427" spans="1:3" x14ac:dyDescent="0.3">
      <c r="A427" t="s">
        <v>324</v>
      </c>
      <c r="B427" t="s">
        <v>814</v>
      </c>
      <c r="C427" t="s">
        <v>318</v>
      </c>
    </row>
    <row r="428" spans="1:3" x14ac:dyDescent="0.3">
      <c r="A428" t="s">
        <v>326</v>
      </c>
      <c r="B428" t="s">
        <v>814</v>
      </c>
      <c r="C428" t="s">
        <v>318</v>
      </c>
    </row>
    <row r="429" spans="1:3" x14ac:dyDescent="0.3">
      <c r="A429" t="s">
        <v>328</v>
      </c>
      <c r="B429" t="s">
        <v>814</v>
      </c>
      <c r="C429" t="s">
        <v>318</v>
      </c>
    </row>
    <row r="431" spans="1:3" x14ac:dyDescent="0.3">
      <c r="A431" t="s">
        <v>638</v>
      </c>
      <c r="B431" t="s">
        <v>813</v>
      </c>
      <c r="C431" t="s">
        <v>763</v>
      </c>
    </row>
    <row r="432" spans="1:3" x14ac:dyDescent="0.3">
      <c r="A432" t="s">
        <v>640</v>
      </c>
      <c r="B432" t="s">
        <v>814</v>
      </c>
      <c r="C432" t="s">
        <v>638</v>
      </c>
    </row>
    <row r="433" spans="1:3" x14ac:dyDescent="0.3">
      <c r="A433" t="s">
        <v>642</v>
      </c>
      <c r="B433" t="s">
        <v>814</v>
      </c>
      <c r="C433" t="s">
        <v>638</v>
      </c>
    </row>
    <row r="434" spans="1:3" x14ac:dyDescent="0.3">
      <c r="A434" t="s">
        <v>644</v>
      </c>
      <c r="B434" t="s">
        <v>814</v>
      </c>
      <c r="C434" t="s">
        <v>638</v>
      </c>
    </row>
    <row r="435" spans="1:3" x14ac:dyDescent="0.3">
      <c r="A435" t="s">
        <v>646</v>
      </c>
      <c r="B435" t="s">
        <v>814</v>
      </c>
      <c r="C435" t="s">
        <v>638</v>
      </c>
    </row>
    <row r="436" spans="1:3" x14ac:dyDescent="0.3">
      <c r="A436" t="s">
        <v>648</v>
      </c>
      <c r="B436" t="s">
        <v>814</v>
      </c>
      <c r="C436" t="s">
        <v>638</v>
      </c>
    </row>
    <row r="437" spans="1:3" x14ac:dyDescent="0.3">
      <c r="A437" t="s">
        <v>650</v>
      </c>
      <c r="B437" t="s">
        <v>814</v>
      </c>
      <c r="C437" t="s">
        <v>638</v>
      </c>
    </row>
    <row r="438" spans="1:3" x14ac:dyDescent="0.3">
      <c r="A438" t="s">
        <v>652</v>
      </c>
      <c r="B438" t="s">
        <v>814</v>
      </c>
      <c r="C438" t="s">
        <v>638</v>
      </c>
    </row>
    <row r="446" spans="1:3" x14ac:dyDescent="0.3">
      <c r="A446" t="s">
        <v>304</v>
      </c>
      <c r="B446" t="s">
        <v>813</v>
      </c>
      <c r="C446" t="s">
        <v>763</v>
      </c>
    </row>
    <row r="447" spans="1:3" x14ac:dyDescent="0.3">
      <c r="A447" t="s">
        <v>306</v>
      </c>
      <c r="B447" t="s">
        <v>814</v>
      </c>
      <c r="C447" t="s">
        <v>304</v>
      </c>
    </row>
    <row r="448" spans="1:3" x14ac:dyDescent="0.3">
      <c r="A448" t="s">
        <v>308</v>
      </c>
      <c r="B448" t="s">
        <v>814</v>
      </c>
      <c r="C448" t="s">
        <v>304</v>
      </c>
    </row>
    <row r="449" spans="1:3" x14ac:dyDescent="0.3">
      <c r="A449" t="s">
        <v>310</v>
      </c>
      <c r="B449" t="s">
        <v>814</v>
      </c>
      <c r="C449" t="s">
        <v>304</v>
      </c>
    </row>
    <row r="450" spans="1:3" x14ac:dyDescent="0.3">
      <c r="A450" t="s">
        <v>312</v>
      </c>
      <c r="B450" t="s">
        <v>814</v>
      </c>
      <c r="C450" t="s">
        <v>304</v>
      </c>
    </row>
    <row r="451" spans="1:3" x14ac:dyDescent="0.3">
      <c r="A451" t="s">
        <v>314</v>
      </c>
      <c r="B451" t="s">
        <v>814</v>
      </c>
      <c r="C451" t="s">
        <v>304</v>
      </c>
    </row>
    <row r="452" spans="1:3" x14ac:dyDescent="0.3">
      <c r="A452" t="s">
        <v>316</v>
      </c>
      <c r="B452" t="s">
        <v>814</v>
      </c>
      <c r="C452" t="s">
        <v>304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O70"/>
  <sheetViews>
    <sheetView tabSelected="1" workbookViewId="0">
      <selection activeCell="B5" sqref="B5"/>
    </sheetView>
  </sheetViews>
  <sheetFormatPr defaultColWidth="9.109375" defaultRowHeight="14.4" x14ac:dyDescent="0.3"/>
  <cols>
    <col min="1" max="1" width="40.33203125" style="14" bestFit="1" customWidth="1"/>
    <col min="2" max="2" width="26" style="14" bestFit="1" customWidth="1"/>
    <col min="3" max="3" width="28.88671875" style="14" customWidth="1"/>
    <col min="4" max="4" width="21.88671875" style="14" customWidth="1"/>
    <col min="5" max="16384" width="9.109375" style="14"/>
  </cols>
  <sheetData>
    <row r="1" spans="1:15" ht="30" customHeight="1" x14ac:dyDescent="0.3">
      <c r="A1" s="20" t="s">
        <v>790</v>
      </c>
      <c r="B1" s="21"/>
      <c r="C1" s="22" t="s">
        <v>795</v>
      </c>
      <c r="D1" s="23" t="s">
        <v>821</v>
      </c>
    </row>
    <row r="3" spans="1:15" x14ac:dyDescent="0.3">
      <c r="A3" s="16" t="s">
        <v>791</v>
      </c>
    </row>
    <row r="4" spans="1:15" ht="15" thickBot="1" x14ac:dyDescent="0.35"/>
    <row r="5" spans="1:15" ht="16.2" thickBot="1" x14ac:dyDescent="0.35">
      <c r="A5" s="17" t="s">
        <v>792</v>
      </c>
      <c r="B5" s="18" t="s">
        <v>68</v>
      </c>
      <c r="C5" s="15"/>
      <c r="F5" s="19"/>
      <c r="G5" s="19"/>
      <c r="H5" s="19"/>
      <c r="I5" s="19"/>
      <c r="J5" s="19"/>
      <c r="K5" s="19"/>
      <c r="L5" s="19"/>
      <c r="M5" s="19"/>
      <c r="N5" s="19"/>
      <c r="O5" s="19"/>
    </row>
    <row r="6" spans="1:15" ht="18" x14ac:dyDescent="0.3">
      <c r="A6" s="17"/>
      <c r="F6" s="24" t="s">
        <v>816</v>
      </c>
    </row>
    <row r="7" spans="1:15" x14ac:dyDescent="0.3">
      <c r="A7" s="17" t="s">
        <v>793</v>
      </c>
      <c r="B7" s="14" t="str">
        <f>VLOOKUP(B5,class!A1:B452,2,FALSE)</f>
        <v>Shire District</v>
      </c>
    </row>
    <row r="8" spans="1:15" x14ac:dyDescent="0.3">
      <c r="A8" s="17"/>
    </row>
    <row r="9" spans="1:15" x14ac:dyDescent="0.3">
      <c r="A9" s="17" t="s">
        <v>794</v>
      </c>
      <c r="B9" s="14" t="str">
        <f>IFERROR(VLOOKUP(B5,classifications!A3:C328,3,FALSE),VLOOKUP(B5,classifications!I2:K28,3,FALSE))</f>
        <v>Predominantly Rural</v>
      </c>
    </row>
    <row r="10" spans="1:15" ht="45" customHeight="1" x14ac:dyDescent="0.3"/>
    <row r="11" spans="1:15" ht="45" customHeight="1" x14ac:dyDescent="0.3">
      <c r="A11" s="26" t="s">
        <v>815</v>
      </c>
      <c r="B11" s="26"/>
      <c r="C11" s="25"/>
      <c r="D11" s="25"/>
    </row>
    <row r="12" spans="1:15" x14ac:dyDescent="0.3">
      <c r="A12" s="26"/>
      <c r="B12" s="26"/>
    </row>
    <row r="13" spans="1:15" x14ac:dyDescent="0.3">
      <c r="A13" s="26"/>
      <c r="B13" s="26"/>
    </row>
    <row r="14" spans="1:15" x14ac:dyDescent="0.3">
      <c r="A14" s="26"/>
      <c r="B14" s="26"/>
    </row>
    <row r="15" spans="1:15" x14ac:dyDescent="0.3">
      <c r="A15" s="26"/>
      <c r="B15" s="26"/>
    </row>
    <row r="20" spans="6:15" x14ac:dyDescent="0.3">
      <c r="F20" s="19"/>
      <c r="G20" s="19"/>
      <c r="H20" s="19"/>
      <c r="I20" s="19"/>
      <c r="J20" s="19"/>
      <c r="K20" s="19"/>
      <c r="L20" s="19"/>
      <c r="M20" s="19"/>
      <c r="N20" s="19"/>
      <c r="O20" s="19"/>
    </row>
    <row r="21" spans="6:15" ht="18" x14ac:dyDescent="0.3">
      <c r="F21" s="24" t="s">
        <v>817</v>
      </c>
    </row>
    <row r="69" spans="6:15" x14ac:dyDescent="0.3">
      <c r="F69" s="19"/>
      <c r="G69" s="19"/>
      <c r="H69" s="19"/>
      <c r="I69" s="19"/>
      <c r="J69" s="19"/>
      <c r="K69" s="19"/>
      <c r="L69" s="19"/>
      <c r="M69" s="19"/>
      <c r="N69" s="19"/>
      <c r="O69" s="19"/>
    </row>
    <row r="70" spans="6:15" ht="18" x14ac:dyDescent="0.3">
      <c r="F70" s="24" t="s">
        <v>818</v>
      </c>
    </row>
  </sheetData>
  <sheetProtection algorithmName="SHA-512" hashValue="5+Oy/m7GsbibDf/bNOhaBxceydJ1SQTPsxfjP0XExt9nLwnFwsLSamROlVrcubdfwhFurmjXr6S4hcBs3XSxdQ==" saltValue="J2UAmb9z83G9qf9DMoTWiQ==" spinCount="100000" sheet="1" objects="1" scenarios="1"/>
  <protectedRanges>
    <protectedRange sqref="B5" name="Range1"/>
  </protectedRanges>
  <mergeCells count="1">
    <mergeCell ref="A11:B15"/>
  </mergeCells>
  <dataValidations count="1">
    <dataValidation type="list" allowBlank="1" showInputMessage="1" showErrorMessage="1" sqref="B5" xr:uid="{00000000-0002-0000-0800-000000000000}">
      <formula1>members</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8FD8C3C5FF6F64B9D4367B81D88DE0E" ma:contentTypeVersion="13" ma:contentTypeDescription="Create a new document." ma:contentTypeScope="" ma:versionID="4542aec4fcb3b327865cbc752293b694">
  <xsd:schema xmlns:xsd="http://www.w3.org/2001/XMLSchema" xmlns:p="http://schemas.microsoft.com/office/2006/metadata/properties" xmlns:ns3="c0c43d4d-b7da-4a2b-8f97-25182fb94a41" xmlns:ns4="15e9fc89-c4ce-4b6c-ba83-13639de65aee" targetNamespace="http://schemas.microsoft.com/office/2006/metadata/properties" ma:root="true" ma:fieldsID="3d3b6c5e3d0fb136d82eb1587e6c3c75" ns3:_="" ns4:_="">
    <xsd:import namespace="c0c43d4d-b7da-4a2b-8f97-25182fb94a41"/>
    <xsd:import namespace="15e9fc89-c4ce-4b6c-ba83-13639de65aee"/>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EventHashCode" minOccurs="0"/>
                <xsd:element ref="ns4:MediaServiceGenerationTime" minOccurs="0"/>
              </xsd:all>
            </xsd:complexType>
          </xsd:element>
        </xsd:sequence>
      </xsd:complexType>
    </xsd:element>
  </xsd:schema>
  <xsd:schema xmlns:xsd="http://www.w3.org/2001/XMLSchema" xmlns:dms="http://schemas.microsoft.com/office/2006/documentManagement/types" targetNamespace="c0c43d4d-b7da-4a2b-8f97-25182fb94a41" elementFormDefault="qualified">
    <xsd:import namespace="http://schemas.microsoft.com/office/2006/documentManagement/type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simpleType>
    </xsd:element>
    <xsd:element name="SharingHintHash" ma:index="10" nillable="true" ma:displayName="Sharing Hint Hash"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dms="http://schemas.microsoft.com/office/2006/documentManagement/types" targetNamespace="15e9fc89-c4ce-4b6c-ba83-13639de65aee" elementFormDefault="qualified">
    <xsd:import namespace="http://schemas.microsoft.com/office/2006/documentManagement/type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213DFBB-D63D-4525-8549-71C51E43DA65}">
  <ds:schemaRefs>
    <ds:schemaRef ds:uri="http://schemas.microsoft.com/sharepoint/v3/contenttype/forms"/>
  </ds:schemaRefs>
</ds:datastoreItem>
</file>

<file path=customXml/itemProps2.xml><?xml version="1.0" encoding="utf-8"?>
<ds:datastoreItem xmlns:ds="http://schemas.openxmlformats.org/officeDocument/2006/customXml" ds:itemID="{9B3EC7E8-5CAA-4D10-A50F-3CFC1F5CD1F9}">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c0c43d4d-b7da-4a2b-8f97-25182fb94a41"/>
    <ds:schemaRef ds:uri="15e9fc89-c4ce-4b6c-ba83-13639de65aee"/>
    <ds:schemaRef ds:uri="http://schemas.openxmlformats.org/package/2006/metadata/core-properties"/>
  </ds:schemaRefs>
</ds:datastoreItem>
</file>

<file path=customXml/itemProps3.xml><?xml version="1.0" encoding="utf-8"?>
<ds:datastoreItem xmlns:ds="http://schemas.openxmlformats.org/officeDocument/2006/customXml" ds:itemID="{A3D824E4-0E2D-407F-8184-730A2E4F8B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c43d4d-b7da-4a2b-8f97-25182fb94a41"/>
    <ds:schemaRef ds:uri="15e9fc89-c4ce-4b6c-ba83-13639de65ae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front sheet</vt:lpstr>
      <vt:lpstr>members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Worth</dc:creator>
  <cp:lastModifiedBy>Dan Worth</cp:lastModifiedBy>
  <dcterms:created xsi:type="dcterms:W3CDTF">2018-06-14T14:46:51Z</dcterms:created>
  <dcterms:modified xsi:type="dcterms:W3CDTF">2020-09-29T14:54:10Z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0x010100C8FD8C3C5FF6F64B9D4367B81D88DE0E</vt:lpwstr>
  </property>
</Properties>
</file>